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'2008'!$A$1:$O$90</definedName>
    <definedName name="_xlnm.Print_Area" localSheetId="13">'2009'!$A$1:$O$92</definedName>
    <definedName name="_xlnm.Print_Area" localSheetId="12">'2010'!$A$1:$O$95</definedName>
    <definedName name="_xlnm.Print_Area" localSheetId="11">'2011'!$A$1:$O$95</definedName>
    <definedName name="_xlnm.Print_Area" localSheetId="10">'2012'!$A$1:$O$93</definedName>
    <definedName name="_xlnm.Print_Area" localSheetId="9">'2013'!$A$1:$O$92</definedName>
    <definedName name="_xlnm.Print_Area" localSheetId="8">'2014'!$A$1:$O$92</definedName>
    <definedName name="_xlnm.Print_Area" localSheetId="7">'2015'!$A$1:$O$95</definedName>
    <definedName name="_xlnm.Print_Area" localSheetId="6">'2016'!$A$1:$O$95</definedName>
    <definedName name="_xlnm.Print_Area" localSheetId="5">'2017'!$A$1:$O$93</definedName>
    <definedName name="_xlnm.Print_Area" localSheetId="4">'2018'!$A$1:$O$97</definedName>
    <definedName name="_xlnm.Print_Area" localSheetId="3">'2019'!$A$1:$O$92</definedName>
    <definedName name="_xlnm.Print_Area" localSheetId="2">'2020'!$A$1:$O$89</definedName>
    <definedName name="_xlnm.Print_Area" localSheetId="1">'2021'!$A$1:$P$95</definedName>
    <definedName name="_xlnm.Print_Area" localSheetId="0">'2022'!$A$1:$P$94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9" i="47" l="1"/>
  <c r="P89" i="47" s="1"/>
  <c r="O88" i="47"/>
  <c r="P88" i="47" s="1"/>
  <c r="O87" i="47"/>
  <c r="P87" i="47" s="1"/>
  <c r="O86" i="47"/>
  <c r="P86" i="47" s="1"/>
  <c r="O85" i="47"/>
  <c r="P85" i="47" s="1"/>
  <c r="O84" i="47"/>
  <c r="P84" i="47" s="1"/>
  <c r="O83" i="47"/>
  <c r="P83" i="47" s="1"/>
  <c r="O82" i="47"/>
  <c r="P82" i="47" s="1"/>
  <c r="O81" i="47"/>
  <c r="P81" i="47" s="1"/>
  <c r="N80" i="47"/>
  <c r="M80" i="47"/>
  <c r="L80" i="47"/>
  <c r="K80" i="47"/>
  <c r="J80" i="47"/>
  <c r="I80" i="47"/>
  <c r="H80" i="47"/>
  <c r="G80" i="47"/>
  <c r="F80" i="47"/>
  <c r="E80" i="47"/>
  <c r="D80" i="47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0" i="47" l="1"/>
  <c r="P80" i="47" s="1"/>
  <c r="O68" i="47"/>
  <c r="P68" i="47" s="1"/>
  <c r="O63" i="47"/>
  <c r="P63" i="47" s="1"/>
  <c r="O46" i="47"/>
  <c r="P46" i="47" s="1"/>
  <c r="D90" i="47"/>
  <c r="O28" i="47"/>
  <c r="P28" i="47" s="1"/>
  <c r="K90" i="47"/>
  <c r="L90" i="47"/>
  <c r="I90" i="47"/>
  <c r="O15" i="47"/>
  <c r="P15" i="47" s="1"/>
  <c r="M90" i="47"/>
  <c r="E90" i="47"/>
  <c r="J90" i="47"/>
  <c r="G90" i="47"/>
  <c r="H90" i="47"/>
  <c r="N90" i="47"/>
  <c r="O5" i="47"/>
  <c r="P5" i="47" s="1"/>
  <c r="F90" i="47"/>
  <c r="N26" i="45"/>
  <c r="O26" i="45"/>
  <c r="O90" i="46"/>
  <c r="P90" i="46"/>
  <c r="O89" i="46"/>
  <c r="P89" i="46"/>
  <c r="O88" i="46"/>
  <c r="P88" i="46" s="1"/>
  <c r="O87" i="46"/>
  <c r="P87" i="46" s="1"/>
  <c r="O86" i="46"/>
  <c r="P86" i="46" s="1"/>
  <c r="O85" i="46"/>
  <c r="P85" i="46"/>
  <c r="O84" i="46"/>
  <c r="P84" i="46"/>
  <c r="O83" i="46"/>
  <c r="P83" i="46"/>
  <c r="N82" i="46"/>
  <c r="M82" i="46"/>
  <c r="L82" i="46"/>
  <c r="K82" i="46"/>
  <c r="J82" i="46"/>
  <c r="I82" i="46"/>
  <c r="H82" i="46"/>
  <c r="G82" i="46"/>
  <c r="F82" i="46"/>
  <c r="E82" i="46"/>
  <c r="D82" i="46"/>
  <c r="O81" i="46"/>
  <c r="P81" i="46" s="1"/>
  <c r="O80" i="46"/>
  <c r="P80" i="46" s="1"/>
  <c r="O79" i="46"/>
  <c r="P79" i="46"/>
  <c r="O78" i="46"/>
  <c r="P78" i="46" s="1"/>
  <c r="O77" i="46"/>
  <c r="P77" i="46"/>
  <c r="O76" i="46"/>
  <c r="P76" i="46" s="1"/>
  <c r="O75" i="46"/>
  <c r="P75" i="46" s="1"/>
  <c r="O74" i="46"/>
  <c r="P74" i="46" s="1"/>
  <c r="O73" i="46"/>
  <c r="P73" i="46"/>
  <c r="O72" i="46"/>
  <c r="P72" i="46" s="1"/>
  <c r="O71" i="46"/>
  <c r="P71" i="46"/>
  <c r="N70" i="46"/>
  <c r="M70" i="46"/>
  <c r="L70" i="46"/>
  <c r="K70" i="46"/>
  <c r="J70" i="46"/>
  <c r="I70" i="46"/>
  <c r="H70" i="46"/>
  <c r="G70" i="46"/>
  <c r="F70" i="46"/>
  <c r="E70" i="46"/>
  <c r="D70" i="46"/>
  <c r="O69" i="46"/>
  <c r="P69" i="46"/>
  <c r="O68" i="46"/>
  <c r="P68" i="46"/>
  <c r="O67" i="46"/>
  <c r="P67" i="46" s="1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 s="1"/>
  <c r="O64" i="46"/>
  <c r="P64" i="46"/>
  <c r="O63" i="46"/>
  <c r="P63" i="46" s="1"/>
  <c r="O62" i="46"/>
  <c r="P62" i="46"/>
  <c r="O61" i="46"/>
  <c r="P61" i="46" s="1"/>
  <c r="O60" i="46"/>
  <c r="P60" i="46" s="1"/>
  <c r="O59" i="46"/>
  <c r="P59" i="46" s="1"/>
  <c r="O58" i="46"/>
  <c r="P58" i="46"/>
  <c r="O57" i="46"/>
  <c r="P57" i="46" s="1"/>
  <c r="O56" i="46"/>
  <c r="P56" i="46"/>
  <c r="O55" i="46"/>
  <c r="P55" i="46" s="1"/>
  <c r="O54" i="46"/>
  <c r="P54" i="46" s="1"/>
  <c r="O53" i="46"/>
  <c r="P53" i="46" s="1"/>
  <c r="O52" i="46"/>
  <c r="P52" i="46"/>
  <c r="O51" i="46"/>
  <c r="P51" i="46" s="1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 s="1"/>
  <c r="O45" i="46"/>
  <c r="P45" i="46" s="1"/>
  <c r="O44" i="46"/>
  <c r="P44" i="46" s="1"/>
  <c r="O43" i="46"/>
  <c r="P43" i="46"/>
  <c r="O42" i="46"/>
  <c r="P42" i="46"/>
  <c r="O41" i="46"/>
  <c r="P41" i="46"/>
  <c r="O40" i="46"/>
  <c r="P40" i="46" s="1"/>
  <c r="O39" i="46"/>
  <c r="P39" i="46" s="1"/>
  <c r="O38" i="46"/>
  <c r="P38" i="46" s="1"/>
  <c r="O37" i="46"/>
  <c r="P37" i="46"/>
  <c r="O36" i="46"/>
  <c r="P36" i="46"/>
  <c r="O35" i="46"/>
  <c r="P35" i="46"/>
  <c r="O34" i="46"/>
  <c r="P34" i="46" s="1"/>
  <c r="O33" i="46"/>
  <c r="P33" i="46" s="1"/>
  <c r="O32" i="46"/>
  <c r="P32" i="46" s="1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 s="1"/>
  <c r="O26" i="46"/>
  <c r="P26" i="46" s="1"/>
  <c r="O25" i="46"/>
  <c r="P25" i="46"/>
  <c r="O24" i="46"/>
  <c r="P24" i="46" s="1"/>
  <c r="O23" i="46"/>
  <c r="P23" i="46"/>
  <c r="O22" i="46"/>
  <c r="P22" i="46" s="1"/>
  <c r="O21" i="46"/>
  <c r="P21" i="46" s="1"/>
  <c r="O20" i="46"/>
  <c r="P20" i="46" s="1"/>
  <c r="O19" i="46"/>
  <c r="P19" i="46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D91" i="46" s="1"/>
  <c r="O91" i="46" s="1"/>
  <c r="P91" i="46" s="1"/>
  <c r="O14" i="46"/>
  <c r="P14" i="46"/>
  <c r="O13" i="46"/>
  <c r="P13" i="46" s="1"/>
  <c r="O12" i="46"/>
  <c r="P12" i="46" s="1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O5" i="46" s="1"/>
  <c r="P5" i="46" s="1"/>
  <c r="H5" i="46"/>
  <c r="G5" i="46"/>
  <c r="F5" i="46"/>
  <c r="E5" i="46"/>
  <c r="D5" i="46"/>
  <c r="N84" i="45"/>
  <c r="O84" i="45"/>
  <c r="N83" i="45"/>
  <c r="O83" i="45" s="1"/>
  <c r="N82" i="45"/>
  <c r="O82" i="45"/>
  <c r="N81" i="45"/>
  <c r="O81" i="45" s="1"/>
  <c r="N80" i="45"/>
  <c r="O80" i="45" s="1"/>
  <c r="N79" i="45"/>
  <c r="O79" i="45" s="1"/>
  <c r="N78" i="45"/>
  <c r="O78" i="45"/>
  <c r="M77" i="45"/>
  <c r="L77" i="45"/>
  <c r="K77" i="45"/>
  <c r="J77" i="45"/>
  <c r="I77" i="45"/>
  <c r="H77" i="45"/>
  <c r="G77" i="45"/>
  <c r="F77" i="45"/>
  <c r="E77" i="45"/>
  <c r="D77" i="45"/>
  <c r="N76" i="45"/>
  <c r="O76" i="45" s="1"/>
  <c r="N75" i="45"/>
  <c r="O75" i="45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/>
  <c r="N68" i="45"/>
  <c r="O68" i="45" s="1"/>
  <c r="N67" i="45"/>
  <c r="O67" i="45" s="1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5" i="45" s="1"/>
  <c r="O65" i="45" s="1"/>
  <c r="N64" i="45"/>
  <c r="O64" i="45"/>
  <c r="N63" i="45"/>
  <c r="O63" i="45" s="1"/>
  <c r="N62" i="45"/>
  <c r="O62" i="45"/>
  <c r="M61" i="45"/>
  <c r="L61" i="45"/>
  <c r="K61" i="45"/>
  <c r="K85" i="45" s="1"/>
  <c r="J61" i="45"/>
  <c r="I61" i="45"/>
  <c r="H61" i="45"/>
  <c r="G61" i="45"/>
  <c r="F61" i="45"/>
  <c r="E61" i="45"/>
  <c r="N61" i="45" s="1"/>
  <c r="O61" i="45" s="1"/>
  <c r="D61" i="45"/>
  <c r="N60" i="45"/>
  <c r="O60" i="45" s="1"/>
  <c r="N59" i="45"/>
  <c r="O59" i="45" s="1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 s="1"/>
  <c r="N51" i="45"/>
  <c r="O51" i="45"/>
  <c r="N50" i="45"/>
  <c r="O50" i="45" s="1"/>
  <c r="N49" i="45"/>
  <c r="O49" i="45"/>
  <c r="N48" i="45"/>
  <c r="O48" i="45" s="1"/>
  <c r="N47" i="45"/>
  <c r="O47" i="45" s="1"/>
  <c r="N46" i="45"/>
  <c r="O46" i="45" s="1"/>
  <c r="N45" i="45"/>
  <c r="O45" i="45"/>
  <c r="M44" i="45"/>
  <c r="L44" i="45"/>
  <c r="K44" i="45"/>
  <c r="J44" i="45"/>
  <c r="I44" i="45"/>
  <c r="I85" i="45" s="1"/>
  <c r="H44" i="45"/>
  <c r="G44" i="45"/>
  <c r="F44" i="45"/>
  <c r="E44" i="45"/>
  <c r="D44" i="45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E85" i="45" s="1"/>
  <c r="D28" i="45"/>
  <c r="N28" i="45" s="1"/>
  <c r="O28" i="45" s="1"/>
  <c r="N27" i="45"/>
  <c r="O27" i="45" s="1"/>
  <c r="N25" i="45"/>
  <c r="O25" i="45" s="1"/>
  <c r="N24" i="45"/>
  <c r="O24" i="45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 s="1"/>
  <c r="N10" i="45"/>
  <c r="O10" i="45"/>
  <c r="N9" i="45"/>
  <c r="O9" i="45"/>
  <c r="N8" i="45"/>
  <c r="O8" i="45"/>
  <c r="N7" i="45"/>
  <c r="O7" i="45"/>
  <c r="N6" i="45"/>
  <c r="O6" i="45"/>
  <c r="M5" i="45"/>
  <c r="L5" i="45"/>
  <c r="L85" i="45" s="1"/>
  <c r="K5" i="45"/>
  <c r="J5" i="45"/>
  <c r="I5" i="45"/>
  <c r="H5" i="45"/>
  <c r="H85" i="45" s="1"/>
  <c r="G5" i="45"/>
  <c r="F5" i="45"/>
  <c r="F85" i="45" s="1"/>
  <c r="E5" i="45"/>
  <c r="D5" i="45"/>
  <c r="N87" i="44"/>
  <c r="O87" i="44"/>
  <c r="N86" i="44"/>
  <c r="O86" i="44" s="1"/>
  <c r="N85" i="44"/>
  <c r="O85" i="44"/>
  <c r="N84" i="44"/>
  <c r="O84" i="44" s="1"/>
  <c r="N83" i="44"/>
  <c r="O83" i="44" s="1"/>
  <c r="N82" i="44"/>
  <c r="O82" i="44" s="1"/>
  <c r="M81" i="44"/>
  <c r="L81" i="44"/>
  <c r="K81" i="44"/>
  <c r="J81" i="44"/>
  <c r="I81" i="44"/>
  <c r="H81" i="44"/>
  <c r="G81" i="44"/>
  <c r="N81" i="44" s="1"/>
  <c r="O81" i="44" s="1"/>
  <c r="F81" i="44"/>
  <c r="E81" i="44"/>
  <c r="D81" i="44"/>
  <c r="N80" i="44"/>
  <c r="O80" i="44" s="1"/>
  <c r="N79" i="44"/>
  <c r="O79" i="44"/>
  <c r="N78" i="44"/>
  <c r="O78" i="44" s="1"/>
  <c r="N77" i="44"/>
  <c r="O77" i="44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E66" i="44"/>
  <c r="N66" i="44" s="1"/>
  <c r="O66" i="44" s="1"/>
  <c r="D66" i="44"/>
  <c r="N65" i="44"/>
  <c r="O65" i="44" s="1"/>
  <c r="N64" i="44"/>
  <c r="O64" i="44" s="1"/>
  <c r="N63" i="44"/>
  <c r="O63" i="44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/>
  <c r="N50" i="44"/>
  <c r="O50" i="44" s="1"/>
  <c r="N49" i="44"/>
  <c r="O49" i="44"/>
  <c r="M48" i="44"/>
  <c r="N48" i="44" s="1"/>
  <c r="O48" i="44" s="1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/>
  <c r="N30" i="44"/>
  <c r="O30" i="44" s="1"/>
  <c r="M29" i="44"/>
  <c r="L29" i="44"/>
  <c r="K29" i="44"/>
  <c r="N29" i="44" s="1"/>
  <c r="O29" i="44" s="1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92" i="43"/>
  <c r="O92" i="43" s="1"/>
  <c r="N91" i="43"/>
  <c r="O91" i="43" s="1"/>
  <c r="N90" i="43"/>
  <c r="O90" i="43" s="1"/>
  <c r="N89" i="43"/>
  <c r="O89" i="43"/>
  <c r="N88" i="43"/>
  <c r="O88" i="43" s="1"/>
  <c r="N87" i="43"/>
  <c r="O87" i="43"/>
  <c r="N86" i="43"/>
  <c r="O86" i="43" s="1"/>
  <c r="N85" i="43"/>
  <c r="O85" i="43" s="1"/>
  <c r="M84" i="43"/>
  <c r="L84" i="43"/>
  <c r="K84" i="43"/>
  <c r="J84" i="43"/>
  <c r="I84" i="43"/>
  <c r="H84" i="43"/>
  <c r="G84" i="43"/>
  <c r="F84" i="43"/>
  <c r="E84" i="43"/>
  <c r="D84" i="43"/>
  <c r="N83" i="43"/>
  <c r="O83" i="43" s="1"/>
  <c r="N82" i="43"/>
  <c r="O82" i="43" s="1"/>
  <c r="N81" i="43"/>
  <c r="O81" i="43"/>
  <c r="N80" i="43"/>
  <c r="O80" i="43" s="1"/>
  <c r="N79" i="43"/>
  <c r="O79" i="43"/>
  <c r="N78" i="43"/>
  <c r="O78" i="43" s="1"/>
  <c r="N77" i="43"/>
  <c r="O77" i="43" s="1"/>
  <c r="N76" i="43"/>
  <c r="O76" i="43" s="1"/>
  <c r="N75" i="43"/>
  <c r="O75" i="43"/>
  <c r="N74" i="43"/>
  <c r="O74" i="43" s="1"/>
  <c r="N73" i="43"/>
  <c r="O73" i="43"/>
  <c r="M72" i="43"/>
  <c r="L72" i="43"/>
  <c r="K72" i="43"/>
  <c r="J72" i="43"/>
  <c r="I72" i="43"/>
  <c r="H72" i="43"/>
  <c r="G72" i="43"/>
  <c r="F72" i="43"/>
  <c r="E72" i="43"/>
  <c r="D72" i="43"/>
  <c r="N71" i="43"/>
  <c r="O71" i="43"/>
  <c r="N70" i="43"/>
  <c r="O70" i="43" s="1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 s="1"/>
  <c r="N65" i="43"/>
  <c r="O65" i="43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/>
  <c r="M50" i="43"/>
  <c r="N50" i="43" s="1"/>
  <c r="O50" i="43" s="1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/>
  <c r="N42" i="43"/>
  <c r="O42" i="43" s="1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8" i="42"/>
  <c r="O88" i="42" s="1"/>
  <c r="N87" i="42"/>
  <c r="O87" i="42"/>
  <c r="N86" i="42"/>
  <c r="O86" i="42" s="1"/>
  <c r="N85" i="42"/>
  <c r="O85" i="42"/>
  <c r="N84" i="42"/>
  <c r="O84" i="42" s="1"/>
  <c r="N83" i="42"/>
  <c r="O83" i="42" s="1"/>
  <c r="N82" i="42"/>
  <c r="O82" i="42" s="1"/>
  <c r="M81" i="42"/>
  <c r="L81" i="42"/>
  <c r="K81" i="42"/>
  <c r="J81" i="42"/>
  <c r="I81" i="42"/>
  <c r="H81" i="42"/>
  <c r="G81" i="42"/>
  <c r="F81" i="42"/>
  <c r="E81" i="42"/>
  <c r="D81" i="42"/>
  <c r="N80" i="42"/>
  <c r="O80" i="42" s="1"/>
  <c r="N79" i="42"/>
  <c r="O79" i="42"/>
  <c r="N78" i="42"/>
  <c r="O78" i="42" s="1"/>
  <c r="N77" i="42"/>
  <c r="O77" i="42"/>
  <c r="N76" i="42"/>
  <c r="O76" i="42" s="1"/>
  <c r="N75" i="42"/>
  <c r="O75" i="42" s="1"/>
  <c r="N74" i="42"/>
  <c r="O74" i="42" s="1"/>
  <c r="N73" i="42"/>
  <c r="O73" i="42"/>
  <c r="N72" i="42"/>
  <c r="O72" i="42" s="1"/>
  <c r="N71" i="42"/>
  <c r="O71" i="42"/>
  <c r="N70" i="42"/>
  <c r="O70" i="42" s="1"/>
  <c r="M69" i="42"/>
  <c r="L69" i="42"/>
  <c r="K69" i="42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 s="1"/>
  <c r="M65" i="42"/>
  <c r="L65" i="42"/>
  <c r="K65" i="42"/>
  <c r="J65" i="42"/>
  <c r="I65" i="42"/>
  <c r="H65" i="42"/>
  <c r="G65" i="42"/>
  <c r="N65" i="42" s="1"/>
  <c r="O65" i="42" s="1"/>
  <c r="F65" i="42"/>
  <c r="E65" i="42"/>
  <c r="D65" i="42"/>
  <c r="N64" i="42"/>
  <c r="O64" i="42" s="1"/>
  <c r="N63" i="42"/>
  <c r="O63" i="42"/>
  <c r="N62" i="42"/>
  <c r="O62" i="42" s="1"/>
  <c r="N61" i="42"/>
  <c r="O61" i="42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/>
  <c r="N20" i="42"/>
  <c r="O20" i="42" s="1"/>
  <c r="N19" i="42"/>
  <c r="O19" i="42" s="1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90" i="41"/>
  <c r="O90" i="41" s="1"/>
  <c r="N89" i="41"/>
  <c r="O89" i="41" s="1"/>
  <c r="N88" i="41"/>
  <c r="O88" i="41" s="1"/>
  <c r="N87" i="41"/>
  <c r="O87" i="41"/>
  <c r="N86" i="41"/>
  <c r="O86" i="41" s="1"/>
  <c r="N85" i="41"/>
  <c r="O85" i="41"/>
  <c r="N84" i="41"/>
  <c r="O84" i="41" s="1"/>
  <c r="N83" i="41"/>
  <c r="O83" i="41" s="1"/>
  <c r="M82" i="41"/>
  <c r="L82" i="41"/>
  <c r="K82" i="41"/>
  <c r="J82" i="41"/>
  <c r="I82" i="41"/>
  <c r="N82" i="41" s="1"/>
  <c r="O82" i="41" s="1"/>
  <c r="H82" i="41"/>
  <c r="G82" i="41"/>
  <c r="F82" i="41"/>
  <c r="E82" i="41"/>
  <c r="D82" i="41"/>
  <c r="N81" i="41"/>
  <c r="O81" i="41" s="1"/>
  <c r="N80" i="41"/>
  <c r="O80" i="41" s="1"/>
  <c r="N79" i="41"/>
  <c r="O79" i="41"/>
  <c r="N78" i="41"/>
  <c r="O78" i="41" s="1"/>
  <c r="N77" i="41"/>
  <c r="O77" i="41"/>
  <c r="N76" i="41"/>
  <c r="O76" i="41" s="1"/>
  <c r="N75" i="41"/>
  <c r="O75" i="41" s="1"/>
  <c r="N74" i="41"/>
  <c r="O74" i="41" s="1"/>
  <c r="N73" i="41"/>
  <c r="O73" i="41"/>
  <c r="N72" i="41"/>
  <c r="O72" i="41" s="1"/>
  <c r="N71" i="41"/>
  <c r="O71" i="4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 s="1"/>
  <c r="N67" i="41"/>
  <c r="O67" i="41" s="1"/>
  <c r="M66" i="41"/>
  <c r="L66" i="41"/>
  <c r="K66" i="41"/>
  <c r="J66" i="41"/>
  <c r="I66" i="41"/>
  <c r="H66" i="41"/>
  <c r="G66" i="41"/>
  <c r="F66" i="41"/>
  <c r="E66" i="41"/>
  <c r="D66" i="4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/>
  <c r="N50" i="41"/>
  <c r="O50" i="41" s="1"/>
  <c r="M49" i="41"/>
  <c r="L49" i="41"/>
  <c r="K49" i="41"/>
  <c r="J49" i="41"/>
  <c r="I49" i="41"/>
  <c r="I91" i="41" s="1"/>
  <c r="H49" i="41"/>
  <c r="G49" i="41"/>
  <c r="F49" i="41"/>
  <c r="E49" i="41"/>
  <c r="D49" i="41"/>
  <c r="N49" i="41" s="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90" i="40"/>
  <c r="O90" i="40" s="1"/>
  <c r="N89" i="40"/>
  <c r="O89" i="40" s="1"/>
  <c r="N88" i="40"/>
  <c r="O88" i="40" s="1"/>
  <c r="N87" i="40"/>
  <c r="O87" i="40"/>
  <c r="N86" i="40"/>
  <c r="O86" i="40" s="1"/>
  <c r="N85" i="40"/>
  <c r="O85" i="40" s="1"/>
  <c r="N84" i="40"/>
  <c r="O84" i="40" s="1"/>
  <c r="M83" i="40"/>
  <c r="L83" i="40"/>
  <c r="K83" i="40"/>
  <c r="J83" i="40"/>
  <c r="I83" i="40"/>
  <c r="H83" i="40"/>
  <c r="N83" i="40" s="1"/>
  <c r="O83" i="40" s="1"/>
  <c r="G83" i="40"/>
  <c r="F83" i="40"/>
  <c r="E83" i="40"/>
  <c r="D83" i="40"/>
  <c r="N82" i="40"/>
  <c r="O82" i="40" s="1"/>
  <c r="N81" i="40"/>
  <c r="O81" i="40" s="1"/>
  <c r="N80" i="40"/>
  <c r="O80" i="40" s="1"/>
  <c r="N79" i="40"/>
  <c r="O79" i="40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/>
  <c r="N72" i="40"/>
  <c r="O72" i="40" s="1"/>
  <c r="M71" i="40"/>
  <c r="L71" i="40"/>
  <c r="K71" i="40"/>
  <c r="J71" i="40"/>
  <c r="I71" i="40"/>
  <c r="H71" i="40"/>
  <c r="G71" i="40"/>
  <c r="F71" i="40"/>
  <c r="E71" i="40"/>
  <c r="D71" i="40"/>
  <c r="N70" i="40"/>
  <c r="O70" i="40" s="1"/>
  <c r="N69" i="40"/>
  <c r="O69" i="40" s="1"/>
  <c r="N68" i="40"/>
  <c r="O68" i="40" s="1"/>
  <c r="M67" i="40"/>
  <c r="L67" i="40"/>
  <c r="K67" i="40"/>
  <c r="J67" i="40"/>
  <c r="I67" i="40"/>
  <c r="H67" i="40"/>
  <c r="N67" i="40" s="1"/>
  <c r="O67" i="40" s="1"/>
  <c r="G67" i="40"/>
  <c r="F67" i="40"/>
  <c r="E67" i="40"/>
  <c r="D67" i="40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M51" i="40"/>
  <c r="L51" i="40"/>
  <c r="K51" i="40"/>
  <c r="K91" i="40" s="1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M15" i="40"/>
  <c r="L15" i="40"/>
  <c r="K15" i="40"/>
  <c r="J15" i="40"/>
  <c r="I15" i="40"/>
  <c r="I91" i="40" s="1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91" i="40" s="1"/>
  <c r="K5" i="40"/>
  <c r="J5" i="40"/>
  <c r="I5" i="40"/>
  <c r="H5" i="40"/>
  <c r="G5" i="40"/>
  <c r="F5" i="40"/>
  <c r="E5" i="40"/>
  <c r="D5" i="40"/>
  <c r="N87" i="39"/>
  <c r="O87" i="39" s="1"/>
  <c r="N86" i="39"/>
  <c r="O86" i="39" s="1"/>
  <c r="N85" i="39"/>
  <c r="O85" i="39" s="1"/>
  <c r="N84" i="39"/>
  <c r="O84" i="39" s="1"/>
  <c r="N83" i="39"/>
  <c r="O83" i="39"/>
  <c r="N82" i="39"/>
  <c r="O82" i="39" s="1"/>
  <c r="N81" i="39"/>
  <c r="O81" i="39" s="1"/>
  <c r="N80" i="39"/>
  <c r="O80" i="39" s="1"/>
  <c r="M79" i="39"/>
  <c r="L79" i="39"/>
  <c r="K79" i="39"/>
  <c r="J79" i="39"/>
  <c r="I79" i="39"/>
  <c r="H79" i="39"/>
  <c r="G79" i="39"/>
  <c r="N79" i="39" s="1"/>
  <c r="O79" i="39" s="1"/>
  <c r="F79" i="39"/>
  <c r="E79" i="39"/>
  <c r="D79" i="39"/>
  <c r="N78" i="39"/>
  <c r="O78" i="39" s="1"/>
  <c r="N77" i="39"/>
  <c r="O77" i="39" s="1"/>
  <c r="N76" i="39"/>
  <c r="O76" i="39" s="1"/>
  <c r="N75" i="39"/>
  <c r="O75" i="39"/>
  <c r="N74" i="39"/>
  <c r="O74" i="39" s="1"/>
  <c r="N73" i="39"/>
  <c r="O73" i="39" s="1"/>
  <c r="N72" i="39"/>
  <c r="O72" i="39"/>
  <c r="N71" i="39"/>
  <c r="O71" i="39" s="1"/>
  <c r="N70" i="39"/>
  <c r="O70" i="39" s="1"/>
  <c r="N69" i="39"/>
  <c r="O69" i="39"/>
  <c r="N68" i="39"/>
  <c r="O68" i="39" s="1"/>
  <c r="M67" i="39"/>
  <c r="L67" i="39"/>
  <c r="K67" i="39"/>
  <c r="J67" i="39"/>
  <c r="J88" i="39" s="1"/>
  <c r="I67" i="39"/>
  <c r="H67" i="39"/>
  <c r="G67" i="39"/>
  <c r="F67" i="39"/>
  <c r="E67" i="39"/>
  <c r="D67" i="39"/>
  <c r="N66" i="39"/>
  <c r="O66" i="39" s="1"/>
  <c r="N65" i="39"/>
  <c r="O65" i="39" s="1"/>
  <c r="N64" i="39"/>
  <c r="O64" i="39" s="1"/>
  <c r="M63" i="39"/>
  <c r="L63" i="39"/>
  <c r="K63" i="39"/>
  <c r="J63" i="39"/>
  <c r="I63" i="39"/>
  <c r="H63" i="39"/>
  <c r="G63" i="39"/>
  <c r="N63" i="39" s="1"/>
  <c r="F63" i="39"/>
  <c r="E63" i="39"/>
  <c r="D63" i="39"/>
  <c r="N62" i="39"/>
  <c r="O62" i="39" s="1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/>
  <c r="N52" i="39"/>
  <c r="O52" i="39" s="1"/>
  <c r="N51" i="39"/>
  <c r="O51" i="39" s="1"/>
  <c r="N50" i="39"/>
  <c r="O50" i="39"/>
  <c r="N49" i="39"/>
  <c r="O49" i="39" s="1"/>
  <c r="N48" i="39"/>
  <c r="O48" i="39" s="1"/>
  <c r="N47" i="39"/>
  <c r="O47" i="39"/>
  <c r="M46" i="39"/>
  <c r="M88" i="39" s="1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E88" i="39" s="1"/>
  <c r="D28" i="39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K88" i="39" s="1"/>
  <c r="J5" i="39"/>
  <c r="I5" i="39"/>
  <c r="H5" i="39"/>
  <c r="G5" i="39"/>
  <c r="N5" i="39" s="1"/>
  <c r="O5" i="39" s="1"/>
  <c r="F5" i="39"/>
  <c r="E5" i="39"/>
  <c r="D5" i="39"/>
  <c r="N85" i="38"/>
  <c r="O85" i="38" s="1"/>
  <c r="N84" i="38"/>
  <c r="O84" i="38" s="1"/>
  <c r="N83" i="38"/>
  <c r="O83" i="38" s="1"/>
  <c r="N82" i="38"/>
  <c r="O82" i="38" s="1"/>
  <c r="N81" i="38"/>
  <c r="O81" i="38" s="1"/>
  <c r="N80" i="38"/>
  <c r="O80" i="38" s="1"/>
  <c r="N79" i="38"/>
  <c r="O79" i="38" s="1"/>
  <c r="N78" i="38"/>
  <c r="O78" i="38" s="1"/>
  <c r="M77" i="38"/>
  <c r="L77" i="38"/>
  <c r="K77" i="38"/>
  <c r="J77" i="38"/>
  <c r="I77" i="38"/>
  <c r="H77" i="38"/>
  <c r="N77" i="38" s="1"/>
  <c r="O77" i="38" s="1"/>
  <c r="G77" i="38"/>
  <c r="F77" i="38"/>
  <c r="E77" i="38"/>
  <c r="D77" i="38"/>
  <c r="N76" i="38"/>
  <c r="O76" i="38" s="1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 s="1"/>
  <c r="N68" i="38"/>
  <c r="O68" i="38" s="1"/>
  <c r="N67" i="38"/>
  <c r="O67" i="38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/>
  <c r="M60" i="38"/>
  <c r="L60" i="38"/>
  <c r="K60" i="38"/>
  <c r="J60" i="38"/>
  <c r="I60" i="38"/>
  <c r="H60" i="38"/>
  <c r="G60" i="38"/>
  <c r="N60" i="38" s="1"/>
  <c r="O60" i="38" s="1"/>
  <c r="F60" i="38"/>
  <c r="E60" i="38"/>
  <c r="D60" i="38"/>
  <c r="N59" i="38"/>
  <c r="O59" i="38"/>
  <c r="N58" i="38"/>
  <c r="O58" i="38" s="1"/>
  <c r="N57" i="38"/>
  <c r="O57" i="38" s="1"/>
  <c r="M56" i="38"/>
  <c r="L56" i="38"/>
  <c r="K56" i="38"/>
  <c r="J56" i="38"/>
  <c r="I56" i="38"/>
  <c r="H56" i="38"/>
  <c r="G56" i="38"/>
  <c r="N56" i="38" s="1"/>
  <c r="O56" i="38" s="1"/>
  <c r="F56" i="38"/>
  <c r="E56" i="38"/>
  <c r="D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G86" i="38" s="1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86" i="38" s="1"/>
  <c r="L5" i="38"/>
  <c r="K5" i="38"/>
  <c r="J5" i="38"/>
  <c r="I5" i="38"/>
  <c r="I86" i="38" s="1"/>
  <c r="H5" i="38"/>
  <c r="G5" i="38"/>
  <c r="F5" i="38"/>
  <c r="E5" i="38"/>
  <c r="D5" i="38"/>
  <c r="N87" i="37"/>
  <c r="O87" i="37" s="1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80" i="37"/>
  <c r="O80" i="37" s="1"/>
  <c r="N79" i="37"/>
  <c r="O79" i="37" s="1"/>
  <c r="M78" i="37"/>
  <c r="L78" i="37"/>
  <c r="L88" i="37" s="1"/>
  <c r="K78" i="37"/>
  <c r="J78" i="37"/>
  <c r="I78" i="37"/>
  <c r="H78" i="37"/>
  <c r="G78" i="37"/>
  <c r="F78" i="37"/>
  <c r="E78" i="37"/>
  <c r="N78" i="37" s="1"/>
  <c r="O78" i="37" s="1"/>
  <c r="D78" i="37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6" i="37" s="1"/>
  <c r="O66" i="37" s="1"/>
  <c r="N65" i="37"/>
  <c r="O65" i="37" s="1"/>
  <c r="N64" i="37"/>
  <c r="O64" i="37" s="1"/>
  <c r="N63" i="37"/>
  <c r="O63" i="37" s="1"/>
  <c r="M62" i="37"/>
  <c r="L62" i="37"/>
  <c r="K62" i="37"/>
  <c r="J62" i="37"/>
  <c r="I62" i="37"/>
  <c r="H62" i="37"/>
  <c r="G62" i="37"/>
  <c r="N62" i="37" s="1"/>
  <c r="O62" i="37" s="1"/>
  <c r="F62" i="37"/>
  <c r="E62" i="37"/>
  <c r="D62" i="37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N46" i="37" s="1"/>
  <c r="O46" i="37" s="1"/>
  <c r="G46" i="37"/>
  <c r="F46" i="37"/>
  <c r="E46" i="37"/>
  <c r="D46" i="37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N28" i="37" s="1"/>
  <c r="O28" i="37" s="1"/>
  <c r="D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K88" i="37" s="1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J88" i="37"/>
  <c r="I5" i="37"/>
  <c r="H5" i="37"/>
  <c r="G5" i="37"/>
  <c r="F5" i="37"/>
  <c r="N5" i="37" s="1"/>
  <c r="O5" i="37" s="1"/>
  <c r="E5" i="37"/>
  <c r="D5" i="37"/>
  <c r="D88" i="37" s="1"/>
  <c r="D5" i="36"/>
  <c r="N88" i="36"/>
  <c r="O88" i="36" s="1"/>
  <c r="N87" i="36"/>
  <c r="O87" i="36" s="1"/>
  <c r="N86" i="36"/>
  <c r="O86" i="36" s="1"/>
  <c r="N85" i="36"/>
  <c r="O85" i="36" s="1"/>
  <c r="N84" i="36"/>
  <c r="O84" i="36" s="1"/>
  <c r="N83" i="36"/>
  <c r="O83" i="36" s="1"/>
  <c r="N82" i="36"/>
  <c r="O82" i="36" s="1"/>
  <c r="N81" i="36"/>
  <c r="O81" i="36" s="1"/>
  <c r="N80" i="36"/>
  <c r="O80" i="36" s="1"/>
  <c r="M79" i="36"/>
  <c r="L79" i="36"/>
  <c r="K79" i="36"/>
  <c r="J79" i="36"/>
  <c r="I79" i="36"/>
  <c r="I89" i="36" s="1"/>
  <c r="H79" i="36"/>
  <c r="G79" i="36"/>
  <c r="F79" i="36"/>
  <c r="E79" i="36"/>
  <c r="D79" i="36"/>
  <c r="N78" i="36"/>
  <c r="O78" i="36" s="1"/>
  <c r="N77" i="36"/>
  <c r="O77" i="36" s="1"/>
  <c r="N76" i="36"/>
  <c r="O76" i="36"/>
  <c r="N75" i="36"/>
  <c r="O75" i="36" s="1"/>
  <c r="N74" i="36"/>
  <c r="O74" i="36" s="1"/>
  <c r="N73" i="36"/>
  <c r="O73" i="36" s="1"/>
  <c r="N72" i="36"/>
  <c r="O72" i="36" s="1"/>
  <c r="N71" i="36"/>
  <c r="O71" i="36" s="1"/>
  <c r="N70" i="36"/>
  <c r="O70" i="36" s="1"/>
  <c r="N69" i="36"/>
  <c r="O69" i="36" s="1"/>
  <c r="N68" i="36"/>
  <c r="O68" i="36" s="1"/>
  <c r="M67" i="36"/>
  <c r="L67" i="36"/>
  <c r="K67" i="36"/>
  <c r="J67" i="36"/>
  <c r="I67" i="36"/>
  <c r="H67" i="36"/>
  <c r="G67" i="36"/>
  <c r="F67" i="36"/>
  <c r="E67" i="36"/>
  <c r="D67" i="36"/>
  <c r="N66" i="36"/>
  <c r="O66" i="36" s="1"/>
  <c r="N65" i="36"/>
  <c r="O65" i="36" s="1"/>
  <c r="N64" i="36"/>
  <c r="O64" i="36" s="1"/>
  <c r="M63" i="36"/>
  <c r="L63" i="36"/>
  <c r="K63" i="36"/>
  <c r="J63" i="36"/>
  <c r="I63" i="36"/>
  <c r="H63" i="36"/>
  <c r="G63" i="36"/>
  <c r="F63" i="36"/>
  <c r="E63" i="36"/>
  <c r="D63" i="36"/>
  <c r="N63" i="36"/>
  <c r="O63" i="36" s="1"/>
  <c r="N62" i="36"/>
  <c r="O62" i="36" s="1"/>
  <c r="N61" i="36"/>
  <c r="O61" i="36"/>
  <c r="N60" i="36"/>
  <c r="O60" i="36" s="1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 s="1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M28" i="36"/>
  <c r="L28" i="36"/>
  <c r="K28" i="36"/>
  <c r="J28" i="36"/>
  <c r="J89" i="36"/>
  <c r="I28" i="36"/>
  <c r="H28" i="36"/>
  <c r="G28" i="36"/>
  <c r="F28" i="36"/>
  <c r="N28" i="36" s="1"/>
  <c r="O28" i="36" s="1"/>
  <c r="E28" i="36"/>
  <c r="D28" i="36"/>
  <c r="N27" i="36"/>
  <c r="O27" i="36" s="1"/>
  <c r="N26" i="36"/>
  <c r="O26" i="36"/>
  <c r="N25" i="36"/>
  <c r="O25" i="36" s="1"/>
  <c r="N24" i="36"/>
  <c r="O24" i="36"/>
  <c r="N23" i="36"/>
  <c r="O23" i="36" s="1"/>
  <c r="N22" i="36"/>
  <c r="O22" i="36"/>
  <c r="N21" i="36"/>
  <c r="O21" i="36" s="1"/>
  <c r="N20" i="36"/>
  <c r="O20" i="36"/>
  <c r="N19" i="36"/>
  <c r="O19" i="36" s="1"/>
  <c r="N18" i="36"/>
  <c r="O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E89" i="36" s="1"/>
  <c r="D15" i="36"/>
  <c r="N14" i="36"/>
  <c r="O14" i="36" s="1"/>
  <c r="N13" i="36"/>
  <c r="O13" i="36"/>
  <c r="N12" i="36"/>
  <c r="O12" i="36" s="1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L89" i="36" s="1"/>
  <c r="K5" i="36"/>
  <c r="K89" i="36" s="1"/>
  <c r="J5" i="36"/>
  <c r="I5" i="36"/>
  <c r="H5" i="36"/>
  <c r="G5" i="36"/>
  <c r="F5" i="36"/>
  <c r="E5" i="36"/>
  <c r="N90" i="35"/>
  <c r="O90" i="35" s="1"/>
  <c r="N89" i="35"/>
  <c r="O89" i="35" s="1"/>
  <c r="N88" i="35"/>
  <c r="O88" i="35" s="1"/>
  <c r="N87" i="35"/>
  <c r="O87" i="35" s="1"/>
  <c r="N86" i="35"/>
  <c r="O86" i="35"/>
  <c r="N85" i="35"/>
  <c r="O85" i="35" s="1"/>
  <c r="N84" i="35"/>
  <c r="O84" i="35" s="1"/>
  <c r="M83" i="35"/>
  <c r="M91" i="35" s="1"/>
  <c r="L83" i="35"/>
  <c r="L91" i="35" s="1"/>
  <c r="K83" i="35"/>
  <c r="J83" i="35"/>
  <c r="I83" i="35"/>
  <c r="H83" i="35"/>
  <c r="G83" i="35"/>
  <c r="F83" i="35"/>
  <c r="N83" i="35"/>
  <c r="O83" i="35" s="1"/>
  <c r="E83" i="35"/>
  <c r="D83" i="35"/>
  <c r="N82" i="35"/>
  <c r="O82" i="35" s="1"/>
  <c r="N81" i="35"/>
  <c r="O81" i="35" s="1"/>
  <c r="N80" i="35"/>
  <c r="O80" i="35" s="1"/>
  <c r="N79" i="35"/>
  <c r="O79" i="35" s="1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 s="1"/>
  <c r="N72" i="35"/>
  <c r="O72" i="35" s="1"/>
  <c r="M71" i="35"/>
  <c r="L71" i="35"/>
  <c r="K71" i="35"/>
  <c r="J71" i="35"/>
  <c r="I71" i="35"/>
  <c r="H71" i="35"/>
  <c r="G71" i="35"/>
  <c r="F71" i="35"/>
  <c r="E71" i="35"/>
  <c r="E91" i="35" s="1"/>
  <c r="D71" i="35"/>
  <c r="N70" i="35"/>
  <c r="O70" i="35" s="1"/>
  <c r="N69" i="35"/>
  <c r="O69" i="35" s="1"/>
  <c r="N68" i="35"/>
  <c r="O68" i="35" s="1"/>
  <c r="M67" i="35"/>
  <c r="L67" i="35"/>
  <c r="K67" i="35"/>
  <c r="J67" i="35"/>
  <c r="I67" i="35"/>
  <c r="I91" i="35" s="1"/>
  <c r="H67" i="35"/>
  <c r="G67" i="35"/>
  <c r="F67" i="35"/>
  <c r="E67" i="35"/>
  <c r="D67" i="35"/>
  <c r="N66" i="35"/>
  <c r="O66" i="35" s="1"/>
  <c r="N65" i="35"/>
  <c r="O65" i="35" s="1"/>
  <c r="N64" i="35"/>
  <c r="O64" i="35" s="1"/>
  <c r="N63" i="35"/>
  <c r="O63" i="35" s="1"/>
  <c r="N62" i="35"/>
  <c r="O62" i="35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N15" i="35" s="1"/>
  <c r="O15" i="35" s="1"/>
  <c r="F15" i="35"/>
  <c r="E15" i="35"/>
  <c r="D15" i="35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K91" i="35" s="1"/>
  <c r="J5" i="35"/>
  <c r="I5" i="35"/>
  <c r="H5" i="35"/>
  <c r="G5" i="35"/>
  <c r="G91" i="35" s="1"/>
  <c r="F5" i="35"/>
  <c r="E5" i="35"/>
  <c r="D5" i="35"/>
  <c r="N90" i="34"/>
  <c r="O90" i="34" s="1"/>
  <c r="N89" i="34"/>
  <c r="O89" i="34" s="1"/>
  <c r="N88" i="34"/>
  <c r="O88" i="34" s="1"/>
  <c r="N87" i="34"/>
  <c r="O87" i="34" s="1"/>
  <c r="N86" i="34"/>
  <c r="O86" i="34"/>
  <c r="N85" i="34"/>
  <c r="O85" i="34" s="1"/>
  <c r="N84" i="34"/>
  <c r="O84" i="34" s="1"/>
  <c r="M83" i="34"/>
  <c r="L83" i="34"/>
  <c r="K83" i="34"/>
  <c r="K91" i="34" s="1"/>
  <c r="J83" i="34"/>
  <c r="I83" i="34"/>
  <c r="H83" i="34"/>
  <c r="G83" i="34"/>
  <c r="F83" i="34"/>
  <c r="E83" i="34"/>
  <c r="D83" i="34"/>
  <c r="N82" i="34"/>
  <c r="O82" i="34" s="1"/>
  <c r="N81" i="34"/>
  <c r="O81" i="34"/>
  <c r="N80" i="34"/>
  <c r="O80" i="34" s="1"/>
  <c r="N79" i="34"/>
  <c r="O79" i="34" s="1"/>
  <c r="N78" i="34"/>
  <c r="O78" i="34"/>
  <c r="N77" i="34"/>
  <c r="O77" i="34" s="1"/>
  <c r="N76" i="34"/>
  <c r="O76" i="34" s="1"/>
  <c r="N75" i="34"/>
  <c r="O75" i="34"/>
  <c r="N74" i="34"/>
  <c r="O74" i="34" s="1"/>
  <c r="N73" i="34"/>
  <c r="O73" i="34" s="1"/>
  <c r="N72" i="34"/>
  <c r="O72" i="34"/>
  <c r="M71" i="34"/>
  <c r="L71" i="34"/>
  <c r="K71" i="34"/>
  <c r="J71" i="34"/>
  <c r="I71" i="34"/>
  <c r="H71" i="34"/>
  <c r="G71" i="34"/>
  <c r="F71" i="34"/>
  <c r="E71" i="34"/>
  <c r="N71" i="34"/>
  <c r="O71" i="34" s="1"/>
  <c r="D71" i="34"/>
  <c r="N70" i="34"/>
  <c r="O70" i="34"/>
  <c r="N69" i="34"/>
  <c r="O69" i="34" s="1"/>
  <c r="N68" i="34"/>
  <c r="O68" i="34"/>
  <c r="M67" i="34"/>
  <c r="L67" i="34"/>
  <c r="K67" i="34"/>
  <c r="J67" i="34"/>
  <c r="J91" i="34" s="1"/>
  <c r="I67" i="34"/>
  <c r="H67" i="34"/>
  <c r="G67" i="34"/>
  <c r="F67" i="34"/>
  <c r="E67" i="34"/>
  <c r="D67" i="34"/>
  <c r="N66" i="34"/>
  <c r="O66" i="34"/>
  <c r="N65" i="34"/>
  <c r="O65" i="34" s="1"/>
  <c r="N64" i="34"/>
  <c r="O64" i="34"/>
  <c r="N63" i="34"/>
  <c r="O63" i="34" s="1"/>
  <c r="N62" i="34"/>
  <c r="O62" i="34"/>
  <c r="N61" i="34"/>
  <c r="O61" i="34" s="1"/>
  <c r="N60" i="34"/>
  <c r="O60" i="34"/>
  <c r="N59" i="34"/>
  <c r="O59" i="34" s="1"/>
  <c r="N58" i="34"/>
  <c r="O58" i="34"/>
  <c r="N57" i="34"/>
  <c r="O57" i="34" s="1"/>
  <c r="N56" i="34"/>
  <c r="O56" i="34"/>
  <c r="N55" i="34"/>
  <c r="O55" i="34" s="1"/>
  <c r="N54" i="34"/>
  <c r="O54" i="34"/>
  <c r="N53" i="34"/>
  <c r="O53" i="34" s="1"/>
  <c r="N52" i="34"/>
  <c r="O52" i="34"/>
  <c r="N51" i="34"/>
  <c r="O51" i="34" s="1"/>
  <c r="M50" i="34"/>
  <c r="L50" i="34"/>
  <c r="K50" i="34"/>
  <c r="J50" i="34"/>
  <c r="I50" i="34"/>
  <c r="H50" i="34"/>
  <c r="N50" i="34" s="1"/>
  <c r="O50" i="34" s="1"/>
  <c r="G50" i="34"/>
  <c r="F50" i="34"/>
  <c r="E50" i="34"/>
  <c r="D50" i="34"/>
  <c r="D91" i="34" s="1"/>
  <c r="N49" i="34"/>
  <c r="O49" i="34"/>
  <c r="N48" i="34"/>
  <c r="O48" i="34" s="1"/>
  <c r="N47" i="34"/>
  <c r="O47" i="34"/>
  <c r="N46" i="34"/>
  <c r="O46" i="34" s="1"/>
  <c r="N45" i="34"/>
  <c r="O45" i="34"/>
  <c r="N44" i="34"/>
  <c r="O44" i="34" s="1"/>
  <c r="N43" i="34"/>
  <c r="O43" i="34"/>
  <c r="N42" i="34"/>
  <c r="O42" i="34" s="1"/>
  <c r="N41" i="34"/>
  <c r="O41" i="34"/>
  <c r="N40" i="34"/>
  <c r="O40" i="34" s="1"/>
  <c r="N39" i="34"/>
  <c r="O39" i="34"/>
  <c r="N38" i="34"/>
  <c r="O38" i="34" s="1"/>
  <c r="N37" i="34"/>
  <c r="O37" i="34"/>
  <c r="N36" i="34"/>
  <c r="O36" i="34" s="1"/>
  <c r="N35" i="34"/>
  <c r="O35" i="34"/>
  <c r="N34" i="34"/>
  <c r="O34" i="34" s="1"/>
  <c r="N33" i="34"/>
  <c r="O33" i="34"/>
  <c r="N32" i="34"/>
  <c r="O32" i="34" s="1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/>
  <c r="N12" i="34"/>
  <c r="O12" i="34" s="1"/>
  <c r="N11" i="34"/>
  <c r="O11" i="34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L91" i="34" s="1"/>
  <c r="K5" i="34"/>
  <c r="J5" i="34"/>
  <c r="I5" i="34"/>
  <c r="H5" i="34"/>
  <c r="G5" i="34"/>
  <c r="G91" i="34" s="1"/>
  <c r="F5" i="34"/>
  <c r="E5" i="34"/>
  <c r="D5" i="34"/>
  <c r="N47" i="33"/>
  <c r="O47" i="33" s="1"/>
  <c r="N82" i="33"/>
  <c r="O82" i="33"/>
  <c r="N83" i="33"/>
  <c r="O83" i="33" s="1"/>
  <c r="N84" i="33"/>
  <c r="O84" i="33"/>
  <c r="N85" i="33"/>
  <c r="O85" i="33" s="1"/>
  <c r="N86" i="33"/>
  <c r="O86" i="33"/>
  <c r="N87" i="33"/>
  <c r="O87" i="33" s="1"/>
  <c r="N48" i="33"/>
  <c r="O48" i="33"/>
  <c r="N49" i="33"/>
  <c r="O49" i="33" s="1"/>
  <c r="N50" i="33"/>
  <c r="O50" i="33"/>
  <c r="N51" i="33"/>
  <c r="O51" i="33" s="1"/>
  <c r="N52" i="33"/>
  <c r="O52" i="33"/>
  <c r="N53" i="33"/>
  <c r="O53" i="33" s="1"/>
  <c r="N54" i="33"/>
  <c r="O54" i="33"/>
  <c r="N55" i="33"/>
  <c r="O55" i="33" s="1"/>
  <c r="N56" i="33"/>
  <c r="O56" i="33"/>
  <c r="N57" i="33"/>
  <c r="O57" i="33" s="1"/>
  <c r="N58" i="33"/>
  <c r="O58" i="33"/>
  <c r="N59" i="33"/>
  <c r="O59" i="33" s="1"/>
  <c r="N60" i="33"/>
  <c r="O60" i="33"/>
  <c r="N61" i="33"/>
  <c r="O61" i="33" s="1"/>
  <c r="N62" i="33"/>
  <c r="O62" i="33"/>
  <c r="N63" i="33"/>
  <c r="O63" i="33" s="1"/>
  <c r="N30" i="33"/>
  <c r="O30" i="33"/>
  <c r="N31" i="33"/>
  <c r="O31" i="33" s="1"/>
  <c r="N32" i="33"/>
  <c r="O32" i="33"/>
  <c r="N33" i="33"/>
  <c r="O33" i="33" s="1"/>
  <c r="N34" i="33"/>
  <c r="O34" i="33"/>
  <c r="N35" i="33"/>
  <c r="O35" i="33" s="1"/>
  <c r="N36" i="33"/>
  <c r="O36" i="33"/>
  <c r="N37" i="33"/>
  <c r="O37" i="33" s="1"/>
  <c r="N38" i="33"/>
  <c r="O38" i="33"/>
  <c r="N39" i="33"/>
  <c r="O39" i="33" s="1"/>
  <c r="N40" i="33"/>
  <c r="O40" i="33"/>
  <c r="N41" i="33"/>
  <c r="O41" i="33" s="1"/>
  <c r="N42" i="33"/>
  <c r="O42" i="33"/>
  <c r="N43" i="33"/>
  <c r="O43" i="33" s="1"/>
  <c r="N44" i="33"/>
  <c r="O44" i="33"/>
  <c r="N45" i="33"/>
  <c r="O45" i="33" s="1"/>
  <c r="N8" i="33"/>
  <c r="O8" i="33"/>
  <c r="N9" i="33"/>
  <c r="O9" i="33" s="1"/>
  <c r="E46" i="33"/>
  <c r="F46" i="33"/>
  <c r="G46" i="33"/>
  <c r="H46" i="33"/>
  <c r="I46" i="33"/>
  <c r="J46" i="33"/>
  <c r="J88" i="33" s="1"/>
  <c r="K46" i="33"/>
  <c r="L46" i="33"/>
  <c r="M46" i="33"/>
  <c r="D46" i="33"/>
  <c r="E29" i="33"/>
  <c r="N29" i="33" s="1"/>
  <c r="F29" i="33"/>
  <c r="G29" i="33"/>
  <c r="H29" i="33"/>
  <c r="I29" i="33"/>
  <c r="J29" i="33"/>
  <c r="K29" i="33"/>
  <c r="L29" i="33"/>
  <c r="M29" i="33"/>
  <c r="D29" i="33"/>
  <c r="E15" i="33"/>
  <c r="F15" i="33"/>
  <c r="N15" i="33" s="1"/>
  <c r="O15" i="33" s="1"/>
  <c r="G15" i="33"/>
  <c r="H15" i="33"/>
  <c r="I15" i="33"/>
  <c r="J15" i="33"/>
  <c r="K15" i="33"/>
  <c r="L15" i="33"/>
  <c r="M15" i="33"/>
  <c r="D15" i="33"/>
  <c r="E5" i="33"/>
  <c r="F5" i="33"/>
  <c r="G5" i="33"/>
  <c r="H5" i="33"/>
  <c r="H88" i="33" s="1"/>
  <c r="I5" i="33"/>
  <c r="J5" i="33"/>
  <c r="K5" i="33"/>
  <c r="L5" i="33"/>
  <c r="M5" i="33"/>
  <c r="M88" i="33"/>
  <c r="D5" i="33"/>
  <c r="E80" i="33"/>
  <c r="F80" i="33"/>
  <c r="G80" i="33"/>
  <c r="N80" i="33" s="1"/>
  <c r="O80" i="33" s="1"/>
  <c r="H80" i="33"/>
  <c r="I80" i="33"/>
  <c r="J80" i="33"/>
  <c r="K80" i="33"/>
  <c r="L80" i="33"/>
  <c r="M80" i="33"/>
  <c r="D80" i="33"/>
  <c r="N81" i="33"/>
  <c r="O81" i="33"/>
  <c r="N70" i="33"/>
  <c r="O70" i="33" s="1"/>
  <c r="N71" i="33"/>
  <c r="O71" i="33" s="1"/>
  <c r="N72" i="33"/>
  <c r="O72" i="33"/>
  <c r="N73" i="33"/>
  <c r="O73" i="33"/>
  <c r="N74" i="33"/>
  <c r="O74" i="33" s="1"/>
  <c r="N75" i="33"/>
  <c r="O75" i="33"/>
  <c r="N76" i="33"/>
  <c r="O76" i="33"/>
  <c r="N77" i="33"/>
  <c r="O77" i="33" s="1"/>
  <c r="N78" i="33"/>
  <c r="O78" i="33"/>
  <c r="N79" i="33"/>
  <c r="O79" i="33"/>
  <c r="N69" i="33"/>
  <c r="O69" i="33" s="1"/>
  <c r="E68" i="33"/>
  <c r="F68" i="33"/>
  <c r="G68" i="33"/>
  <c r="H68" i="33"/>
  <c r="I68" i="33"/>
  <c r="J68" i="33"/>
  <c r="K68" i="33"/>
  <c r="K88" i="33" s="1"/>
  <c r="L68" i="33"/>
  <c r="M68" i="33"/>
  <c r="D68" i="33"/>
  <c r="N68" i="33" s="1"/>
  <c r="O68" i="33" s="1"/>
  <c r="E64" i="33"/>
  <c r="F64" i="33"/>
  <c r="G64" i="33"/>
  <c r="H64" i="33"/>
  <c r="I64" i="33"/>
  <c r="J64" i="33"/>
  <c r="K64" i="33"/>
  <c r="L64" i="33"/>
  <c r="L88" i="33" s="1"/>
  <c r="M64" i="33"/>
  <c r="D64" i="33"/>
  <c r="N65" i="33"/>
  <c r="O65" i="33"/>
  <c r="N66" i="33"/>
  <c r="O66" i="33" s="1"/>
  <c r="N67" i="33"/>
  <c r="O67" i="33"/>
  <c r="N17" i="33"/>
  <c r="O17" i="33" s="1"/>
  <c r="N18" i="33"/>
  <c r="O18" i="33"/>
  <c r="N19" i="33"/>
  <c r="O19" i="33" s="1"/>
  <c r="N20" i="33"/>
  <c r="O20" i="33"/>
  <c r="N21" i="33"/>
  <c r="O21" i="33" s="1"/>
  <c r="N22" i="33"/>
  <c r="O22" i="33"/>
  <c r="N23" i="33"/>
  <c r="O23" i="33" s="1"/>
  <c r="N24" i="33"/>
  <c r="O24" i="33"/>
  <c r="N25" i="33"/>
  <c r="O25" i="33" s="1"/>
  <c r="N26" i="33"/>
  <c r="O26" i="33"/>
  <c r="N27" i="33"/>
  <c r="O27" i="33" s="1"/>
  <c r="N28" i="33"/>
  <c r="O28" i="33"/>
  <c r="N7" i="33"/>
  <c r="O7" i="33" s="1"/>
  <c r="N10" i="33"/>
  <c r="O10" i="33"/>
  <c r="N11" i="33"/>
  <c r="O11" i="33" s="1"/>
  <c r="N12" i="33"/>
  <c r="O12" i="33"/>
  <c r="N13" i="33"/>
  <c r="O13" i="33" s="1"/>
  <c r="N14" i="33"/>
  <c r="O14" i="33"/>
  <c r="N6" i="33"/>
  <c r="O6" i="33" s="1"/>
  <c r="N16" i="33"/>
  <c r="O16" i="33"/>
  <c r="N29" i="35"/>
  <c r="O29" i="35"/>
  <c r="D91" i="35"/>
  <c r="H91" i="35"/>
  <c r="M89" i="36"/>
  <c r="D89" i="36"/>
  <c r="F91" i="34"/>
  <c r="F88" i="37"/>
  <c r="L86" i="38"/>
  <c r="E86" i="38"/>
  <c r="N38" i="38"/>
  <c r="O38" i="38" s="1"/>
  <c r="D86" i="38"/>
  <c r="L88" i="39"/>
  <c r="F88" i="39"/>
  <c r="I88" i="39"/>
  <c r="N67" i="39"/>
  <c r="O67" i="39" s="1"/>
  <c r="O63" i="39"/>
  <c r="N15" i="39"/>
  <c r="O15" i="39" s="1"/>
  <c r="I88" i="33"/>
  <c r="O29" i="33"/>
  <c r="M91" i="34"/>
  <c r="N5" i="33"/>
  <c r="O5" i="33" s="1"/>
  <c r="E91" i="34"/>
  <c r="F91" i="40"/>
  <c r="J91" i="40"/>
  <c r="M91" i="40"/>
  <c r="N71" i="40"/>
  <c r="O71" i="40"/>
  <c r="N29" i="40"/>
  <c r="O29" i="40"/>
  <c r="N15" i="40"/>
  <c r="O15" i="40" s="1"/>
  <c r="D91" i="40"/>
  <c r="K91" i="41"/>
  <c r="N5" i="41"/>
  <c r="O5" i="41"/>
  <c r="N70" i="41"/>
  <c r="O70" i="41"/>
  <c r="J91" i="41"/>
  <c r="L91" i="41"/>
  <c r="F91" i="41"/>
  <c r="N66" i="41"/>
  <c r="O66" i="41"/>
  <c r="M91" i="41"/>
  <c r="H91" i="41"/>
  <c r="E91" i="41"/>
  <c r="G91" i="41"/>
  <c r="N29" i="41"/>
  <c r="O29" i="41"/>
  <c r="N15" i="41"/>
  <c r="O15" i="41"/>
  <c r="N5" i="42"/>
  <c r="O5" i="42" s="1"/>
  <c r="N81" i="42"/>
  <c r="O81" i="42"/>
  <c r="H89" i="42"/>
  <c r="N69" i="42"/>
  <c r="O69" i="42" s="1"/>
  <c r="K89" i="42"/>
  <c r="L89" i="42"/>
  <c r="E89" i="42"/>
  <c r="F89" i="42"/>
  <c r="N89" i="42" s="1"/>
  <c r="O89" i="42" s="1"/>
  <c r="I89" i="42"/>
  <c r="M89" i="42"/>
  <c r="N48" i="42"/>
  <c r="O48" i="42"/>
  <c r="J89" i="42"/>
  <c r="G89" i="42"/>
  <c r="N29" i="42"/>
  <c r="O29" i="42"/>
  <c r="N15" i="42"/>
  <c r="O15" i="42" s="1"/>
  <c r="D89" i="42"/>
  <c r="N68" i="43"/>
  <c r="O68" i="43" s="1"/>
  <c r="N84" i="43"/>
  <c r="O84" i="43"/>
  <c r="L93" i="43"/>
  <c r="K93" i="43"/>
  <c r="N72" i="43"/>
  <c r="O72" i="43" s="1"/>
  <c r="F93" i="43"/>
  <c r="E93" i="43"/>
  <c r="H93" i="43"/>
  <c r="J93" i="43"/>
  <c r="N29" i="43"/>
  <c r="O29" i="43" s="1"/>
  <c r="I93" i="43"/>
  <c r="G93" i="43"/>
  <c r="D93" i="43"/>
  <c r="N15" i="43"/>
  <c r="O15" i="43"/>
  <c r="N5" i="43"/>
  <c r="O5" i="43" s="1"/>
  <c r="J88" i="44"/>
  <c r="N5" i="44"/>
  <c r="O5" i="44" s="1"/>
  <c r="L88" i="44"/>
  <c r="N70" i="44"/>
  <c r="O70" i="44" s="1"/>
  <c r="E88" i="44"/>
  <c r="F88" i="44"/>
  <c r="H88" i="44"/>
  <c r="I88" i="44"/>
  <c r="N15" i="44"/>
  <c r="O15" i="44" s="1"/>
  <c r="D88" i="44"/>
  <c r="M85" i="45"/>
  <c r="J85" i="45"/>
  <c r="G85" i="45"/>
  <c r="O82" i="46"/>
  <c r="P82" i="46"/>
  <c r="O70" i="46"/>
  <c r="P70" i="46" s="1"/>
  <c r="O66" i="46"/>
  <c r="P66" i="46"/>
  <c r="O48" i="46"/>
  <c r="P48" i="46" s="1"/>
  <c r="O29" i="46"/>
  <c r="P29" i="46"/>
  <c r="J91" i="46"/>
  <c r="K91" i="46"/>
  <c r="H91" i="46"/>
  <c r="M91" i="46"/>
  <c r="E91" i="46"/>
  <c r="F91" i="46"/>
  <c r="I91" i="46"/>
  <c r="L91" i="46"/>
  <c r="N91" i="46"/>
  <c r="G91" i="46"/>
  <c r="N15" i="45"/>
  <c r="O15" i="45"/>
  <c r="D85" i="45"/>
  <c r="N85" i="45" s="1"/>
  <c r="O85" i="45" s="1"/>
  <c r="O90" i="47" l="1"/>
  <c r="P90" i="47" s="1"/>
  <c r="N79" i="36"/>
  <c r="O79" i="36" s="1"/>
  <c r="G91" i="40"/>
  <c r="N51" i="40"/>
  <c r="O51" i="40" s="1"/>
  <c r="K88" i="44"/>
  <c r="M93" i="43"/>
  <c r="N93" i="43" s="1"/>
  <c r="O93" i="43" s="1"/>
  <c r="E88" i="37"/>
  <c r="I91" i="34"/>
  <c r="N91" i="34" s="1"/>
  <c r="O91" i="34" s="1"/>
  <c r="N83" i="34"/>
  <c r="O83" i="34" s="1"/>
  <c r="G88" i="37"/>
  <c r="N88" i="37" s="1"/>
  <c r="O88" i="37" s="1"/>
  <c r="M88" i="37"/>
  <c r="E91" i="40"/>
  <c r="N5" i="40"/>
  <c r="O5" i="40" s="1"/>
  <c r="N5" i="45"/>
  <c r="O5" i="45" s="1"/>
  <c r="G88" i="44"/>
  <c r="N88" i="44" s="1"/>
  <c r="O88" i="44" s="1"/>
  <c r="H91" i="40"/>
  <c r="N91" i="40" s="1"/>
  <c r="O91" i="40" s="1"/>
  <c r="D91" i="41"/>
  <c r="N91" i="41" s="1"/>
  <c r="O91" i="41" s="1"/>
  <c r="O15" i="46"/>
  <c r="P15" i="46" s="1"/>
  <c r="N15" i="36"/>
  <c r="O15" i="36" s="1"/>
  <c r="N67" i="36"/>
  <c r="O67" i="36" s="1"/>
  <c r="H88" i="37"/>
  <c r="I88" i="37"/>
  <c r="F86" i="38"/>
  <c r="N86" i="38" s="1"/>
  <c r="O86" i="38" s="1"/>
  <c r="N14" i="38"/>
  <c r="O14" i="38" s="1"/>
  <c r="F88" i="33"/>
  <c r="N64" i="33"/>
  <c r="O64" i="33" s="1"/>
  <c r="H91" i="34"/>
  <c r="F89" i="36"/>
  <c r="N89" i="36" s="1"/>
  <c r="O89" i="36" s="1"/>
  <c r="N5" i="35"/>
  <c r="O5" i="35" s="1"/>
  <c r="F91" i="35"/>
  <c r="N91" i="35" s="1"/>
  <c r="O91" i="35" s="1"/>
  <c r="D88" i="39"/>
  <c r="N28" i="39"/>
  <c r="O28" i="39" s="1"/>
  <c r="J86" i="38"/>
  <c r="N20" i="38"/>
  <c r="O20" i="38" s="1"/>
  <c r="M88" i="44"/>
  <c r="K86" i="38"/>
  <c r="N46" i="39"/>
  <c r="O46" i="39" s="1"/>
  <c r="H88" i="39"/>
  <c r="H89" i="36"/>
  <c r="G88" i="33"/>
  <c r="E88" i="33"/>
  <c r="D88" i="33"/>
  <c r="N88" i="33" s="1"/>
  <c r="O88" i="33" s="1"/>
  <c r="N46" i="33"/>
  <c r="O46" i="33" s="1"/>
  <c r="N15" i="34"/>
  <c r="O15" i="34" s="1"/>
  <c r="J91" i="35"/>
  <c r="N51" i="35"/>
  <c r="O51" i="35" s="1"/>
  <c r="N67" i="35"/>
  <c r="O67" i="35" s="1"/>
  <c r="N47" i="36"/>
  <c r="O47" i="36" s="1"/>
  <c r="N5" i="36"/>
  <c r="O5" i="36" s="1"/>
  <c r="N5" i="34"/>
  <c r="O5" i="34" s="1"/>
  <c r="N67" i="34"/>
  <c r="O67" i="34" s="1"/>
  <c r="N71" i="35"/>
  <c r="O71" i="35" s="1"/>
  <c r="G89" i="36"/>
  <c r="N5" i="38"/>
  <c r="O5" i="38" s="1"/>
  <c r="H86" i="38"/>
  <c r="G88" i="39"/>
  <c r="N77" i="45"/>
  <c r="O77" i="45" s="1"/>
  <c r="N44" i="45"/>
  <c r="O44" i="45" s="1"/>
  <c r="N88" i="39" l="1"/>
  <c r="O88" i="39" s="1"/>
</calcChain>
</file>

<file path=xl/sharedStrings.xml><?xml version="1.0" encoding="utf-8"?>
<sst xmlns="http://schemas.openxmlformats.org/spreadsheetml/2006/main" count="1581" uniqueCount="195">
  <si>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</si>
  <si>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</si>
  <si>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</si>
  <si>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</si>
  <si>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</si>
  <si>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</si>
  <si>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</si>
  <si>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</si>
  <si>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</si>
  <si>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</si>
  <si>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</si>
  <si>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</si>
  <si>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</si>
  <si>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</si>
  <si>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</si>
  <si>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</si>
  <si>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</si>
  <si>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</si>
  <si>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</si>
  <si>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</si>
  <si>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</si>
  <si>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</si>
  <si>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</si>
  <si>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</si>
  <si>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</si>
  <si>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</si>
  <si>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</si>
  <si>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</si>
  <si>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</si>
  <si>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</si>
  <si>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</si>
  <si>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</si>
  <si>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</si>
  <si>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</si>
  <si>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</si>
  <si>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</si>
  <si>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</si>
  <si>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</si>
  <si>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</si>
  <si>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</si>
  <si>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</si>
  <si>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</si>
  <si>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</si>
  <si>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</si>
  <si>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</si>
  <si>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</si>
  <si>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</si>
  <si>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</si>
  <si>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</si>
  <si>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</si>
  <si>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</si>
  <si>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</si>
  <si>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</si>
  <si>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</si>
  <si>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</si>
  <si>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</si>
  <si>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</si>
  <si>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</si>
  <si>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</si>
  <si>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</si>
  <si>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</si>
  <si>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</si>
  <si>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</si>
  <si>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</si>
  <si>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</si>
  <si>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</si>
  <si>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Airports</t>
  </si>
  <si>
    <t>Economic Environment - Housing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</si>
  <si>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</si>
  <si>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</si>
  <si>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</si>
  <si>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</si>
  <si>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</si>
  <si>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</si>
  <si>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Forfeits - Assets Seized by Law Enforcement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</si>
  <si>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</si>
  <si>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</si>
  <si>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</si>
  <si>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</si>
  <si>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</si>
  <si>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</si>
  <si>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</si>
  <si>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</si>
  <si>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</si>
  <si>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</si>
  <si>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</si>
  <si>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</si>
  <si>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</si>
  <si>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</si>
  <si>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</si>
  <si>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</si>
  <si>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</si>
  <si>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</si>
  <si>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</si>
  <si>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</si>
  <si>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</si>
  <si>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</si>
  <si>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</si>
  <si>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</si>
  <si>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</si>
  <si>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</si>
  <si>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</si>
  <si>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Melbourne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</si>
  <si>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</si>
  <si>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</si>
  <si>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</si>
  <si>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Transportation - Other Transportation</t>
  </si>
  <si>
    <t>State Grant - Physical Environment - Stormwater Management</t>
  </si>
  <si>
    <t>Grants from Other Local Units - General Government</t>
  </si>
  <si>
    <t>Grants from Other Local Units - Transportation</t>
  </si>
  <si>
    <t>Transportation (User Fees) - Parking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</si>
  <si>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</si>
  <si>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</si>
  <si>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</si>
  <si>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</si>
  <si>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State Grant - Physical Environment - Other Physical Environment</t>
  </si>
  <si>
    <t>Grants from Other Local Units - Economic Environment</t>
  </si>
  <si>
    <t>Proceeds - Installment Purchases and Capital Lease Proceeds</t>
  </si>
  <si>
    <t>2011 Municipal Population:</t>
  </si>
  <si>
    <t>Local Fiscal Year Ended September 30, 2012</t>
  </si>
  <si>
    <t>Proprietary Non-Operating Sources - Capital Contributions from Other Public Source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</si>
  <si>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</si>
  <si>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</si>
  <si>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</si>
  <si>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</si>
  <si>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</si>
  <si>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</si>
  <si>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</si>
  <si>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</si>
  <si>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</si>
  <si>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</si>
  <si>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</si>
  <si>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Airports</t>
  </si>
  <si>
    <t>Transportation - Parking Facilities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</si>
  <si>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</si>
  <si>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</si>
  <si>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</si>
  <si>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</si>
  <si>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</si>
  <si>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</si>
  <si>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</si>
  <si>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</si>
  <si>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</si>
  <si>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</si>
  <si>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</si>
  <si>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</si>
  <si>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</si>
  <si>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</si>
  <si>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</si>
  <si>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Transportation (User Fees) - Other Transportation Charges</t>
  </si>
  <si>
    <t>Other Judgments, Fines, and Forfeits</t>
  </si>
  <si>
    <t>Special Assessments - Capital Improvement</t>
  </si>
  <si>
    <t>Impact Fees - Physical Environment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</si>
  <si>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</si>
  <si>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</si>
  <si>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</si>
  <si>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</si>
  <si>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2014</t>
  </si>
  <si>
    <t>Transportation - Other Transportation Charges</t>
  </si>
  <si>
    <t>2014 Municipal Population:</t>
  </si>
  <si>
    <t>Local Fiscal Year Ended September 30, 2015</t>
  </si>
  <si>
    <t>State Grant - Public Safety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</si>
  <si>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</si>
  <si>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</si>
  <si>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</si>
  <si>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</si>
  <si>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</si>
  <si>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</si>
  <si>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Culture / Recreation</t>
  </si>
  <si>
    <t>Proceeds - Debt Proceeds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</si>
  <si>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</si>
  <si>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</si>
  <si>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</si>
  <si>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</si>
  <si>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</si>
  <si>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</si>
  <si>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</si>
  <si>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</si>
  <si>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</si>
  <si>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</si>
  <si>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</si>
  <si>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</si>
  <si>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</si>
  <si>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</si>
  <si>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</si>
  <si>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</si>
  <si>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</si>
  <si>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</si>
  <si>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State Shared Revenues - Economic Environment</t>
  </si>
  <si>
    <t>Court-Ordered Judgments and Fines - Other</t>
  </si>
  <si>
    <t>Contributions from Enterprise Operations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</si>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</sst>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177</v>
      </c>
      <c r="N4" s="35" t="s">
        <v>9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>SUM(D6:D14)</f>
        <v>61077082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61077082</v>
      </c>
      <c r="P5" s="33">
        <f>(O5/P$92)</f>
        <v>701.97894422287857</v>
      </c>
      <c r="Q5" s="6"/>
    </row>
    <row r="6" spans="1:134">
      <c r="A6" s="12"/>
      <c r="B6" s="25">
        <v>311</v>
      </c>
      <c r="C6" s="20" t="s">
        <v>2</v>
      </c>
      <c r="D6" s="46">
        <v>41618002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41618002</v>
      </c>
      <c r="P6" s="47">
        <f>(O6/P$92)</f>
        <v>478.32935281069336</v>
      </c>
      <c r="Q6" s="9"/>
    </row>
    <row r="7" spans="1:134">
      <c r="A7" s="12"/>
      <c r="B7" s="25">
        <v>312.41000000000003</v>
      </c>
      <c r="C7" s="20" t="s">
        <v>180</v>
      </c>
      <c r="D7" s="46">
        <v>3818138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3818138</v>
      </c>
      <c r="P7" s="47">
        <f>(O7/P$92)</f>
        <v>43.883112852988837</v>
      </c>
      <c r="Q7" s="9"/>
    </row>
    <row r="8" spans="1:134">
      <c r="A8" s="12"/>
      <c r="B8" s="25">
        <v>312.51</v>
      </c>
      <c r="C8" s="20" t="s">
        <v>100</v>
      </c>
      <c r="D8" s="46">
        <v>588937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588937</v>
      </c>
      <c r="P8" s="47">
        <f>(O8/P$92)</f>
        <v>6.7688461847897292</v>
      </c>
      <c r="Q8" s="9"/>
    </row>
    <row r="9" spans="1:134">
      <c r="A9" s="12"/>
      <c r="B9" s="25">
        <v>312.52</v>
      </c>
      <c r="C9" s="20" t="s">
        <v>123</v>
      </c>
      <c r="D9" s="46">
        <v>853145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853145</v>
      </c>
      <c r="P9" s="47">
        <f>(O9/P$92)</f>
        <v>9.8054754215178086</v>
      </c>
      <c r="Q9" s="9"/>
    </row>
    <row r="10" spans="1:134">
      <c r="A10" s="12"/>
      <c r="B10" s="25">
        <v>314.10000000000002</v>
      </c>
      <c r="C10" s="20" t="s">
        <v>11</v>
      </c>
      <c r="D10" s="46">
        <v>8764000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8764000</v>
      </c>
      <c r="P10" s="47">
        <f>(O10/P$92)</f>
        <v>100.72752767018746</v>
      </c>
      <c r="Q10" s="9"/>
    </row>
    <row r="11" spans="1:134">
      <c r="A11" s="12"/>
      <c r="B11" s="25">
        <v>314.39999999999998</v>
      </c>
      <c r="C11" s="20" t="s">
        <v>12</v>
      </c>
      <c r="D11" s="46">
        <v>379247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379247</v>
      </c>
      <c r="P11" s="47">
        <f>(O11/P$92)</f>
        <v>4.3588102106727042</v>
      </c>
      <c r="Q11" s="9"/>
    </row>
    <row r="12" spans="1:134">
      <c r="A12" s="12"/>
      <c r="B12" s="25">
        <v>314.8</v>
      </c>
      <c r="C12" s="20" t="s">
        <v>13</v>
      </c>
      <c r="D12" s="46">
        <v>96143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96143</v>
      </c>
      <c r="P12" s="47">
        <f>(O12/P$92)</f>
        <v>1.1050030457319526</v>
      </c>
      <c r="Q12" s="9"/>
    </row>
    <row r="13" spans="1:134">
      <c r="A13" s="12"/>
      <c r="B13" s="25">
        <v>315.10000000000002</v>
      </c>
      <c r="C13" s="20" t="s">
        <v>181</v>
      </c>
      <c r="D13" s="46">
        <v>3955896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3955896</v>
      </c>
      <c r="P13" s="47">
        <f>(O13/P$92)</f>
        <v>45.466410748560463</v>
      </c>
      <c r="Q13" s="9"/>
    </row>
    <row r="14" spans="1:134">
      <c r="A14" s="12"/>
      <c r="B14" s="25">
        <v>316</v>
      </c>
      <c r="C14" s="20" t="s">
        <v>125</v>
      </c>
      <c r="D14" s="46">
        <v>1003574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1003574</v>
      </c>
      <c r="P14" s="47">
        <f>(O14/P$92)</f>
        <v>11.534405277736274</v>
      </c>
      <c r="Q14" s="9"/>
    </row>
    <row r="15" spans="1:134" ht="15.75">
      <c r="A15" s="29" t="s">
        <v>16</v>
      </c>
      <c r="B15" s="30"/>
      <c r="C15" s="31"/>
      <c r="D15" s="32">
        <f>SUM(D16:D27)</f>
        <v>11689956</v>
      </c>
      <c r="E15" s="32">
        <f>SUM(E16:E27)</f>
        <v>0</v>
      </c>
      <c r="F15" s="32">
        <f>SUM(F16:F27)</f>
        <v>0</v>
      </c>
      <c r="G15" s="32">
        <f>SUM(G16:G27)</f>
        <v>1989613</v>
      </c>
      <c r="H15" s="32">
        <f>SUM(H16:H27)</f>
        <v>0</v>
      </c>
      <c r="I15" s="32">
        <f>SUM(I16:I27)</f>
        <v>2028210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15707779</v>
      </c>
      <c r="P15" s="45">
        <f>(O15/P$92)</f>
        <v>180.53465813095499</v>
      </c>
      <c r="Q15" s="10"/>
    </row>
    <row r="16" spans="1:134">
      <c r="A16" s="12"/>
      <c r="B16" s="25">
        <v>322</v>
      </c>
      <c r="C16" s="20" t="s">
        <v>182</v>
      </c>
      <c r="D16" s="46">
        <v>1762513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1762513</v>
      </c>
      <c r="P16" s="47">
        <f>(O16/P$92)</f>
        <v>20.257140230096429</v>
      </c>
      <c r="Q16" s="9"/>
    </row>
    <row r="17" spans="1:17">
      <c r="A17" s="12"/>
      <c r="B17" s="25">
        <v>323.10000000000002</v>
      </c>
      <c r="C17" s="20" t="s">
        <v>17</v>
      </c>
      <c r="D17" s="46">
        <v>7123668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1">SUM(D17:N17)</f>
        <v>7123668</v>
      </c>
      <c r="P17" s="47">
        <f>(O17/P$92)</f>
        <v>81.874653763490301</v>
      </c>
      <c r="Q17" s="9"/>
    </row>
    <row r="18" spans="1:17">
      <c r="A18" s="12"/>
      <c r="B18" s="25">
        <v>323.39999999999998</v>
      </c>
      <c r="C18" s="20" t="s">
        <v>18</v>
      </c>
      <c r="D18" s="46">
        <v>378080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378080</v>
      </c>
      <c r="P18" s="47">
        <f>(O18/P$92)</f>
        <v>4.3453974967531348</v>
      </c>
      <c r="Q18" s="9"/>
    </row>
    <row r="19" spans="1:17">
      <c r="A19" s="12"/>
      <c r="B19" s="25">
        <v>323.7</v>
      </c>
      <c r="C19" s="20" t="s">
        <v>19</v>
      </c>
      <c r="D19" s="46">
        <v>1053880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1053880</v>
      </c>
      <c r="P19" s="47">
        <f>(O19/P$92)</f>
        <v>12.112588642293149</v>
      </c>
      <c r="Q19" s="9"/>
    </row>
    <row r="20" spans="1:17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1252180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1252180</v>
      </c>
      <c r="P20" s="47">
        <f>(O20/P$92)</f>
        <v>14.391715609088925</v>
      </c>
      <c r="Q20" s="9"/>
    </row>
    <row r="21" spans="1:17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776030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776030</v>
      </c>
      <c r="P21" s="47">
        <f>(O21/P$92)</f>
        <v>8.9191674233107676</v>
      </c>
      <c r="Q21" s="9"/>
    </row>
    <row r="22" spans="1:17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1092717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1092717</v>
      </c>
      <c r="P22" s="47">
        <f>(O22/P$92)</f>
        <v>12.558955026607055</v>
      </c>
      <c r="Q22" s="9"/>
    </row>
    <row r="23" spans="1:17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413048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413048</v>
      </c>
      <c r="P23" s="47">
        <f>(O23/P$92)</f>
        <v>4.7472961945590582</v>
      </c>
      <c r="Q23" s="9"/>
    </row>
    <row r="24" spans="1:17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181020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181020</v>
      </c>
      <c r="P24" s="47">
        <f>(O24/P$92)</f>
        <v>2.0805222568299104</v>
      </c>
      <c r="Q24" s="9"/>
    </row>
    <row r="25" spans="1:17">
      <c r="A25" s="12"/>
      <c r="B25" s="25">
        <v>324.91000000000003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37250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37250</v>
      </c>
      <c r="P25" s="47">
        <f>(O25/P$92)</f>
        <v>0.42812647258266578</v>
      </c>
      <c r="Q25" s="9"/>
    </row>
    <row r="26" spans="1:17">
      <c r="A26" s="12"/>
      <c r="B26" s="25">
        <v>324.92</v>
      </c>
      <c r="C26" s="20" t="s">
        <v>27</v>
      </c>
      <c r="D26" s="46">
        <v>0</v>
      </c>
      <c r="E26" s="46">
        <v>0</v>
      </c>
      <c r="F26" s="46">
        <v>0</v>
      </c>
      <c r="G26" s="46">
        <v>265578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265578</v>
      </c>
      <c r="P26" s="47">
        <f>(O26/P$92)</f>
        <v>3.0523750962566232</v>
      </c>
      <c r="Q26" s="9"/>
    </row>
    <row r="27" spans="1:17">
      <c r="A27" s="12"/>
      <c r="B27" s="25">
        <v>329.1</v>
      </c>
      <c r="C27" s="20" t="s">
        <v>183</v>
      </c>
      <c r="D27" s="46">
        <v>1371815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1371815</v>
      </c>
      <c r="P27" s="47">
        <f>(O27/P$92)</f>
        <v>15.76671991908697</v>
      </c>
      <c r="Q27" s="9"/>
    </row>
    <row r="28" spans="1:17" ht="15.75">
      <c r="A28" s="29" t="s">
        <v>184</v>
      </c>
      <c r="B28" s="30"/>
      <c r="C28" s="31"/>
      <c r="D28" s="32">
        <f>SUM(D29:D45)</f>
        <v>12112566</v>
      </c>
      <c r="E28" s="32">
        <f>SUM(E29:E45)</f>
        <v>5745618</v>
      </c>
      <c r="F28" s="32">
        <f>SUM(F29:F45)</f>
        <v>0</v>
      </c>
      <c r="G28" s="32">
        <f>SUM(G29:G45)</f>
        <v>2255936</v>
      </c>
      <c r="H28" s="32">
        <f>SUM(H29:H45)</f>
        <v>0</v>
      </c>
      <c r="I28" s="32">
        <f>SUM(I29:I45)</f>
        <v>401165</v>
      </c>
      <c r="J28" s="32">
        <f>SUM(J29:J45)</f>
        <v>0</v>
      </c>
      <c r="K28" s="32">
        <f>SUM(K29:K45)</f>
        <v>0</v>
      </c>
      <c r="L28" s="32">
        <f>SUM(L29:L45)</f>
        <v>0</v>
      </c>
      <c r="M28" s="32">
        <f>SUM(M29:M45)</f>
        <v>485192</v>
      </c>
      <c r="N28" s="32">
        <f>SUM(N29:N45)</f>
        <v>7083</v>
      </c>
      <c r="O28" s="44">
        <f>SUM(D28:N28)</f>
        <v>21007560</v>
      </c>
      <c r="P28" s="45">
        <f>(O28/P$92)</f>
        <v>241.44678014412634</v>
      </c>
      <c r="Q28" s="10"/>
    </row>
    <row r="29" spans="1:17">
      <c r="A29" s="12"/>
      <c r="B29" s="25">
        <v>331.2</v>
      </c>
      <c r="C29" s="20" t="s">
        <v>29</v>
      </c>
      <c r="D29" s="46">
        <v>56228</v>
      </c>
      <c r="E29" s="46">
        <v>0</v>
      </c>
      <c r="F29" s="46">
        <v>0</v>
      </c>
      <c r="G29" s="46">
        <v>232724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288952</v>
      </c>
      <c r="P29" s="47">
        <f>(O29/P$92)</f>
        <v>3.3210201478041999</v>
      </c>
      <c r="Q29" s="9"/>
    </row>
    <row r="30" spans="1:17">
      <c r="A30" s="12"/>
      <c r="B30" s="25">
        <v>331.5</v>
      </c>
      <c r="C30" s="20" t="s">
        <v>31</v>
      </c>
      <c r="D30" s="46">
        <v>0</v>
      </c>
      <c r="E30" s="46">
        <v>1278601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2">SUM(D30:N30)</f>
        <v>1278601</v>
      </c>
      <c r="P30" s="47">
        <f>(O30/P$92)</f>
        <v>14.695380831427357</v>
      </c>
      <c r="Q30" s="9"/>
    </row>
    <row r="31" spans="1:17">
      <c r="A31" s="12"/>
      <c r="B31" s="25">
        <v>331.51</v>
      </c>
      <c r="C31" s="20" t="s">
        <v>193</v>
      </c>
      <c r="D31" s="46">
        <v>540000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540000</v>
      </c>
      <c r="P31" s="47">
        <f>(O31/P$92)</f>
        <v>6.2063971864332759</v>
      </c>
      <c r="Q31" s="9"/>
    </row>
    <row r="32" spans="1:17">
      <c r="A32" s="12"/>
      <c r="B32" s="25">
        <v>334.39</v>
      </c>
      <c r="C32" s="20" t="s">
        <v>115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175344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175344</v>
      </c>
      <c r="P32" s="47">
        <f>(O32/P$92)</f>
        <v>2.0152861264036228</v>
      </c>
      <c r="Q32" s="9"/>
    </row>
    <row r="33" spans="1:17">
      <c r="A33" s="12"/>
      <c r="B33" s="25">
        <v>334.49</v>
      </c>
      <c r="C33" s="20" t="s">
        <v>32</v>
      </c>
      <c r="D33" s="46">
        <v>529094</v>
      </c>
      <c r="E33" s="46">
        <v>0</v>
      </c>
      <c r="F33" s="46">
        <v>0</v>
      </c>
      <c r="G33" s="46">
        <v>2023212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2552306</v>
      </c>
      <c r="P33" s="47">
        <f>(O33/P$92)</f>
        <v>29.334490328364385</v>
      </c>
      <c r="Q33" s="9"/>
    </row>
    <row r="34" spans="1:17">
      <c r="A34" s="12"/>
      <c r="B34" s="25">
        <v>335.125</v>
      </c>
      <c r="C34" s="20" t="s">
        <v>185</v>
      </c>
      <c r="D34" s="46">
        <v>4060809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4060809</v>
      </c>
      <c r="P34" s="47">
        <f>(O34/P$92)</f>
        <v>46.672210281931342</v>
      </c>
      <c r="Q34" s="9"/>
    </row>
    <row r="35" spans="1:17">
      <c r="A35" s="12"/>
      <c r="B35" s="25">
        <v>335.14</v>
      </c>
      <c r="C35" s="20" t="s">
        <v>127</v>
      </c>
      <c r="D35" s="46">
        <v>94948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94948</v>
      </c>
      <c r="P35" s="47">
        <f>(O35/P$92)</f>
        <v>1.0912685186249382</v>
      </c>
      <c r="Q35" s="9"/>
    </row>
    <row r="36" spans="1:17">
      <c r="A36" s="12"/>
      <c r="B36" s="25">
        <v>335.15</v>
      </c>
      <c r="C36" s="20" t="s">
        <v>128</v>
      </c>
      <c r="D36" s="46">
        <v>90757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90757</v>
      </c>
      <c r="P36" s="47">
        <f>(O36/P$92)</f>
        <v>1.0430999804613421</v>
      </c>
      <c r="Q36" s="9"/>
    </row>
    <row r="37" spans="1:17">
      <c r="A37" s="12"/>
      <c r="B37" s="25">
        <v>335.18</v>
      </c>
      <c r="C37" s="20" t="s">
        <v>186</v>
      </c>
      <c r="D37" s="46">
        <v>6086150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6086150</v>
      </c>
      <c r="P37" s="47">
        <f>(O37/P$92)</f>
        <v>69.950118955946067</v>
      </c>
      <c r="Q37" s="9"/>
    </row>
    <row r="38" spans="1:17">
      <c r="A38" s="12"/>
      <c r="B38" s="25">
        <v>335.21</v>
      </c>
      <c r="C38" s="20" t="s">
        <v>39</v>
      </c>
      <c r="D38" s="46">
        <v>57264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57264</v>
      </c>
      <c r="P38" s="47">
        <f>(O38/P$92)</f>
        <v>0.65815394163687979</v>
      </c>
      <c r="Q38" s="9"/>
    </row>
    <row r="39" spans="1:17">
      <c r="A39" s="12"/>
      <c r="B39" s="25">
        <v>335.45</v>
      </c>
      <c r="C39" s="20" t="s">
        <v>187</v>
      </c>
      <c r="D39" s="46">
        <v>66552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7083</v>
      </c>
      <c r="O39" s="46">
        <f t="shared" ref="O39:O43" si="3">SUM(D39:N39)</f>
        <v>73635</v>
      </c>
      <c r="P39" s="47">
        <f>(O39/P$92)</f>
        <v>0.84631121633891526</v>
      </c>
      <c r="Q39" s="9"/>
    </row>
    <row r="40" spans="1:17">
      <c r="A40" s="12"/>
      <c r="B40" s="25">
        <v>335.5</v>
      </c>
      <c r="C40" s="20" t="s">
        <v>188</v>
      </c>
      <c r="D40" s="46">
        <v>0</v>
      </c>
      <c r="E40" s="46">
        <v>950715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950715</v>
      </c>
      <c r="P40" s="47">
        <f>(O40/P$92)</f>
        <v>10.926879446481317</v>
      </c>
      <c r="Q40" s="9"/>
    </row>
    <row r="41" spans="1:17">
      <c r="A41" s="12"/>
      <c r="B41" s="25">
        <v>337.2</v>
      </c>
      <c r="C41" s="20" t="s">
        <v>41</v>
      </c>
      <c r="D41" s="46">
        <v>376500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376500</v>
      </c>
      <c r="P41" s="47">
        <f>(O41/P$92)</f>
        <v>4.3272380383187556</v>
      </c>
      <c r="Q41" s="9"/>
    </row>
    <row r="42" spans="1:17">
      <c r="A42" s="12"/>
      <c r="B42" s="25">
        <v>337.3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225821</v>
      </c>
      <c r="J42" s="46">
        <v>0</v>
      </c>
      <c r="K42" s="46">
        <v>0</v>
      </c>
      <c r="L42" s="46">
        <v>0</v>
      </c>
      <c r="M42" s="46">
        <v>485192</v>
      </c>
      <c r="N42" s="46">
        <v>0</v>
      </c>
      <c r="O42" s="46">
        <f t="shared" si="3"/>
        <v>711013</v>
      </c>
      <c r="P42" s="47">
        <f>(O42/P$92)</f>
        <v>8.1719057087360785</v>
      </c>
      <c r="Q42" s="9"/>
    </row>
    <row r="43" spans="1:17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80640</v>
      </c>
      <c r="P43" s="47">
        <f>(O43/P$92)</f>
        <v>0.92682197984070247</v>
      </c>
      <c r="Q43" s="9"/>
    </row>
    <row r="44" spans="1:17">
      <c r="A44" s="12"/>
      <c r="B44" s="25">
        <v>338</v>
      </c>
      <c r="C44" s="20" t="s">
        <v>44</v>
      </c>
      <c r="D44" s="46">
        <v>22384</v>
      </c>
      <c r="E44" s="46">
        <v>3516302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3538686</v>
      </c>
      <c r="P44" s="47">
        <f>(O44/P$92)</f>
        <v>40.671279322353371</v>
      </c>
      <c r="Q44" s="9"/>
    </row>
    <row r="45" spans="1:17">
      <c r="A45" s="12"/>
      <c r="B45" s="25">
        <v>339</v>
      </c>
      <c r="C45" s="20" t="s">
        <v>45</v>
      </c>
      <c r="D45" s="46">
        <v>51240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51240</v>
      </c>
      <c r="P45" s="47">
        <f>(O45/P$92)</f>
        <v>0.58891813302377971</v>
      </c>
      <c r="Q45" s="9"/>
    </row>
    <row r="46" spans="1:17" ht="15.75">
      <c r="A46" s="29" t="s">
        <v>50</v>
      </c>
      <c r="B46" s="30"/>
      <c r="C46" s="31"/>
      <c r="D46" s="32">
        <f>SUM(D47:D62)</f>
        <v>10351085</v>
      </c>
      <c r="E46" s="32">
        <f>SUM(E47:E62)</f>
        <v>0</v>
      </c>
      <c r="F46" s="32">
        <f>SUM(F47:F62)</f>
        <v>0</v>
      </c>
      <c r="G46" s="32">
        <f>SUM(G47:G62)</f>
        <v>0</v>
      </c>
      <c r="H46" s="32">
        <f>SUM(H47:H62)</f>
        <v>9650</v>
      </c>
      <c r="I46" s="32">
        <f>SUM(I47:I62)</f>
        <v>56959112</v>
      </c>
      <c r="J46" s="32">
        <f>SUM(J47:J62)</f>
        <v>4857163</v>
      </c>
      <c r="K46" s="32">
        <f>SUM(K47:K62)</f>
        <v>0</v>
      </c>
      <c r="L46" s="32">
        <f>SUM(L47:L62)</f>
        <v>0</v>
      </c>
      <c r="M46" s="32">
        <f>SUM(M47:M62)</f>
        <v>0</v>
      </c>
      <c r="N46" s="32">
        <f>SUM(N47:N62)</f>
        <v>12565674</v>
      </c>
      <c r="O46" s="32">
        <f>SUM(D46:N46)</f>
        <v>84742684</v>
      </c>
      <c r="P46" s="45">
        <f>(O46/P$92)</f>
        <v>973.97547323778542</v>
      </c>
      <c r="Q46" s="10"/>
    </row>
    <row r="47" spans="1:17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4857163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62" si="4">SUM(D47:N47)</f>
        <v>4857163</v>
      </c>
      <c r="P47" s="47">
        <f>(O47/P$92)</f>
        <v>55.82496810601446</v>
      </c>
      <c r="Q47" s="9"/>
    </row>
    <row r="48" spans="1:17">
      <c r="A48" s="12"/>
      <c r="B48" s="25">
        <v>341.9</v>
      </c>
      <c r="C48" s="20" t="s">
        <v>131</v>
      </c>
      <c r="D48" s="46">
        <v>5210558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5210558</v>
      </c>
      <c r="P48" s="47">
        <f>(O48/P$92)</f>
        <v>59.886652798050733</v>
      </c>
      <c r="Q48" s="9"/>
    </row>
    <row r="49" spans="1:17">
      <c r="A49" s="12"/>
      <c r="B49" s="25">
        <v>342.1</v>
      </c>
      <c r="C49" s="20" t="s">
        <v>55</v>
      </c>
      <c r="D49" s="46">
        <v>427708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600</v>
      </c>
      <c r="O49" s="46">
        <f t="shared" si="4"/>
        <v>428308</v>
      </c>
      <c r="P49" s="47">
        <f>(O49/P$92)</f>
        <v>4.9226843817164134</v>
      </c>
      <c r="Q49" s="9"/>
    </row>
    <row r="50" spans="1:17">
      <c r="A50" s="12"/>
      <c r="B50" s="25">
        <v>342.2</v>
      </c>
      <c r="C50" s="20" t="s">
        <v>56</v>
      </c>
      <c r="D50" s="46">
        <v>1115066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1115066</v>
      </c>
      <c r="P50" s="47">
        <f>(O50/P$92)</f>
        <v>12.81581941682853</v>
      </c>
      <c r="Q50" s="9"/>
    </row>
    <row r="51" spans="1:17">
      <c r="A51" s="12"/>
      <c r="B51" s="25">
        <v>342.4</v>
      </c>
      <c r="C51" s="20" t="s">
        <v>57</v>
      </c>
      <c r="D51" s="46">
        <v>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900</v>
      </c>
      <c r="P51" s="47">
        <f>(O51/P$92)</f>
        <v>1.0343995310722125E-2</v>
      </c>
      <c r="Q51" s="9"/>
    </row>
    <row r="52" spans="1:17">
      <c r="A52" s="12"/>
      <c r="B52" s="25">
        <v>342.5</v>
      </c>
      <c r="C52" s="20" t="s">
        <v>58</v>
      </c>
      <c r="D52" s="46">
        <v>3502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3502</v>
      </c>
      <c r="P52" s="47">
        <f>(O52/P$92)</f>
        <v>4.0249635086832096E-2</v>
      </c>
      <c r="Q52" s="9"/>
    </row>
    <row r="53" spans="1:17">
      <c r="A53" s="12"/>
      <c r="B53" s="25">
        <v>343.3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32767038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32767038</v>
      </c>
      <c r="P53" s="47">
        <f>(O53/P$92)</f>
        <v>376.6023193536152</v>
      </c>
      <c r="Q53" s="9"/>
    </row>
    <row r="54" spans="1:17">
      <c r="A54" s="12"/>
      <c r="B54" s="25">
        <v>343.4</v>
      </c>
      <c r="C54" s="20" t="s">
        <v>61</v>
      </c>
      <c r="D54" s="46">
        <v>542135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542135</v>
      </c>
      <c r="P54" s="47">
        <f>(O54/P$92)</f>
        <v>6.2309354419759329</v>
      </c>
      <c r="Q54" s="9"/>
    </row>
    <row r="55" spans="1:17">
      <c r="A55" s="12"/>
      <c r="B55" s="25">
        <v>343.5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21001807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21001807</v>
      </c>
      <c r="P55" s="47">
        <f>(O55/P$92)</f>
        <v>241.38065902743458</v>
      </c>
      <c r="Q55" s="9"/>
    </row>
    <row r="56" spans="1:17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2860262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2860262</v>
      </c>
      <c r="P56" s="47">
        <f>(O56/P$92)</f>
        <v>32.873929683818545</v>
      </c>
      <c r="Q56" s="9"/>
    </row>
    <row r="57" spans="1:17">
      <c r="A57" s="12"/>
      <c r="B57" s="25">
        <v>343.8</v>
      </c>
      <c r="C57" s="20" t="s">
        <v>64</v>
      </c>
      <c r="D57" s="46">
        <v>6250</v>
      </c>
      <c r="E57" s="46">
        <v>0</v>
      </c>
      <c r="F57" s="46">
        <v>0</v>
      </c>
      <c r="G57" s="46">
        <v>0</v>
      </c>
      <c r="H57" s="46">
        <v>9650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15900</v>
      </c>
      <c r="P57" s="47">
        <f>(O57/P$92)</f>
        <v>0.1827439171560909</v>
      </c>
      <c r="Q57" s="9"/>
    </row>
    <row r="58" spans="1:17">
      <c r="A58" s="12"/>
      <c r="B58" s="25">
        <v>343.9</v>
      </c>
      <c r="C58" s="20" t="s">
        <v>65</v>
      </c>
      <c r="D58" s="46">
        <v>20588</v>
      </c>
      <c r="E58" s="46">
        <v>0</v>
      </c>
      <c r="F58" s="46">
        <v>0</v>
      </c>
      <c r="G58" s="46">
        <v>0</v>
      </c>
      <c r="H58" s="46">
        <v>0</v>
      </c>
      <c r="I58" s="46">
        <v>330005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350593</v>
      </c>
      <c r="P58" s="47">
        <f>(O58/P$92)</f>
        <v>4.0294803866355577</v>
      </c>
      <c r="Q58" s="9"/>
    </row>
    <row r="59" spans="1:17">
      <c r="A59" s="12"/>
      <c r="B59" s="25">
        <v>344.1</v>
      </c>
      <c r="C59" s="20" t="s">
        <v>132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12565074</v>
      </c>
      <c r="O59" s="46">
        <f t="shared" si="4"/>
        <v>12565074</v>
      </c>
      <c r="P59" s="47">
        <f>(O59/P$92)</f>
        <v>144.41451837208501</v>
      </c>
      <c r="Q59" s="9"/>
    </row>
    <row r="60" spans="1:17">
      <c r="A60" s="12"/>
      <c r="B60" s="25">
        <v>344.5</v>
      </c>
      <c r="C60" s="20" t="s">
        <v>133</v>
      </c>
      <c r="D60" s="46">
        <v>8510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8510</v>
      </c>
      <c r="P60" s="47">
        <f>(O60/P$92)</f>
        <v>9.7808222326939212E-2</v>
      </c>
      <c r="Q60" s="9"/>
    </row>
    <row r="61" spans="1:17">
      <c r="A61" s="12"/>
      <c r="B61" s="25">
        <v>344.9</v>
      </c>
      <c r="C61" s="20" t="s">
        <v>158</v>
      </c>
      <c r="D61" s="46">
        <v>25434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25434</v>
      </c>
      <c r="P61" s="47">
        <f>(O61/P$92)</f>
        <v>0.29232130748100726</v>
      </c>
      <c r="Q61" s="9"/>
    </row>
    <row r="62" spans="1:17">
      <c r="A62" s="12"/>
      <c r="B62" s="25">
        <v>347.2</v>
      </c>
      <c r="C62" s="20" t="s">
        <v>68</v>
      </c>
      <c r="D62" s="46">
        <v>2990434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2990434</v>
      </c>
      <c r="P62" s="47">
        <f>(O62/P$92)</f>
        <v>34.370039192248896</v>
      </c>
      <c r="Q62" s="9"/>
    </row>
    <row r="63" spans="1:17" ht="15.75">
      <c r="A63" s="29" t="s">
        <v>51</v>
      </c>
      <c r="B63" s="30"/>
      <c r="C63" s="31"/>
      <c r="D63" s="32">
        <f>SUM(D64:D67)</f>
        <v>335470</v>
      </c>
      <c r="E63" s="32">
        <f>SUM(E64:E67)</f>
        <v>73850</v>
      </c>
      <c r="F63" s="32">
        <f>SUM(F64:F67)</f>
        <v>0</v>
      </c>
      <c r="G63" s="32">
        <f>SUM(G64:G67)</f>
        <v>0</v>
      </c>
      <c r="H63" s="32">
        <f>SUM(H64:H67)</f>
        <v>0</v>
      </c>
      <c r="I63" s="32">
        <f>SUM(I64:I67)</f>
        <v>0</v>
      </c>
      <c r="J63" s="32">
        <f>SUM(J64:J67)</f>
        <v>0</v>
      </c>
      <c r="K63" s="32">
        <f>SUM(K64:K67)</f>
        <v>0</v>
      </c>
      <c r="L63" s="32">
        <f>SUM(L64:L67)</f>
        <v>0</v>
      </c>
      <c r="M63" s="32">
        <f>SUM(M64:M67)</f>
        <v>109149</v>
      </c>
      <c r="N63" s="32">
        <f>SUM(N64:N67)</f>
        <v>1031</v>
      </c>
      <c r="O63" s="32">
        <f>SUM(D63:N63)</f>
        <v>519500</v>
      </c>
      <c r="P63" s="45">
        <f>(O63/P$92)</f>
        <v>5.9707839599112713</v>
      </c>
      <c r="Q63" s="10"/>
    </row>
    <row r="64" spans="1:17">
      <c r="A64" s="13"/>
      <c r="B64" s="39">
        <v>351.5</v>
      </c>
      <c r="C64" s="21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506</v>
      </c>
      <c r="O64" s="46">
        <f t="shared" ref="O64:O66" si="5">SUM(D64:N64)</f>
        <v>506</v>
      </c>
      <c r="P64" s="47">
        <f>(O64/P$92)</f>
        <v>5.8156240302504394E-3</v>
      </c>
      <c r="Q64" s="9"/>
    </row>
    <row r="65" spans="1:17">
      <c r="A65" s="13"/>
      <c r="B65" s="39">
        <v>351.9</v>
      </c>
      <c r="C65" s="21" t="s">
        <v>189</v>
      </c>
      <c r="D65" s="46">
        <v>202975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202975</v>
      </c>
      <c r="P65" s="47">
        <f>(O65/P$92)</f>
        <v>2.3328582757709149</v>
      </c>
      <c r="Q65" s="9"/>
    </row>
    <row r="66" spans="1:17">
      <c r="A66" s="13"/>
      <c r="B66" s="39">
        <v>354</v>
      </c>
      <c r="C66" s="21" t="s">
        <v>73</v>
      </c>
      <c r="D66" s="46">
        <v>132495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525</v>
      </c>
      <c r="O66" s="46">
        <f t="shared" si="5"/>
        <v>133020</v>
      </c>
      <c r="P66" s="47">
        <f>(O66/P$92)</f>
        <v>1.5288425069247302</v>
      </c>
      <c r="Q66" s="9"/>
    </row>
    <row r="67" spans="1:17">
      <c r="A67" s="13"/>
      <c r="B67" s="39">
        <v>358.2</v>
      </c>
      <c r="C67" s="21" t="s">
        <v>134</v>
      </c>
      <c r="D67" s="46">
        <v>0</v>
      </c>
      <c r="E67" s="46">
        <v>73850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109149</v>
      </c>
      <c r="N67" s="46">
        <v>0</v>
      </c>
      <c r="O67" s="46">
        <f>SUM(D67:N67)</f>
        <v>182999</v>
      </c>
      <c r="P67" s="47">
        <f>(O67/P$92)</f>
        <v>2.1032675531853759</v>
      </c>
      <c r="Q67" s="9"/>
    </row>
    <row r="68" spans="1:17" ht="15.75">
      <c r="A68" s="29" t="s">
        <v>3</v>
      </c>
      <c r="B68" s="30"/>
      <c r="C68" s="31"/>
      <c r="D68" s="32">
        <f>SUM(D69:D79)</f>
        <v>-2882249</v>
      </c>
      <c r="E68" s="32">
        <f>SUM(E69:E79)</f>
        <v>74822</v>
      </c>
      <c r="F68" s="32">
        <f>SUM(F69:F79)</f>
        <v>0</v>
      </c>
      <c r="G68" s="32">
        <f>SUM(G69:G79)</f>
        <v>-304152</v>
      </c>
      <c r="H68" s="32">
        <f>SUM(H69:H79)</f>
        <v>1101</v>
      </c>
      <c r="I68" s="32">
        <f>SUM(I69:I79)</f>
        <v>-2026481</v>
      </c>
      <c r="J68" s="32">
        <f>SUM(J69:J79)</f>
        <v>-228616</v>
      </c>
      <c r="K68" s="32">
        <f>SUM(K69:K79)</f>
        <v>-21102540</v>
      </c>
      <c r="L68" s="32">
        <f>SUM(L69:L79)</f>
        <v>0</v>
      </c>
      <c r="M68" s="32">
        <f>SUM(M69:M79)</f>
        <v>81154</v>
      </c>
      <c r="N68" s="32">
        <f>SUM(N69:N79)</f>
        <v>11392639</v>
      </c>
      <c r="O68" s="32">
        <f>SUM(D68:N68)</f>
        <v>-14994322</v>
      </c>
      <c r="P68" s="45">
        <f>(O68/P$92)</f>
        <v>-172.33466272828622</v>
      </c>
      <c r="Q68" s="10"/>
    </row>
    <row r="69" spans="1:17">
      <c r="A69" s="12"/>
      <c r="B69" s="25">
        <v>361.1</v>
      </c>
      <c r="C69" s="20" t="s">
        <v>75</v>
      </c>
      <c r="D69" s="46">
        <v>574264</v>
      </c>
      <c r="E69" s="46">
        <v>28751</v>
      </c>
      <c r="F69" s="46">
        <v>0</v>
      </c>
      <c r="G69" s="46">
        <v>420246</v>
      </c>
      <c r="H69" s="46">
        <v>1101</v>
      </c>
      <c r="I69" s="46">
        <v>581677</v>
      </c>
      <c r="J69" s="46">
        <v>31674</v>
      </c>
      <c r="K69" s="46">
        <v>0</v>
      </c>
      <c r="L69" s="46">
        <v>0</v>
      </c>
      <c r="M69" s="46">
        <v>81154</v>
      </c>
      <c r="N69" s="46">
        <v>6374644</v>
      </c>
      <c r="O69" s="46">
        <f>SUM(D69:N69)</f>
        <v>8093511</v>
      </c>
      <c r="P69" s="47">
        <f>(O69/P$92)</f>
        <v>93.02137759030883</v>
      </c>
      <c r="Q69" s="9"/>
    </row>
    <row r="70" spans="1:17">
      <c r="A70" s="12"/>
      <c r="B70" s="25">
        <v>361.2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6136221</v>
      </c>
      <c r="L70" s="46">
        <v>0</v>
      </c>
      <c r="M70" s="46">
        <v>0</v>
      </c>
      <c r="N70" s="46">
        <v>0</v>
      </c>
      <c r="O70" s="46">
        <f t="shared" ref="O70:O89" si="6">SUM(D70:N70)</f>
        <v>6136221</v>
      </c>
      <c r="P70" s="47">
        <f>(O70/P$92)</f>
        <v>70.525601388394037</v>
      </c>
      <c r="Q70" s="9"/>
    </row>
    <row r="71" spans="1:17">
      <c r="A71" s="12"/>
      <c r="B71" s="25">
        <v>361.3</v>
      </c>
      <c r="C71" s="20" t="s">
        <v>77</v>
      </c>
      <c r="D71" s="46">
        <v>-5038059</v>
      </c>
      <c r="E71" s="46">
        <v>0</v>
      </c>
      <c r="F71" s="46">
        <v>0</v>
      </c>
      <c r="G71" s="46">
        <v>-724398</v>
      </c>
      <c r="H71" s="46">
        <v>0</v>
      </c>
      <c r="I71" s="46">
        <v>-4431764</v>
      </c>
      <c r="J71" s="46">
        <v>-260382</v>
      </c>
      <c r="K71" s="46">
        <v>-36284782</v>
      </c>
      <c r="L71" s="46">
        <v>0</v>
      </c>
      <c r="M71" s="46">
        <v>0</v>
      </c>
      <c r="N71" s="46">
        <v>-327788</v>
      </c>
      <c r="O71" s="46">
        <f t="shared" si="6"/>
        <v>-47067173</v>
      </c>
      <c r="P71" s="47">
        <f>(O71/P$92)</f>
        <v>-540.95846311216337</v>
      </c>
      <c r="Q71" s="9"/>
    </row>
    <row r="72" spans="1:17">
      <c r="A72" s="12"/>
      <c r="B72" s="25">
        <v>361.4</v>
      </c>
      <c r="C72" s="20" t="s">
        <v>135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-27555</v>
      </c>
      <c r="O72" s="46">
        <f t="shared" si="6"/>
        <v>-27555</v>
      </c>
      <c r="P72" s="47">
        <f>(O72/P$92)</f>
        <v>-0.31669865642994244</v>
      </c>
      <c r="Q72" s="9"/>
    </row>
    <row r="73" spans="1:17">
      <c r="A73" s="12"/>
      <c r="B73" s="25">
        <v>362</v>
      </c>
      <c r="C73" s="20" t="s">
        <v>79</v>
      </c>
      <c r="D73" s="46">
        <v>774138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248189</v>
      </c>
      <c r="O73" s="46">
        <f t="shared" si="6"/>
        <v>1022327</v>
      </c>
      <c r="P73" s="47">
        <f>(O73/P$92)</f>
        <v>11.749939660027355</v>
      </c>
      <c r="Q73" s="9"/>
    </row>
    <row r="74" spans="1:17">
      <c r="A74" s="12"/>
      <c r="B74" s="25">
        <v>364</v>
      </c>
      <c r="C74" s="20" t="s">
        <v>136</v>
      </c>
      <c r="D74" s="46">
        <v>315365</v>
      </c>
      <c r="E74" s="46">
        <v>1201</v>
      </c>
      <c r="F74" s="46">
        <v>0</v>
      </c>
      <c r="G74" s="46">
        <v>0</v>
      </c>
      <c r="H74" s="46">
        <v>0</v>
      </c>
      <c r="I74" s="46">
        <v>119012</v>
      </c>
      <c r="J74" s="46">
        <v>0</v>
      </c>
      <c r="K74" s="46">
        <v>0</v>
      </c>
      <c r="L74" s="46">
        <v>0</v>
      </c>
      <c r="M74" s="46">
        <v>0</v>
      </c>
      <c r="N74" s="46">
        <v>5012061</v>
      </c>
      <c r="O74" s="46">
        <f t="shared" si="6"/>
        <v>5447639</v>
      </c>
      <c r="P74" s="47">
        <f>(O74/P$92)</f>
        <v>62.611502522785521</v>
      </c>
      <c r="Q74" s="9"/>
    </row>
    <row r="75" spans="1:17">
      <c r="A75" s="12"/>
      <c r="B75" s="25">
        <v>365</v>
      </c>
      <c r="C75" s="20" t="s">
        <v>137</v>
      </c>
      <c r="D75" s="46">
        <v>19180</v>
      </c>
      <c r="E75" s="46">
        <v>0</v>
      </c>
      <c r="F75" s="46">
        <v>0</v>
      </c>
      <c r="G75" s="46">
        <v>0</v>
      </c>
      <c r="H75" s="46">
        <v>0</v>
      </c>
      <c r="I75" s="46">
        <v>6153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25333</v>
      </c>
      <c r="P75" s="47">
        <f>(O75/P$92)</f>
        <v>0.29116048134058181</v>
      </c>
      <c r="Q75" s="9"/>
    </row>
    <row r="76" spans="1:17">
      <c r="A76" s="12"/>
      <c r="B76" s="25">
        <v>366</v>
      </c>
      <c r="C76" s="20" t="s">
        <v>82</v>
      </c>
      <c r="D76" s="46">
        <v>92715</v>
      </c>
      <c r="E76" s="46">
        <v>44870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137585</v>
      </c>
      <c r="P76" s="47">
        <f>(O76/P$92)</f>
        <v>1.5813095498063374</v>
      </c>
      <c r="Q76" s="9"/>
    </row>
    <row r="77" spans="1:17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9042091</v>
      </c>
      <c r="L77" s="46">
        <v>0</v>
      </c>
      <c r="M77" s="46">
        <v>0</v>
      </c>
      <c r="N77" s="46">
        <v>0</v>
      </c>
      <c r="O77" s="46">
        <f t="shared" si="6"/>
        <v>9042091</v>
      </c>
      <c r="P77" s="47">
        <f>(O77/P$92)</f>
        <v>103.92371878124749</v>
      </c>
      <c r="Q77" s="9"/>
    </row>
    <row r="78" spans="1:17">
      <c r="A78" s="12"/>
      <c r="B78" s="25">
        <v>369.3</v>
      </c>
      <c r="C78" s="20" t="s">
        <v>84</v>
      </c>
      <c r="D78" s="46">
        <v>52177</v>
      </c>
      <c r="E78" s="46">
        <v>0</v>
      </c>
      <c r="F78" s="46">
        <v>0</v>
      </c>
      <c r="G78" s="46">
        <v>0</v>
      </c>
      <c r="H78" s="46">
        <v>0</v>
      </c>
      <c r="I78" s="46">
        <v>22665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74842</v>
      </c>
      <c r="P78" s="47">
        <f>(O78/P$92)</f>
        <v>0.86018366338340591</v>
      </c>
      <c r="Q78" s="9"/>
    </row>
    <row r="79" spans="1:17">
      <c r="A79" s="12"/>
      <c r="B79" s="25">
        <v>369.9</v>
      </c>
      <c r="C79" s="20" t="s">
        <v>85</v>
      </c>
      <c r="D79" s="46">
        <v>327971</v>
      </c>
      <c r="E79" s="46">
        <v>0</v>
      </c>
      <c r="F79" s="46">
        <v>0</v>
      </c>
      <c r="G79" s="46">
        <v>0</v>
      </c>
      <c r="H79" s="46">
        <v>0</v>
      </c>
      <c r="I79" s="46">
        <v>1675776</v>
      </c>
      <c r="J79" s="46">
        <v>92</v>
      </c>
      <c r="K79" s="46">
        <v>3930</v>
      </c>
      <c r="L79" s="46">
        <v>0</v>
      </c>
      <c r="M79" s="46">
        <v>0</v>
      </c>
      <c r="N79" s="46">
        <v>113088</v>
      </c>
      <c r="O79" s="46">
        <f t="shared" si="6"/>
        <v>2120857</v>
      </c>
      <c r="P79" s="47">
        <f>(O79/P$92)</f>
        <v>24.375705403013551</v>
      </c>
      <c r="Q79" s="9"/>
    </row>
    <row r="80" spans="1:17" ht="15.75">
      <c r="A80" s="29" t="s">
        <v>52</v>
      </c>
      <c r="B80" s="30"/>
      <c r="C80" s="31"/>
      <c r="D80" s="32">
        <f>SUM(D81:D89)</f>
        <v>4083022</v>
      </c>
      <c r="E80" s="32">
        <f>SUM(E81:E89)</f>
        <v>1648018</v>
      </c>
      <c r="F80" s="32">
        <f>SUM(F81:F89)</f>
        <v>0</v>
      </c>
      <c r="G80" s="32">
        <f>SUM(G81:G89)</f>
        <v>49962243</v>
      </c>
      <c r="H80" s="32">
        <f>SUM(H81:H89)</f>
        <v>0</v>
      </c>
      <c r="I80" s="32">
        <f>SUM(I81:I89)</f>
        <v>496506</v>
      </c>
      <c r="J80" s="32">
        <f>SUM(J81:J89)</f>
        <v>0</v>
      </c>
      <c r="K80" s="32">
        <f>SUM(K81:K89)</f>
        <v>0</v>
      </c>
      <c r="L80" s="32">
        <f>SUM(L81:L89)</f>
        <v>0</v>
      </c>
      <c r="M80" s="32">
        <f>SUM(M81:M89)</f>
        <v>0</v>
      </c>
      <c r="N80" s="32">
        <f>SUM(N81:N89)</f>
        <v>31035547</v>
      </c>
      <c r="O80" s="32">
        <f t="shared" si="6"/>
        <v>87225336</v>
      </c>
      <c r="P80" s="45">
        <f>(O80/P$92)</f>
        <v>1002.5094072890687</v>
      </c>
      <c r="Q80" s="9"/>
    </row>
    <row r="81" spans="1:120">
      <c r="A81" s="12"/>
      <c r="B81" s="25">
        <v>381</v>
      </c>
      <c r="C81" s="20" t="s">
        <v>86</v>
      </c>
      <c r="D81" s="46">
        <v>568784</v>
      </c>
      <c r="E81" s="46">
        <v>1648018</v>
      </c>
      <c r="F81" s="46">
        <v>0</v>
      </c>
      <c r="G81" s="46">
        <v>10892847</v>
      </c>
      <c r="H81" s="46">
        <v>0</v>
      </c>
      <c r="I81" s="46">
        <v>105559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13215208</v>
      </c>
      <c r="P81" s="47">
        <f>(O81/P$92)</f>
        <v>151.88672175801946</v>
      </c>
      <c r="Q81" s="9"/>
    </row>
    <row r="82" spans="1:120">
      <c r="A82" s="12"/>
      <c r="B82" s="25">
        <v>382</v>
      </c>
      <c r="C82" s="20" t="s">
        <v>190</v>
      </c>
      <c r="D82" s="46">
        <v>3514238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3514238</v>
      </c>
      <c r="P82" s="47">
        <f>(O82/P$92)</f>
        <v>40.390290436401671</v>
      </c>
      <c r="Q82" s="9"/>
    </row>
    <row r="83" spans="1:120">
      <c r="A83" s="12"/>
      <c r="B83" s="25">
        <v>384</v>
      </c>
      <c r="C83" s="20" t="s">
        <v>169</v>
      </c>
      <c r="D83" s="46">
        <v>0</v>
      </c>
      <c r="E83" s="46">
        <v>0</v>
      </c>
      <c r="F83" s="46">
        <v>0</v>
      </c>
      <c r="G83" s="46">
        <v>39069396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39069396</v>
      </c>
      <c r="P83" s="47">
        <f>(O83/P$92)</f>
        <v>449.03738779638422</v>
      </c>
      <c r="Q83" s="9"/>
    </row>
    <row r="84" spans="1:120">
      <c r="A84" s="12"/>
      <c r="B84" s="25">
        <v>389.2</v>
      </c>
      <c r="C84" s="20" t="s">
        <v>87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5887792</v>
      </c>
      <c r="O84" s="46">
        <f t="shared" si="6"/>
        <v>5887792</v>
      </c>
      <c r="P84" s="47">
        <f>(O84/P$92)</f>
        <v>67.670325376119166</v>
      </c>
      <c r="Q84" s="9"/>
    </row>
    <row r="85" spans="1:120">
      <c r="A85" s="12"/>
      <c r="B85" s="25">
        <v>389.4</v>
      </c>
      <c r="C85" s="20" t="s">
        <v>89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2301271</v>
      </c>
      <c r="O85" s="46">
        <f t="shared" si="6"/>
        <v>2301271</v>
      </c>
      <c r="P85" s="47">
        <f>(O85/P$92)</f>
        <v>26.449262703000908</v>
      </c>
      <c r="Q85" s="9"/>
    </row>
    <row r="86" spans="1:120">
      <c r="A86" s="12"/>
      <c r="B86" s="25">
        <v>389.5</v>
      </c>
      <c r="C86" s="20" t="s">
        <v>90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194865</v>
      </c>
      <c r="J86" s="46">
        <v>0</v>
      </c>
      <c r="K86" s="46">
        <v>0</v>
      </c>
      <c r="L86" s="46">
        <v>0</v>
      </c>
      <c r="M86" s="46">
        <v>0</v>
      </c>
      <c r="N86" s="46">
        <v>9962414</v>
      </c>
      <c r="O86" s="46">
        <f t="shared" si="6"/>
        <v>10157279</v>
      </c>
      <c r="P86" s="47">
        <f>(O86/P$92)</f>
        <v>116.74094038410702</v>
      </c>
      <c r="Q86" s="9"/>
    </row>
    <row r="87" spans="1:120">
      <c r="A87" s="12"/>
      <c r="B87" s="25">
        <v>389.6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12384070</v>
      </c>
      <c r="O87" s="46">
        <f t="shared" si="6"/>
        <v>12384070</v>
      </c>
      <c r="P87" s="47">
        <f>(O87/P$92)</f>
        <v>142.33418000850506</v>
      </c>
      <c r="Q87" s="9"/>
    </row>
    <row r="88" spans="1:120">
      <c r="A88" s="12"/>
      <c r="B88" s="25">
        <v>389.7</v>
      </c>
      <c r="C88" s="20" t="s">
        <v>120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35699</v>
      </c>
      <c r="J88" s="46">
        <v>0</v>
      </c>
      <c r="K88" s="46">
        <v>0</v>
      </c>
      <c r="L88" s="46">
        <v>0</v>
      </c>
      <c r="M88" s="46">
        <v>0</v>
      </c>
      <c r="N88" s="46">
        <v>500000</v>
      </c>
      <c r="O88" s="46">
        <f t="shared" si="6"/>
        <v>535699</v>
      </c>
      <c r="P88" s="47">
        <f>(O88/P$92)</f>
        <v>6.1569643821761471</v>
      </c>
      <c r="Q88" s="9"/>
    </row>
    <row r="89" spans="1:120" ht="15.75" thickBot="1">
      <c r="A89" s="12"/>
      <c r="B89" s="25">
        <v>389.8</v>
      </c>
      <c r="C89" s="20" t="s">
        <v>92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160383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160383</v>
      </c>
      <c r="P89" s="47">
        <f>(O89/P$92)</f>
        <v>1.8433344443550519</v>
      </c>
      <c r="Q89" s="9"/>
    </row>
    <row r="90" spans="1:120" ht="16.5" thickBot="1">
      <c r="A90" s="14" t="s">
        <v>70</v>
      </c>
      <c r="B90" s="23"/>
      <c r="C90" s="22"/>
      <c r="D90" s="15">
        <f>SUM(D5,D15,D28,D46,D63,D68,D80)</f>
        <v>96766932</v>
      </c>
      <c r="E90" s="15">
        <f>SUM(E5,E15,E28,E46,E63,E68,E80)</f>
        <v>7542308</v>
      </c>
      <c r="F90" s="15">
        <f>SUM(F5,F15,F28,F46,F63,F68,F80)</f>
        <v>0</v>
      </c>
      <c r="G90" s="15">
        <f>SUM(G5,G15,G28,G46,G63,G68,G80)</f>
        <v>53903640</v>
      </c>
      <c r="H90" s="15">
        <f>SUM(H5,H15,H28,H46,H63,H68,H80)</f>
        <v>10751</v>
      </c>
      <c r="I90" s="15">
        <f>SUM(I5,I15,I28,I46,I63,I68,I80)</f>
        <v>57858512</v>
      </c>
      <c r="J90" s="15">
        <f>SUM(J5,J15,J28,J46,J63,J68,J80)</f>
        <v>4628547</v>
      </c>
      <c r="K90" s="15">
        <f>SUM(K5,K15,K28,K46,K63,K68,K80)</f>
        <v>-21102540</v>
      </c>
      <c r="L90" s="15">
        <f>SUM(L5,L15,L28,L46,L63,L68,L80)</f>
        <v>0</v>
      </c>
      <c r="M90" s="15">
        <f>SUM(M5,M15,M28,M46,M63,M68,M80)</f>
        <v>675495</v>
      </c>
      <c r="N90" s="15">
        <f>SUM(N5,N15,N28,N46,N63,N68,N80)</f>
        <v>55001974</v>
      </c>
      <c r="O90" s="15">
        <f>SUM(D90:N90)</f>
        <v>255285619</v>
      </c>
      <c r="P90" s="38">
        <f>(O90/P$92)</f>
        <v>2934.0813842564389</v>
      </c>
      <c r="Q90" s="6"/>
      <c r="R90" s="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</row>
    <row r="91" spans="1:120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9"/>
    </row>
    <row r="92" spans="1:120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8" t="s">
        <v>194</v>
      </c>
      <c r="N92" s="48"/>
      <c r="O92" s="48"/>
      <c r="P92" s="43">
        <v>87007</v>
      </c>
    </row>
    <row r="93" spans="1:120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1"/>
    </row>
    <row r="94" spans="1:120" ht="15.75" customHeight="1" thickBot="1">
      <c r="A94" s="52" t="s">
        <v>112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/>
    </row>
  </sheetData>
  <mergeCells count="10">
    <mergeCell ref="M92:O92"/>
    <mergeCell ref="A93:P93"/>
    <mergeCell ref="A94:P9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37726011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37726011</v>
      </c>
      <c r="O5" s="33">
        <f t="shared" ref="O5:O36" si="1">(N5/O$90)</f>
        <v>487.45394991859837</v>
      </c>
      <c r="P5" s="6"/>
    </row>
    <row r="6" spans="1:133">
      <c r="A6" s="12"/>
      <c r="B6" s="25">
        <v>311</v>
      </c>
      <c r="C6" s="20" t="s">
        <v>2</v>
      </c>
      <c r="D6" s="46">
        <v>21896644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21896644</v>
      </c>
      <c r="O6" s="47">
        <f t="shared" si="1"/>
        <v>282.92430937798798</v>
      </c>
      <c r="P6" s="9"/>
    </row>
    <row r="7" spans="1:133">
      <c r="A7" s="12"/>
      <c r="B7" s="25">
        <v>312.41000000000003</v>
      </c>
      <c r="C7" s="20" t="s">
        <v>10</v>
      </c>
      <c r="D7" s="46">
        <v>2436072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2436072</v>
      </c>
      <c r="O7" s="47">
        <f t="shared" si="1"/>
        <v>31.476238468098302</v>
      </c>
      <c r="P7" s="9"/>
    </row>
    <row r="8" spans="1:133">
      <c r="A8" s="12"/>
      <c r="B8" s="25">
        <v>312.51</v>
      </c>
      <c r="C8" s="20" t="s">
        <v>100</v>
      </c>
      <c r="D8" s="46">
        <v>587845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587845</v>
      </c>
      <c r="O8" s="47">
        <f t="shared" si="1"/>
        <v>7.5954854381476604</v>
      </c>
      <c r="P8" s="9"/>
    </row>
    <row r="9" spans="1:133">
      <c r="A9" s="12"/>
      <c r="B9" s="25">
        <v>312.52</v>
      </c>
      <c r="C9" s="20" t="s">
        <v>123</v>
      </c>
      <c r="D9" s="46">
        <v>520281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520281</v>
      </c>
      <c r="O9" s="47">
        <f t="shared" si="1"/>
        <v>6.7224978680517866</v>
      </c>
      <c r="P9" s="9"/>
    </row>
    <row r="10" spans="1:133">
      <c r="A10" s="12"/>
      <c r="B10" s="25">
        <v>314.10000000000002</v>
      </c>
      <c r="C10" s="20" t="s">
        <v>11</v>
      </c>
      <c r="D10" s="46">
        <v>6553097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6553097</v>
      </c>
      <c r="O10" s="47">
        <f t="shared" si="1"/>
        <v>84.671899630462306</v>
      </c>
      <c r="P10" s="9"/>
    </row>
    <row r="11" spans="1:133">
      <c r="A11" s="12"/>
      <c r="B11" s="25">
        <v>314.39999999999998</v>
      </c>
      <c r="C11" s="20" t="s">
        <v>12</v>
      </c>
      <c r="D11" s="46">
        <v>283095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283095</v>
      </c>
      <c r="O11" s="47">
        <f t="shared" si="1"/>
        <v>3.6578416931545079</v>
      </c>
      <c r="P11" s="9"/>
    </row>
    <row r="12" spans="1:133">
      <c r="A12" s="12"/>
      <c r="B12" s="25">
        <v>314.8</v>
      </c>
      <c r="C12" s="20" t="s">
        <v>13</v>
      </c>
      <c r="D12" s="46">
        <v>64869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64869</v>
      </c>
      <c r="O12" s="47">
        <f t="shared" si="1"/>
        <v>0.83816574928289012</v>
      </c>
      <c r="P12" s="9"/>
    </row>
    <row r="13" spans="1:133">
      <c r="A13" s="12"/>
      <c r="B13" s="25">
        <v>315</v>
      </c>
      <c r="C13" s="20" t="s">
        <v>124</v>
      </c>
      <c r="D13" s="46">
        <v>4333425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4333425</v>
      </c>
      <c r="O13" s="47">
        <f t="shared" si="1"/>
        <v>55.991743546011321</v>
      </c>
      <c r="P13" s="9"/>
    </row>
    <row r="14" spans="1:133">
      <c r="A14" s="12"/>
      <c r="B14" s="25">
        <v>316</v>
      </c>
      <c r="C14" s="20" t="s">
        <v>125</v>
      </c>
      <c r="D14" s="46">
        <v>1050683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1050683</v>
      </c>
      <c r="O14" s="47">
        <f t="shared" si="1"/>
        <v>13.575768147401607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SUM(D16:D27)</f>
        <v>7590486</v>
      </c>
      <c r="E15" s="32">
        <f t="shared" si="3"/>
        <v>0</v>
      </c>
      <c r="F15" s="32">
        <f t="shared" si="3"/>
        <v>0</v>
      </c>
      <c r="G15" s="32">
        <f t="shared" si="3"/>
        <v>856742</v>
      </c>
      <c r="H15" s="32">
        <f t="shared" si="3"/>
        <v>0</v>
      </c>
      <c r="I15" s="32">
        <f t="shared" si="3"/>
        <v>898379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9345607</v>
      </c>
      <c r="O15" s="45">
        <f t="shared" si="1"/>
        <v>120.75363723286043</v>
      </c>
      <c r="P15" s="10"/>
    </row>
    <row r="16" spans="1:133">
      <c r="A16" s="12"/>
      <c r="B16" s="25">
        <v>322</v>
      </c>
      <c r="C16" s="20" t="s">
        <v>0</v>
      </c>
      <c r="D16" s="46">
        <v>691141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691141</v>
      </c>
      <c r="O16" s="47">
        <f t="shared" si="1"/>
        <v>8.9301625449001207</v>
      </c>
      <c r="P16" s="9"/>
    </row>
    <row r="17" spans="1:16">
      <c r="A17" s="12"/>
      <c r="B17" s="25">
        <v>323.10000000000002</v>
      </c>
      <c r="C17" s="20" t="s">
        <v>17</v>
      </c>
      <c r="D17" s="46">
        <v>5377774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5377774</v>
      </c>
      <c r="O17" s="47">
        <f t="shared" si="1"/>
        <v>69.485670723828719</v>
      </c>
      <c r="P17" s="9"/>
    </row>
    <row r="18" spans="1:16">
      <c r="A18" s="12"/>
      <c r="B18" s="25">
        <v>323.39999999999998</v>
      </c>
      <c r="C18" s="20" t="s">
        <v>18</v>
      </c>
      <c r="D18" s="46">
        <v>288723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288723</v>
      </c>
      <c r="O18" s="47">
        <f t="shared" si="1"/>
        <v>3.7305605085665556</v>
      </c>
      <c r="P18" s="9"/>
    </row>
    <row r="19" spans="1:16">
      <c r="A19" s="12"/>
      <c r="B19" s="25">
        <v>323.7</v>
      </c>
      <c r="C19" s="20" t="s">
        <v>19</v>
      </c>
      <c r="D19" s="46">
        <v>580466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580466</v>
      </c>
      <c r="O19" s="47">
        <f t="shared" si="1"/>
        <v>7.500142129880869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763233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763233</v>
      </c>
      <c r="O20" s="47">
        <f t="shared" si="1"/>
        <v>9.8616559423211108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135146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135146</v>
      </c>
      <c r="O21" s="47">
        <f t="shared" si="1"/>
        <v>1.7462077163604415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505334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505334</v>
      </c>
      <c r="O22" s="47">
        <f t="shared" si="1"/>
        <v>6.5293692017469054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141953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141953</v>
      </c>
      <c r="O23" s="47">
        <f t="shared" si="1"/>
        <v>1.8341602708220275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115560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115560</v>
      </c>
      <c r="O24" s="47">
        <f t="shared" si="1"/>
        <v>1.4931390030234901</v>
      </c>
      <c r="P24" s="9"/>
    </row>
    <row r="25" spans="1:16">
      <c r="A25" s="12"/>
      <c r="B25" s="25">
        <v>324.70999999999998</v>
      </c>
      <c r="C25" s="20" t="s">
        <v>26</v>
      </c>
      <c r="D25" s="46">
        <v>0</v>
      </c>
      <c r="E25" s="46">
        <v>0</v>
      </c>
      <c r="F25" s="46">
        <v>0</v>
      </c>
      <c r="G25" s="46">
        <v>53500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53500</v>
      </c>
      <c r="O25" s="47">
        <f t="shared" si="1"/>
        <v>0.69126805695531957</v>
      </c>
      <c r="P25" s="9"/>
    </row>
    <row r="26" spans="1:16">
      <c r="A26" s="12"/>
      <c r="B26" s="25">
        <v>324.72000000000003</v>
      </c>
      <c r="C26" s="20" t="s">
        <v>27</v>
      </c>
      <c r="D26" s="46">
        <v>0</v>
      </c>
      <c r="E26" s="46">
        <v>0</v>
      </c>
      <c r="F26" s="46">
        <v>0</v>
      </c>
      <c r="G26" s="46">
        <v>40395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40395</v>
      </c>
      <c r="O26" s="47">
        <f t="shared" si="1"/>
        <v>0.52193968524691836</v>
      </c>
      <c r="P26" s="9"/>
    </row>
    <row r="27" spans="1:16">
      <c r="A27" s="12"/>
      <c r="B27" s="25">
        <v>329</v>
      </c>
      <c r="C27" s="20" t="s">
        <v>28</v>
      </c>
      <c r="D27" s="46">
        <v>652382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652382</v>
      </c>
      <c r="O27" s="47">
        <f t="shared" si="1"/>
        <v>8.4293614492079492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SUM(D29:D45)</f>
        <v>7174398</v>
      </c>
      <c r="E28" s="32">
        <f t="shared" si="5"/>
        <v>4092199</v>
      </c>
      <c r="F28" s="32">
        <f t="shared" si="5"/>
        <v>0</v>
      </c>
      <c r="G28" s="32">
        <f t="shared" si="5"/>
        <v>287710</v>
      </c>
      <c r="H28" s="32">
        <f t="shared" si="5"/>
        <v>0</v>
      </c>
      <c r="I28" s="32">
        <f t="shared" si="5"/>
        <v>13500</v>
      </c>
      <c r="J28" s="32">
        <f t="shared" si="5"/>
        <v>989</v>
      </c>
      <c r="K28" s="32">
        <f t="shared" si="5"/>
        <v>0</v>
      </c>
      <c r="L28" s="32">
        <f t="shared" si="5"/>
        <v>0</v>
      </c>
      <c r="M28" s="32">
        <f t="shared" si="5"/>
        <v>7080</v>
      </c>
      <c r="N28" s="44">
        <f>SUM(D28:M28)</f>
        <v>11575876</v>
      </c>
      <c r="O28" s="45">
        <f t="shared" si="1"/>
        <v>149.57071607618161</v>
      </c>
      <c r="P28" s="10"/>
    </row>
    <row r="29" spans="1:16">
      <c r="A29" s="12"/>
      <c r="B29" s="25">
        <v>331.2</v>
      </c>
      <c r="C29" s="20" t="s">
        <v>29</v>
      </c>
      <c r="D29" s="46">
        <v>168769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680</v>
      </c>
      <c r="N29" s="46">
        <f>SUM(D29:M29)</f>
        <v>169449</v>
      </c>
      <c r="O29" s="47">
        <f t="shared" si="1"/>
        <v>2.1894332894022792</v>
      </c>
      <c r="P29" s="9"/>
    </row>
    <row r="30" spans="1:16">
      <c r="A30" s="12"/>
      <c r="B30" s="25">
        <v>331.49</v>
      </c>
      <c r="C30" s="20" t="s">
        <v>106</v>
      </c>
      <c r="D30" s="46">
        <v>0</v>
      </c>
      <c r="E30" s="46">
        <v>11000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11000</v>
      </c>
      <c r="O30" s="47">
        <f t="shared" si="1"/>
        <v>0.14212988086931805</v>
      </c>
      <c r="P30" s="9"/>
    </row>
    <row r="31" spans="1:16">
      <c r="A31" s="12"/>
      <c r="B31" s="25">
        <v>331.5</v>
      </c>
      <c r="C31" s="20" t="s">
        <v>31</v>
      </c>
      <c r="D31" s="46">
        <v>0</v>
      </c>
      <c r="E31" s="46">
        <v>2275750</v>
      </c>
      <c r="F31" s="46">
        <v>0</v>
      </c>
      <c r="G31" s="46">
        <v>38046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2313796</v>
      </c>
      <c r="O31" s="47">
        <f t="shared" si="1"/>
        <v>29.896322712354962</v>
      </c>
      <c r="P31" s="9"/>
    </row>
    <row r="32" spans="1:16">
      <c r="A32" s="12"/>
      <c r="B32" s="25">
        <v>334.39</v>
      </c>
      <c r="C32" s="20" t="s">
        <v>115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13500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13500</v>
      </c>
      <c r="O32" s="47">
        <f t="shared" si="1"/>
        <v>0.17443212652143578</v>
      </c>
      <c r="P32" s="9"/>
    </row>
    <row r="33" spans="1:16">
      <c r="A33" s="12"/>
      <c r="B33" s="25">
        <v>334.49</v>
      </c>
      <c r="C33" s="20" t="s">
        <v>32</v>
      </c>
      <c r="D33" s="46">
        <v>287779</v>
      </c>
      <c r="E33" s="46">
        <v>0</v>
      </c>
      <c r="F33" s="46">
        <v>0</v>
      </c>
      <c r="G33" s="46">
        <v>100861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388640</v>
      </c>
      <c r="O33" s="47">
        <f t="shared" si="1"/>
        <v>5.0215779000956147</v>
      </c>
      <c r="P33" s="9"/>
    </row>
    <row r="34" spans="1:16">
      <c r="A34" s="12"/>
      <c r="B34" s="25">
        <v>334.5</v>
      </c>
      <c r="C34" s="20" t="s">
        <v>33</v>
      </c>
      <c r="D34" s="46">
        <v>0</v>
      </c>
      <c r="E34" s="46">
        <v>150584</v>
      </c>
      <c r="F34" s="46">
        <v>0</v>
      </c>
      <c r="G34" s="46">
        <v>148803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299387</v>
      </c>
      <c r="O34" s="47">
        <f t="shared" si="1"/>
        <v>3.868348967620229</v>
      </c>
      <c r="P34" s="9"/>
    </row>
    <row r="35" spans="1:16">
      <c r="A35" s="12"/>
      <c r="B35" s="25">
        <v>335.12</v>
      </c>
      <c r="C35" s="20" t="s">
        <v>126</v>
      </c>
      <c r="D35" s="46">
        <v>2259873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2259873</v>
      </c>
      <c r="O35" s="47">
        <f t="shared" si="1"/>
        <v>29.199589115435305</v>
      </c>
      <c r="P35" s="9"/>
    </row>
    <row r="36" spans="1:16">
      <c r="A36" s="12"/>
      <c r="B36" s="25">
        <v>335.14</v>
      </c>
      <c r="C36" s="20" t="s">
        <v>127</v>
      </c>
      <c r="D36" s="46">
        <v>83524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83524</v>
      </c>
      <c r="O36" s="47">
        <f t="shared" si="1"/>
        <v>1.0792051063389927</v>
      </c>
      <c r="P36" s="9"/>
    </row>
    <row r="37" spans="1:16">
      <c r="A37" s="12"/>
      <c r="B37" s="25">
        <v>335.15</v>
      </c>
      <c r="C37" s="20" t="s">
        <v>128</v>
      </c>
      <c r="D37" s="46">
        <v>60991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60991</v>
      </c>
      <c r="O37" s="47">
        <f t="shared" ref="O37:O68" si="7">(N37/O$90)</f>
        <v>0.78805850582732506</v>
      </c>
      <c r="P37" s="9"/>
    </row>
    <row r="38" spans="1:16">
      <c r="A38" s="12"/>
      <c r="B38" s="25">
        <v>335.18</v>
      </c>
      <c r="C38" s="20" t="s">
        <v>129</v>
      </c>
      <c r="D38" s="46">
        <v>3707972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3707972</v>
      </c>
      <c r="O38" s="47">
        <f t="shared" si="7"/>
        <v>47.91032896606972</v>
      </c>
      <c r="P38" s="9"/>
    </row>
    <row r="39" spans="1:16">
      <c r="A39" s="12"/>
      <c r="B39" s="25">
        <v>335.21</v>
      </c>
      <c r="C39" s="20" t="s">
        <v>39</v>
      </c>
      <c r="D39" s="46">
        <v>40726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40726</v>
      </c>
      <c r="O39" s="47">
        <f t="shared" si="7"/>
        <v>0.52621650257125874</v>
      </c>
      <c r="P39" s="9"/>
    </row>
    <row r="40" spans="1:16">
      <c r="A40" s="12"/>
      <c r="B40" s="25">
        <v>335.49</v>
      </c>
      <c r="C40" s="20" t="s">
        <v>40</v>
      </c>
      <c r="D40" s="46">
        <v>51729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6400</v>
      </c>
      <c r="N40" s="46">
        <f t="shared" si="6"/>
        <v>58129</v>
      </c>
      <c r="O40" s="47">
        <f t="shared" si="7"/>
        <v>0.75107889500478076</v>
      </c>
      <c r="P40" s="9"/>
    </row>
    <row r="41" spans="1:16">
      <c r="A41" s="12"/>
      <c r="B41" s="25">
        <v>337.1</v>
      </c>
      <c r="C41" s="20" t="s">
        <v>108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989</v>
      </c>
      <c r="K41" s="46">
        <v>0</v>
      </c>
      <c r="L41" s="46">
        <v>0</v>
      </c>
      <c r="M41" s="46">
        <v>0</v>
      </c>
      <c r="N41" s="46">
        <f t="shared" ref="N41:N46" si="8">SUM(D41:M41)</f>
        <v>989</v>
      </c>
      <c r="O41" s="47">
        <f t="shared" si="7"/>
        <v>1.2778768379977776E-2</v>
      </c>
      <c r="P41" s="9"/>
    </row>
    <row r="42" spans="1:16">
      <c r="A42" s="12"/>
      <c r="B42" s="25">
        <v>337.2</v>
      </c>
      <c r="C42" s="20" t="s">
        <v>41</v>
      </c>
      <c r="D42" s="46">
        <v>386730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386730</v>
      </c>
      <c r="O42" s="47">
        <f t="shared" si="7"/>
        <v>4.9968989844173963</v>
      </c>
      <c r="P42" s="9"/>
    </row>
    <row r="43" spans="1:16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80640</v>
      </c>
      <c r="O43" s="47">
        <f t="shared" si="7"/>
        <v>1.0419412357547098</v>
      </c>
      <c r="P43" s="9"/>
    </row>
    <row r="44" spans="1:16">
      <c r="A44" s="12"/>
      <c r="B44" s="25">
        <v>338</v>
      </c>
      <c r="C44" s="20" t="s">
        <v>44</v>
      </c>
      <c r="D44" s="46">
        <v>22321</v>
      </c>
      <c r="E44" s="46">
        <v>1654865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1677186</v>
      </c>
      <c r="O44" s="47">
        <f t="shared" si="7"/>
        <v>21.670749670517093</v>
      </c>
      <c r="P44" s="9"/>
    </row>
    <row r="45" spans="1:16">
      <c r="A45" s="12"/>
      <c r="B45" s="25">
        <v>339</v>
      </c>
      <c r="C45" s="20" t="s">
        <v>45</v>
      </c>
      <c r="D45" s="46">
        <v>23344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23344</v>
      </c>
      <c r="O45" s="47">
        <f t="shared" si="7"/>
        <v>0.30162544900121457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SUM(D47:D61)</f>
        <v>9840594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3500</v>
      </c>
      <c r="I46" s="32">
        <f t="shared" si="9"/>
        <v>50269468</v>
      </c>
      <c r="J46" s="32">
        <f t="shared" si="9"/>
        <v>2301061</v>
      </c>
      <c r="K46" s="32">
        <f t="shared" si="9"/>
        <v>0</v>
      </c>
      <c r="L46" s="32">
        <f t="shared" si="9"/>
        <v>0</v>
      </c>
      <c r="M46" s="32">
        <f t="shared" si="9"/>
        <v>11963383</v>
      </c>
      <c r="N46" s="32">
        <f t="shared" si="8"/>
        <v>74378006</v>
      </c>
      <c r="O46" s="45">
        <f t="shared" si="7"/>
        <v>961.03064837067473</v>
      </c>
      <c r="P46" s="10"/>
    </row>
    <row r="47" spans="1:16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2301061</v>
      </c>
      <c r="K47" s="46">
        <v>0</v>
      </c>
      <c r="L47" s="46">
        <v>0</v>
      </c>
      <c r="M47" s="46">
        <v>0</v>
      </c>
      <c r="N47" s="46">
        <f t="shared" ref="N47:N61" si="10">SUM(D47:M47)</f>
        <v>2301061</v>
      </c>
      <c r="O47" s="47">
        <f t="shared" si="7"/>
        <v>29.731775073003075</v>
      </c>
      <c r="P47" s="9"/>
    </row>
    <row r="48" spans="1:16">
      <c r="A48" s="12"/>
      <c r="B48" s="25">
        <v>341.9</v>
      </c>
      <c r="C48" s="20" t="s">
        <v>131</v>
      </c>
      <c r="D48" s="46">
        <v>7577815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7577815</v>
      </c>
      <c r="O48" s="47">
        <f t="shared" si="7"/>
        <v>97.912176654521019</v>
      </c>
      <c r="P48" s="9"/>
    </row>
    <row r="49" spans="1:16">
      <c r="A49" s="12"/>
      <c r="B49" s="25">
        <v>342.1</v>
      </c>
      <c r="C49" s="20" t="s">
        <v>55</v>
      </c>
      <c r="D49" s="46">
        <v>201077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1452</v>
      </c>
      <c r="N49" s="46">
        <f t="shared" si="10"/>
        <v>202529</v>
      </c>
      <c r="O49" s="47">
        <f t="shared" si="7"/>
        <v>2.616856603871101</v>
      </c>
      <c r="P49" s="9"/>
    </row>
    <row r="50" spans="1:16">
      <c r="A50" s="12"/>
      <c r="B50" s="25">
        <v>342.2</v>
      </c>
      <c r="C50" s="20" t="s">
        <v>56</v>
      </c>
      <c r="D50" s="46">
        <v>957109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957109</v>
      </c>
      <c r="O50" s="47">
        <f t="shared" si="7"/>
        <v>12.366708013541102</v>
      </c>
      <c r="P50" s="9"/>
    </row>
    <row r="51" spans="1:16">
      <c r="A51" s="12"/>
      <c r="B51" s="25">
        <v>342.4</v>
      </c>
      <c r="C51" s="20" t="s">
        <v>57</v>
      </c>
      <c r="D51" s="46">
        <v>1200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1200</v>
      </c>
      <c r="O51" s="47">
        <f t="shared" si="7"/>
        <v>1.5505077913016512E-2</v>
      </c>
      <c r="P51" s="9"/>
    </row>
    <row r="52" spans="1:16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27201876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27201876</v>
      </c>
      <c r="O52" s="47">
        <f t="shared" si="7"/>
        <v>351.47267230017832</v>
      </c>
      <c r="P52" s="9"/>
    </row>
    <row r="53" spans="1:16">
      <c r="A53" s="12"/>
      <c r="B53" s="25">
        <v>343.4</v>
      </c>
      <c r="C53" s="20" t="s">
        <v>61</v>
      </c>
      <c r="D53" s="46">
        <v>382605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382605</v>
      </c>
      <c r="O53" s="47">
        <f t="shared" si="7"/>
        <v>4.9436002790914024</v>
      </c>
      <c r="P53" s="9"/>
    </row>
    <row r="54" spans="1:16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18034396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18034396</v>
      </c>
      <c r="O54" s="47">
        <f t="shared" si="7"/>
        <v>233.0205959118278</v>
      </c>
      <c r="P54" s="9"/>
    </row>
    <row r="55" spans="1:16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2290681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2290681</v>
      </c>
      <c r="O55" s="47">
        <f t="shared" si="7"/>
        <v>29.597656149055481</v>
      </c>
      <c r="P55" s="9"/>
    </row>
    <row r="56" spans="1:16">
      <c r="A56" s="12"/>
      <c r="B56" s="25">
        <v>343.8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3500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3500</v>
      </c>
      <c r="O56" s="47">
        <f t="shared" si="7"/>
        <v>4.5223143912964829E-2</v>
      </c>
      <c r="P56" s="9"/>
    </row>
    <row r="57" spans="1:16">
      <c r="A57" s="12"/>
      <c r="B57" s="25">
        <v>343.9</v>
      </c>
      <c r="C57" s="20" t="s">
        <v>65</v>
      </c>
      <c r="D57" s="46">
        <v>-116566</v>
      </c>
      <c r="E57" s="46">
        <v>0</v>
      </c>
      <c r="F57" s="46">
        <v>0</v>
      </c>
      <c r="G57" s="46">
        <v>0</v>
      </c>
      <c r="H57" s="46">
        <v>0</v>
      </c>
      <c r="I57" s="46">
        <v>501471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384905</v>
      </c>
      <c r="O57" s="47">
        <f t="shared" si="7"/>
        <v>4.973318345091351</v>
      </c>
      <c r="P57" s="9"/>
    </row>
    <row r="58" spans="1:16">
      <c r="A58" s="12"/>
      <c r="B58" s="25">
        <v>344.1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11961931</v>
      </c>
      <c r="N58" s="46">
        <f t="shared" si="10"/>
        <v>11961931</v>
      </c>
      <c r="O58" s="47">
        <f t="shared" si="7"/>
        <v>154.55889345427295</v>
      </c>
      <c r="P58" s="9"/>
    </row>
    <row r="59" spans="1:16">
      <c r="A59" s="12"/>
      <c r="B59" s="25">
        <v>344.5</v>
      </c>
      <c r="C59" s="20" t="s">
        <v>133</v>
      </c>
      <c r="D59" s="46">
        <v>22382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22382</v>
      </c>
      <c r="O59" s="47">
        <f t="shared" si="7"/>
        <v>0.28919554487427968</v>
      </c>
      <c r="P59" s="9"/>
    </row>
    <row r="60" spans="1:16">
      <c r="A60" s="12"/>
      <c r="B60" s="25">
        <v>345.1</v>
      </c>
      <c r="C60" s="20" t="s">
        <v>67</v>
      </c>
      <c r="D60" s="46">
        <v>13500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13500</v>
      </c>
      <c r="O60" s="47">
        <f t="shared" si="7"/>
        <v>0.17443212652143578</v>
      </c>
      <c r="P60" s="9"/>
    </row>
    <row r="61" spans="1:16">
      <c r="A61" s="12"/>
      <c r="B61" s="25">
        <v>347.2</v>
      </c>
      <c r="C61" s="20" t="s">
        <v>68</v>
      </c>
      <c r="D61" s="46">
        <v>801472</v>
      </c>
      <c r="E61" s="46">
        <v>0</v>
      </c>
      <c r="F61" s="46">
        <v>0</v>
      </c>
      <c r="G61" s="46">
        <v>0</v>
      </c>
      <c r="H61" s="46">
        <v>0</v>
      </c>
      <c r="I61" s="46">
        <v>2241044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3042516</v>
      </c>
      <c r="O61" s="47">
        <f t="shared" si="7"/>
        <v>39.312039692999456</v>
      </c>
      <c r="P61" s="9"/>
    </row>
    <row r="62" spans="1:16" ht="15.75">
      <c r="A62" s="29" t="s">
        <v>51</v>
      </c>
      <c r="B62" s="30"/>
      <c r="C62" s="31"/>
      <c r="D62" s="32">
        <f t="shared" ref="D62:M62" si="11">SUM(D63:D65)</f>
        <v>306942</v>
      </c>
      <c r="E62" s="32">
        <f t="shared" si="11"/>
        <v>79342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4446</v>
      </c>
      <c r="N62" s="32">
        <f t="shared" ref="N62:N67" si="12">SUM(D62:M62)</f>
        <v>390730</v>
      </c>
      <c r="O62" s="45">
        <f t="shared" si="7"/>
        <v>5.0485825774607846</v>
      </c>
      <c r="P62" s="10"/>
    </row>
    <row r="63" spans="1:16">
      <c r="A63" s="13"/>
      <c r="B63" s="39">
        <v>351.5</v>
      </c>
      <c r="C63" s="21" t="s">
        <v>72</v>
      </c>
      <c r="D63" s="46">
        <v>263233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614</v>
      </c>
      <c r="N63" s="46">
        <f t="shared" si="12"/>
        <v>263847</v>
      </c>
      <c r="O63" s="47">
        <f t="shared" si="7"/>
        <v>3.4091402434297233</v>
      </c>
      <c r="P63" s="9"/>
    </row>
    <row r="64" spans="1:16">
      <c r="A64" s="13"/>
      <c r="B64" s="39">
        <v>354</v>
      </c>
      <c r="C64" s="21" t="s">
        <v>73</v>
      </c>
      <c r="D64" s="46">
        <v>43709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3832</v>
      </c>
      <c r="N64" s="46">
        <f t="shared" si="12"/>
        <v>47541</v>
      </c>
      <c r="O64" s="47">
        <f t="shared" si="7"/>
        <v>0.61427242421893169</v>
      </c>
      <c r="P64" s="9"/>
    </row>
    <row r="65" spans="1:16">
      <c r="A65" s="13"/>
      <c r="B65" s="39">
        <v>358.2</v>
      </c>
      <c r="C65" s="21" t="s">
        <v>134</v>
      </c>
      <c r="D65" s="46">
        <v>0</v>
      </c>
      <c r="E65" s="46">
        <v>79342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79342</v>
      </c>
      <c r="O65" s="47">
        <f t="shared" si="7"/>
        <v>1.0251699098121301</v>
      </c>
      <c r="P65" s="9"/>
    </row>
    <row r="66" spans="1:16" ht="15.75">
      <c r="A66" s="29" t="s">
        <v>3</v>
      </c>
      <c r="B66" s="30"/>
      <c r="C66" s="31"/>
      <c r="D66" s="32">
        <f t="shared" ref="D66:M66" si="13">SUM(D67:D77)</f>
        <v>1071141</v>
      </c>
      <c r="E66" s="32">
        <f t="shared" si="13"/>
        <v>37511</v>
      </c>
      <c r="F66" s="32">
        <f t="shared" si="13"/>
        <v>167</v>
      </c>
      <c r="G66" s="32">
        <f t="shared" si="13"/>
        <v>271865</v>
      </c>
      <c r="H66" s="32">
        <f t="shared" si="13"/>
        <v>1107</v>
      </c>
      <c r="I66" s="32">
        <f t="shared" si="13"/>
        <v>1855263</v>
      </c>
      <c r="J66" s="32">
        <f t="shared" si="13"/>
        <v>111587</v>
      </c>
      <c r="K66" s="32">
        <f t="shared" si="13"/>
        <v>21647740</v>
      </c>
      <c r="L66" s="32">
        <f t="shared" si="13"/>
        <v>0</v>
      </c>
      <c r="M66" s="32">
        <f t="shared" si="13"/>
        <v>1986352</v>
      </c>
      <c r="N66" s="32">
        <f t="shared" si="12"/>
        <v>26982733</v>
      </c>
      <c r="O66" s="45">
        <f t="shared" si="7"/>
        <v>348.64114789260151</v>
      </c>
      <c r="P66" s="10"/>
    </row>
    <row r="67" spans="1:16">
      <c r="A67" s="12"/>
      <c r="B67" s="25">
        <v>361.1</v>
      </c>
      <c r="C67" s="20" t="s">
        <v>75</v>
      </c>
      <c r="D67" s="46">
        <v>209869</v>
      </c>
      <c r="E67" s="46">
        <v>11110</v>
      </c>
      <c r="F67" s="46">
        <v>162</v>
      </c>
      <c r="G67" s="46">
        <v>117258</v>
      </c>
      <c r="H67" s="46">
        <v>1107</v>
      </c>
      <c r="I67" s="46">
        <v>304192</v>
      </c>
      <c r="J67" s="46">
        <v>35074</v>
      </c>
      <c r="K67" s="46">
        <v>0</v>
      </c>
      <c r="L67" s="46">
        <v>0</v>
      </c>
      <c r="M67" s="46">
        <v>141547</v>
      </c>
      <c r="N67" s="46">
        <f t="shared" si="12"/>
        <v>820319</v>
      </c>
      <c r="O67" s="47">
        <f t="shared" si="7"/>
        <v>10.599258340439828</v>
      </c>
      <c r="P67" s="9"/>
    </row>
    <row r="68" spans="1:16">
      <c r="A68" s="12"/>
      <c r="B68" s="25">
        <v>361.2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3941268</v>
      </c>
      <c r="L68" s="46">
        <v>0</v>
      </c>
      <c r="M68" s="46">
        <v>0</v>
      </c>
      <c r="N68" s="46">
        <f t="shared" ref="N68:N77" si="14">SUM(D68:M68)</f>
        <v>3941268</v>
      </c>
      <c r="O68" s="47">
        <f t="shared" si="7"/>
        <v>50.924722846732308</v>
      </c>
      <c r="P68" s="9"/>
    </row>
    <row r="69" spans="1:16">
      <c r="A69" s="12"/>
      <c r="B69" s="25">
        <v>361.3</v>
      </c>
      <c r="C69" s="20" t="s">
        <v>77</v>
      </c>
      <c r="D69" s="46">
        <v>-197052</v>
      </c>
      <c r="E69" s="46">
        <v>0</v>
      </c>
      <c r="F69" s="46">
        <v>5</v>
      </c>
      <c r="G69" s="46">
        <v>0</v>
      </c>
      <c r="H69" s="46">
        <v>0</v>
      </c>
      <c r="I69" s="46">
        <v>-126972</v>
      </c>
      <c r="J69" s="46">
        <v>-22251</v>
      </c>
      <c r="K69" s="46">
        <v>10893945</v>
      </c>
      <c r="L69" s="46">
        <v>0</v>
      </c>
      <c r="M69" s="46">
        <v>-150552</v>
      </c>
      <c r="N69" s="46">
        <f t="shared" si="14"/>
        <v>10397123</v>
      </c>
      <c r="O69" s="47">
        <f t="shared" ref="O69:O88" si="15">(N69/O$90)</f>
        <v>134.34016848851331</v>
      </c>
      <c r="P69" s="9"/>
    </row>
    <row r="70" spans="1:16">
      <c r="A70" s="12"/>
      <c r="B70" s="25">
        <v>361.4</v>
      </c>
      <c r="C70" s="20" t="s">
        <v>135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98862</v>
      </c>
      <c r="N70" s="46">
        <f t="shared" si="14"/>
        <v>98862</v>
      </c>
      <c r="O70" s="47">
        <f t="shared" si="15"/>
        <v>1.2773858438638654</v>
      </c>
      <c r="P70" s="9"/>
    </row>
    <row r="71" spans="1:16">
      <c r="A71" s="12"/>
      <c r="B71" s="25">
        <v>362</v>
      </c>
      <c r="C71" s="20" t="s">
        <v>79</v>
      </c>
      <c r="D71" s="46">
        <v>427789</v>
      </c>
      <c r="E71" s="46">
        <v>0</v>
      </c>
      <c r="F71" s="46">
        <v>0</v>
      </c>
      <c r="G71" s="46">
        <v>0</v>
      </c>
      <c r="H71" s="46">
        <v>0</v>
      </c>
      <c r="I71" s="46">
        <v>38249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466038</v>
      </c>
      <c r="O71" s="47">
        <f t="shared" si="15"/>
        <v>6.0216295836886582</v>
      </c>
      <c r="P71" s="9"/>
    </row>
    <row r="72" spans="1:16">
      <c r="A72" s="12"/>
      <c r="B72" s="25">
        <v>364</v>
      </c>
      <c r="C72" s="20" t="s">
        <v>136</v>
      </c>
      <c r="D72" s="46">
        <v>67531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67531</v>
      </c>
      <c r="O72" s="47">
        <f t="shared" si="15"/>
        <v>0.87256118045326514</v>
      </c>
      <c r="P72" s="9"/>
    </row>
    <row r="73" spans="1:16">
      <c r="A73" s="12"/>
      <c r="B73" s="25">
        <v>365</v>
      </c>
      <c r="C73" s="20" t="s">
        <v>137</v>
      </c>
      <c r="D73" s="46">
        <v>20134</v>
      </c>
      <c r="E73" s="46">
        <v>20483</v>
      </c>
      <c r="F73" s="46">
        <v>0</v>
      </c>
      <c r="G73" s="46">
        <v>0</v>
      </c>
      <c r="H73" s="46">
        <v>0</v>
      </c>
      <c r="I73" s="46">
        <v>30781</v>
      </c>
      <c r="J73" s="46">
        <v>0</v>
      </c>
      <c r="K73" s="46">
        <v>0</v>
      </c>
      <c r="L73" s="46">
        <v>0</v>
      </c>
      <c r="M73" s="46">
        <v>753</v>
      </c>
      <c r="N73" s="46">
        <f t="shared" si="14"/>
        <v>72151</v>
      </c>
      <c r="O73" s="47">
        <f t="shared" si="15"/>
        <v>0.93225573041837873</v>
      </c>
      <c r="P73" s="9"/>
    </row>
    <row r="74" spans="1:16">
      <c r="A74" s="12"/>
      <c r="B74" s="25">
        <v>366</v>
      </c>
      <c r="C74" s="20" t="s">
        <v>82</v>
      </c>
      <c r="D74" s="46">
        <v>32581</v>
      </c>
      <c r="E74" s="46">
        <v>3404</v>
      </c>
      <c r="F74" s="46">
        <v>0</v>
      </c>
      <c r="G74" s="46">
        <v>154607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190592</v>
      </c>
      <c r="O74" s="47">
        <f t="shared" si="15"/>
        <v>2.4626198413313696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6804545</v>
      </c>
      <c r="L75" s="46">
        <v>0</v>
      </c>
      <c r="M75" s="46">
        <v>0</v>
      </c>
      <c r="N75" s="46">
        <f t="shared" si="14"/>
        <v>6804545</v>
      </c>
      <c r="O75" s="47">
        <f t="shared" si="15"/>
        <v>87.920833656355796</v>
      </c>
      <c r="P75" s="9"/>
    </row>
    <row r="76" spans="1:16">
      <c r="A76" s="12"/>
      <c r="B76" s="25">
        <v>369.3</v>
      </c>
      <c r="C76" s="20" t="s">
        <v>84</v>
      </c>
      <c r="D76" s="46">
        <v>69255</v>
      </c>
      <c r="E76" s="46">
        <v>0</v>
      </c>
      <c r="F76" s="46">
        <v>0</v>
      </c>
      <c r="G76" s="46">
        <v>0</v>
      </c>
      <c r="H76" s="46">
        <v>0</v>
      </c>
      <c r="I76" s="46">
        <v>14498</v>
      </c>
      <c r="J76" s="46">
        <v>0</v>
      </c>
      <c r="K76" s="46">
        <v>0</v>
      </c>
      <c r="L76" s="46">
        <v>0</v>
      </c>
      <c r="M76" s="46">
        <v>503</v>
      </c>
      <c r="N76" s="46">
        <f t="shared" si="14"/>
        <v>84256</v>
      </c>
      <c r="O76" s="47">
        <f t="shared" si="15"/>
        <v>1.0886632038659327</v>
      </c>
      <c r="P76" s="9"/>
    </row>
    <row r="77" spans="1:16">
      <c r="A77" s="12"/>
      <c r="B77" s="25">
        <v>369.9</v>
      </c>
      <c r="C77" s="20" t="s">
        <v>85</v>
      </c>
      <c r="D77" s="46">
        <v>441034</v>
      </c>
      <c r="E77" s="46">
        <v>2514</v>
      </c>
      <c r="F77" s="46">
        <v>0</v>
      </c>
      <c r="G77" s="46">
        <v>0</v>
      </c>
      <c r="H77" s="46">
        <v>0</v>
      </c>
      <c r="I77" s="46">
        <v>1594515</v>
      </c>
      <c r="J77" s="46">
        <v>98764</v>
      </c>
      <c r="K77" s="46">
        <v>7982</v>
      </c>
      <c r="L77" s="46">
        <v>0</v>
      </c>
      <c r="M77" s="46">
        <v>1895239</v>
      </c>
      <c r="N77" s="46">
        <f t="shared" si="14"/>
        <v>4040048</v>
      </c>
      <c r="O77" s="47">
        <f t="shared" si="15"/>
        <v>52.201049176938781</v>
      </c>
      <c r="P77" s="9"/>
    </row>
    <row r="78" spans="1:16" ht="15.75">
      <c r="A78" s="29" t="s">
        <v>52</v>
      </c>
      <c r="B78" s="30"/>
      <c r="C78" s="31"/>
      <c r="D78" s="32">
        <f t="shared" ref="D78:M78" si="16">SUM(D79:D87)</f>
        <v>3041497</v>
      </c>
      <c r="E78" s="32">
        <f t="shared" si="16"/>
        <v>12000</v>
      </c>
      <c r="F78" s="32">
        <f t="shared" si="16"/>
        <v>176285</v>
      </c>
      <c r="G78" s="32">
        <f t="shared" si="16"/>
        <v>3918652</v>
      </c>
      <c r="H78" s="32">
        <f t="shared" si="16"/>
        <v>0</v>
      </c>
      <c r="I78" s="32">
        <f t="shared" si="16"/>
        <v>1737367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5642061</v>
      </c>
      <c r="N78" s="32">
        <f>SUM(D78:M78)</f>
        <v>14527862</v>
      </c>
      <c r="O78" s="45">
        <f t="shared" si="15"/>
        <v>187.71302684962657</v>
      </c>
      <c r="P78" s="9"/>
    </row>
    <row r="79" spans="1:16">
      <c r="A79" s="12"/>
      <c r="B79" s="25">
        <v>381</v>
      </c>
      <c r="C79" s="20" t="s">
        <v>86</v>
      </c>
      <c r="D79" s="46">
        <v>2756563</v>
      </c>
      <c r="E79" s="46">
        <v>12000</v>
      </c>
      <c r="F79" s="46">
        <v>176285</v>
      </c>
      <c r="G79" s="46">
        <v>3918652</v>
      </c>
      <c r="H79" s="46">
        <v>0</v>
      </c>
      <c r="I79" s="46">
        <v>404739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7268239</v>
      </c>
      <c r="O79" s="47">
        <f t="shared" si="15"/>
        <v>93.912176654521019</v>
      </c>
      <c r="P79" s="9"/>
    </row>
    <row r="80" spans="1:16">
      <c r="A80" s="12"/>
      <c r="B80" s="25">
        <v>383</v>
      </c>
      <c r="C80" s="20" t="s">
        <v>117</v>
      </c>
      <c r="D80" s="46">
        <v>284934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7" si="17">SUM(D80:M80)</f>
        <v>284934</v>
      </c>
      <c r="O80" s="47">
        <f t="shared" si="15"/>
        <v>3.6816032250562061</v>
      </c>
      <c r="P80" s="9"/>
    </row>
    <row r="81" spans="1:119">
      <c r="A81" s="12"/>
      <c r="B81" s="25">
        <v>389.2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246689</v>
      </c>
      <c r="N81" s="46">
        <f t="shared" si="17"/>
        <v>246689</v>
      </c>
      <c r="O81" s="47">
        <f t="shared" si="15"/>
        <v>3.1874434710701087</v>
      </c>
      <c r="P81" s="9"/>
    </row>
    <row r="82" spans="1:119">
      <c r="A82" s="12"/>
      <c r="B82" s="25">
        <v>389.3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8651</v>
      </c>
      <c r="N82" s="46">
        <f t="shared" si="17"/>
        <v>8651</v>
      </c>
      <c r="O82" s="47">
        <f t="shared" si="15"/>
        <v>0.11177869085458821</v>
      </c>
      <c r="P82" s="9"/>
    </row>
    <row r="83" spans="1:119">
      <c r="A83" s="12"/>
      <c r="B83" s="25">
        <v>389.4</v>
      </c>
      <c r="C83" s="2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691</v>
      </c>
      <c r="J83" s="46">
        <v>0</v>
      </c>
      <c r="K83" s="46">
        <v>0</v>
      </c>
      <c r="L83" s="46">
        <v>0</v>
      </c>
      <c r="M83" s="46">
        <v>851979</v>
      </c>
      <c r="N83" s="46">
        <f t="shared" si="17"/>
        <v>852670</v>
      </c>
      <c r="O83" s="47">
        <f t="shared" si="15"/>
        <v>11.017262320076492</v>
      </c>
      <c r="P83" s="9"/>
    </row>
    <row r="84" spans="1:119">
      <c r="A84" s="12"/>
      <c r="B84" s="25">
        <v>389.5</v>
      </c>
      <c r="C84" s="20" t="s">
        <v>141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1892694</v>
      </c>
      <c r="N84" s="46">
        <f t="shared" si="17"/>
        <v>1892694</v>
      </c>
      <c r="O84" s="47">
        <f t="shared" si="15"/>
        <v>24.455306612915731</v>
      </c>
      <c r="P84" s="9"/>
    </row>
    <row r="85" spans="1:119">
      <c r="A85" s="12"/>
      <c r="B85" s="25">
        <v>389.6</v>
      </c>
      <c r="C85" s="20" t="s">
        <v>142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755048</v>
      </c>
      <c r="N85" s="46">
        <f t="shared" si="17"/>
        <v>755048</v>
      </c>
      <c r="O85" s="47">
        <f t="shared" si="15"/>
        <v>9.7558983900560765</v>
      </c>
      <c r="P85" s="9"/>
    </row>
    <row r="86" spans="1:119">
      <c r="A86" s="12"/>
      <c r="B86" s="25">
        <v>389.7</v>
      </c>
      <c r="C86" s="20" t="s">
        <v>143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1143147</v>
      </c>
      <c r="J86" s="46">
        <v>0</v>
      </c>
      <c r="K86" s="46">
        <v>0</v>
      </c>
      <c r="L86" s="46">
        <v>0</v>
      </c>
      <c r="M86" s="46">
        <v>1887000</v>
      </c>
      <c r="N86" s="46">
        <f t="shared" si="17"/>
        <v>3030147</v>
      </c>
      <c r="O86" s="47">
        <f t="shared" si="15"/>
        <v>39.15222110241104</v>
      </c>
      <c r="P86" s="9"/>
    </row>
    <row r="87" spans="1:119" ht="15.75" thickBot="1">
      <c r="A87" s="12"/>
      <c r="B87" s="25">
        <v>389.8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188790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188790</v>
      </c>
      <c r="O87" s="47">
        <f t="shared" si="15"/>
        <v>2.4393363826653229</v>
      </c>
      <c r="P87" s="9"/>
    </row>
    <row r="88" spans="1:119" ht="16.5" thickBot="1">
      <c r="A88" s="14" t="s">
        <v>70</v>
      </c>
      <c r="B88" s="23"/>
      <c r="C88" s="22"/>
      <c r="D88" s="15">
        <f t="shared" ref="D88:M88" si="18">SUM(D5,D15,D28,D46,D62,D66,D78)</f>
        <v>66751069</v>
      </c>
      <c r="E88" s="15">
        <f t="shared" si="18"/>
        <v>4221052</v>
      </c>
      <c r="F88" s="15">
        <f t="shared" si="18"/>
        <v>176452</v>
      </c>
      <c r="G88" s="15">
        <f t="shared" si="18"/>
        <v>5334969</v>
      </c>
      <c r="H88" s="15">
        <f t="shared" si="18"/>
        <v>4607</v>
      </c>
      <c r="I88" s="15">
        <f t="shared" si="18"/>
        <v>54773977</v>
      </c>
      <c r="J88" s="15">
        <f t="shared" si="18"/>
        <v>2413637</v>
      </c>
      <c r="K88" s="15">
        <f t="shared" si="18"/>
        <v>21647740</v>
      </c>
      <c r="L88" s="15">
        <f t="shared" si="18"/>
        <v>0</v>
      </c>
      <c r="M88" s="15">
        <f t="shared" si="18"/>
        <v>19603322</v>
      </c>
      <c r="N88" s="15">
        <f>SUM(D88:M88)</f>
        <v>174926825</v>
      </c>
      <c r="O88" s="38">
        <f t="shared" si="15"/>
        <v>2260.2117089180042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145</v>
      </c>
      <c r="M90" s="48"/>
      <c r="N90" s="48"/>
      <c r="O90" s="43">
        <v>77394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37438113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37438113</v>
      </c>
      <c r="O5" s="33">
        <f t="shared" ref="O5:O36" si="1">(N5/O$91)</f>
        <v>485.57234017717019</v>
      </c>
      <c r="P5" s="6"/>
    </row>
    <row r="6" spans="1:133">
      <c r="A6" s="12"/>
      <c r="B6" s="25">
        <v>311</v>
      </c>
      <c r="C6" s="20" t="s">
        <v>2</v>
      </c>
      <c r="D6" s="46">
        <v>21813062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21813062</v>
      </c>
      <c r="O6" s="47">
        <f t="shared" si="1"/>
        <v>282.9154226274627</v>
      </c>
      <c r="P6" s="9"/>
    </row>
    <row r="7" spans="1:133">
      <c r="A7" s="12"/>
      <c r="B7" s="25">
        <v>312.41000000000003</v>
      </c>
      <c r="C7" s="20" t="s">
        <v>10</v>
      </c>
      <c r="D7" s="46">
        <v>2524218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2524218</v>
      </c>
      <c r="O7" s="47">
        <f t="shared" si="1"/>
        <v>32.739108442173254</v>
      </c>
      <c r="P7" s="9"/>
    </row>
    <row r="8" spans="1:133">
      <c r="A8" s="12"/>
      <c r="B8" s="25">
        <v>312.51</v>
      </c>
      <c r="C8" s="20" t="s">
        <v>104</v>
      </c>
      <c r="D8" s="46">
        <v>567977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567977</v>
      </c>
      <c r="O8" s="47">
        <f t="shared" si="1"/>
        <v>7.3666619109998575</v>
      </c>
      <c r="P8" s="9"/>
    </row>
    <row r="9" spans="1:133">
      <c r="A9" s="12"/>
      <c r="B9" s="25">
        <v>312.52</v>
      </c>
      <c r="C9" s="20" t="s">
        <v>101</v>
      </c>
      <c r="D9" s="46">
        <v>527255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527255</v>
      </c>
      <c r="O9" s="47">
        <f t="shared" si="1"/>
        <v>6.8384975551549267</v>
      </c>
      <c r="P9" s="9"/>
    </row>
    <row r="10" spans="1:133">
      <c r="A10" s="12"/>
      <c r="B10" s="25">
        <v>314.10000000000002</v>
      </c>
      <c r="C10" s="20" t="s">
        <v>11</v>
      </c>
      <c r="D10" s="46">
        <v>6088803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6088803</v>
      </c>
      <c r="O10" s="47">
        <f t="shared" si="1"/>
        <v>78.971777279153315</v>
      </c>
      <c r="P10" s="9"/>
    </row>
    <row r="11" spans="1:133">
      <c r="A11" s="12"/>
      <c r="B11" s="25">
        <v>314.39999999999998</v>
      </c>
      <c r="C11" s="20" t="s">
        <v>12</v>
      </c>
      <c r="D11" s="46">
        <v>268942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268942</v>
      </c>
      <c r="O11" s="47">
        <f t="shared" si="1"/>
        <v>3.4881778446453353</v>
      </c>
      <c r="P11" s="9"/>
    </row>
    <row r="12" spans="1:133">
      <c r="A12" s="12"/>
      <c r="B12" s="25">
        <v>314.8</v>
      </c>
      <c r="C12" s="20" t="s">
        <v>13</v>
      </c>
      <c r="D12" s="46">
        <v>68310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68310</v>
      </c>
      <c r="O12" s="47">
        <f t="shared" si="1"/>
        <v>0.88598072657942184</v>
      </c>
      <c r="P12" s="9"/>
    </row>
    <row r="13" spans="1:133">
      <c r="A13" s="12"/>
      <c r="B13" s="25">
        <v>315</v>
      </c>
      <c r="C13" s="20" t="s">
        <v>14</v>
      </c>
      <c r="D13" s="46">
        <v>4521320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4521320</v>
      </c>
      <c r="O13" s="47">
        <f t="shared" si="1"/>
        <v>58.641522159245667</v>
      </c>
      <c r="P13" s="9"/>
    </row>
    <row r="14" spans="1:133">
      <c r="A14" s="12"/>
      <c r="B14" s="25">
        <v>316</v>
      </c>
      <c r="C14" s="20" t="s">
        <v>15</v>
      </c>
      <c r="D14" s="46">
        <v>1058226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1058226</v>
      </c>
      <c r="O14" s="47">
        <f t="shared" si="1"/>
        <v>13.725191631755749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SUM(D16:D27)</f>
        <v>7268236</v>
      </c>
      <c r="E15" s="32">
        <f t="shared" si="3"/>
        <v>0</v>
      </c>
      <c r="F15" s="32">
        <f t="shared" si="3"/>
        <v>0</v>
      </c>
      <c r="G15" s="32">
        <f t="shared" si="3"/>
        <v>637910</v>
      </c>
      <c r="H15" s="32">
        <f t="shared" si="3"/>
        <v>0</v>
      </c>
      <c r="I15" s="32">
        <f t="shared" si="3"/>
        <v>644952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8551098</v>
      </c>
      <c r="O15" s="45">
        <f t="shared" si="1"/>
        <v>110.90774438723233</v>
      </c>
      <c r="P15" s="10"/>
    </row>
    <row r="16" spans="1:133">
      <c r="A16" s="12"/>
      <c r="B16" s="25">
        <v>322</v>
      </c>
      <c r="C16" s="20" t="s">
        <v>0</v>
      </c>
      <c r="D16" s="46">
        <v>502152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502152</v>
      </c>
      <c r="O16" s="47">
        <f t="shared" si="1"/>
        <v>6.5129116353873489</v>
      </c>
      <c r="P16" s="9"/>
    </row>
    <row r="17" spans="1:16">
      <c r="A17" s="12"/>
      <c r="B17" s="25">
        <v>323.10000000000002</v>
      </c>
      <c r="C17" s="20" t="s">
        <v>17</v>
      </c>
      <c r="D17" s="46">
        <v>5467971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5467971</v>
      </c>
      <c r="O17" s="47">
        <f t="shared" si="1"/>
        <v>70.919585997587575</v>
      </c>
      <c r="P17" s="9"/>
    </row>
    <row r="18" spans="1:16">
      <c r="A18" s="12"/>
      <c r="B18" s="25">
        <v>323.39999999999998</v>
      </c>
      <c r="C18" s="20" t="s">
        <v>18</v>
      </c>
      <c r="D18" s="46">
        <v>255918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255918</v>
      </c>
      <c r="O18" s="47">
        <f t="shared" si="1"/>
        <v>3.3192565595776968</v>
      </c>
      <c r="P18" s="9"/>
    </row>
    <row r="19" spans="1:16">
      <c r="A19" s="12"/>
      <c r="B19" s="25">
        <v>323.7</v>
      </c>
      <c r="C19" s="20" t="s">
        <v>19</v>
      </c>
      <c r="D19" s="46">
        <v>556410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556410</v>
      </c>
      <c r="O19" s="47">
        <f t="shared" si="1"/>
        <v>7.2166379164991374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475067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475067</v>
      </c>
      <c r="O20" s="47">
        <f t="shared" si="1"/>
        <v>6.1616191748485756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169885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169885</v>
      </c>
      <c r="O21" s="47">
        <f t="shared" si="1"/>
        <v>2.2034085161022556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289884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289884</v>
      </c>
      <c r="O22" s="47">
        <f t="shared" si="1"/>
        <v>3.7597955927938678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124323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124323</v>
      </c>
      <c r="O23" s="47">
        <f t="shared" si="1"/>
        <v>1.6124693583740808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59220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59220</v>
      </c>
      <c r="O24" s="47">
        <f t="shared" si="1"/>
        <v>0.76808342304250266</v>
      </c>
      <c r="P24" s="9"/>
    </row>
    <row r="25" spans="1:16">
      <c r="A25" s="12"/>
      <c r="B25" s="25">
        <v>324.70999999999998</v>
      </c>
      <c r="C25" s="20" t="s">
        <v>26</v>
      </c>
      <c r="D25" s="46">
        <v>0</v>
      </c>
      <c r="E25" s="46">
        <v>0</v>
      </c>
      <c r="F25" s="46">
        <v>0</v>
      </c>
      <c r="G25" s="46">
        <v>27500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27500</v>
      </c>
      <c r="O25" s="47">
        <f t="shared" si="1"/>
        <v>0.35667501070025032</v>
      </c>
      <c r="P25" s="9"/>
    </row>
    <row r="26" spans="1:16">
      <c r="A26" s="12"/>
      <c r="B26" s="25">
        <v>324.72000000000003</v>
      </c>
      <c r="C26" s="20" t="s">
        <v>27</v>
      </c>
      <c r="D26" s="46">
        <v>0</v>
      </c>
      <c r="E26" s="46">
        <v>0</v>
      </c>
      <c r="F26" s="46">
        <v>0</v>
      </c>
      <c r="G26" s="46">
        <v>124815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124815</v>
      </c>
      <c r="O26" s="47">
        <f t="shared" si="1"/>
        <v>1.6188505985655179</v>
      </c>
      <c r="P26" s="9"/>
    </row>
    <row r="27" spans="1:16">
      <c r="A27" s="12"/>
      <c r="B27" s="25">
        <v>329</v>
      </c>
      <c r="C27" s="20" t="s">
        <v>28</v>
      </c>
      <c r="D27" s="46">
        <v>485785</v>
      </c>
      <c r="E27" s="46">
        <v>0</v>
      </c>
      <c r="F27" s="46">
        <v>0</v>
      </c>
      <c r="G27" s="46">
        <v>12168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497953</v>
      </c>
      <c r="O27" s="47">
        <f t="shared" si="1"/>
        <v>6.4584506037535183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SUM(D29:D46)</f>
        <v>7384537</v>
      </c>
      <c r="E28" s="32">
        <f t="shared" si="6"/>
        <v>2815403</v>
      </c>
      <c r="F28" s="32">
        <f t="shared" si="6"/>
        <v>0</v>
      </c>
      <c r="G28" s="32">
        <f t="shared" si="6"/>
        <v>330376</v>
      </c>
      <c r="H28" s="32">
        <f t="shared" si="6"/>
        <v>0</v>
      </c>
      <c r="I28" s="32">
        <f t="shared" si="6"/>
        <v>110477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6899</v>
      </c>
      <c r="N28" s="44">
        <f t="shared" si="5"/>
        <v>10647692</v>
      </c>
      <c r="O28" s="45">
        <f t="shared" si="1"/>
        <v>138.10056938301707</v>
      </c>
      <c r="P28" s="10"/>
    </row>
    <row r="29" spans="1:16">
      <c r="A29" s="12"/>
      <c r="B29" s="25">
        <v>331.1</v>
      </c>
      <c r="C29" s="20" t="s">
        <v>105</v>
      </c>
      <c r="D29" s="46">
        <v>0</v>
      </c>
      <c r="E29" s="46">
        <v>0</v>
      </c>
      <c r="F29" s="46">
        <v>0</v>
      </c>
      <c r="G29" s="46">
        <v>186594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186594</v>
      </c>
      <c r="O29" s="47">
        <f t="shared" si="1"/>
        <v>2.4201242526037277</v>
      </c>
      <c r="P29" s="9"/>
    </row>
    <row r="30" spans="1:16">
      <c r="A30" s="12"/>
      <c r="B30" s="25">
        <v>331.2</v>
      </c>
      <c r="C30" s="20" t="s">
        <v>29</v>
      </c>
      <c r="D30" s="46">
        <v>549778</v>
      </c>
      <c r="E30" s="46">
        <v>0</v>
      </c>
      <c r="F30" s="46">
        <v>0</v>
      </c>
      <c r="G30" s="46">
        <v>51755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601533</v>
      </c>
      <c r="O30" s="47">
        <f t="shared" si="1"/>
        <v>7.8018832440564969</v>
      </c>
      <c r="P30" s="9"/>
    </row>
    <row r="31" spans="1:16">
      <c r="A31" s="12"/>
      <c r="B31" s="25">
        <v>331.39</v>
      </c>
      <c r="C31" s="20" t="s">
        <v>114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87543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87543</v>
      </c>
      <c r="O31" s="47">
        <f t="shared" si="1"/>
        <v>1.1354327440629823</v>
      </c>
      <c r="P31" s="9"/>
    </row>
    <row r="32" spans="1:16">
      <c r="A32" s="12"/>
      <c r="B32" s="25">
        <v>331.5</v>
      </c>
      <c r="C32" s="20" t="s">
        <v>31</v>
      </c>
      <c r="D32" s="46">
        <v>-2043</v>
      </c>
      <c r="E32" s="46">
        <v>1136346</v>
      </c>
      <c r="F32" s="46">
        <v>0</v>
      </c>
      <c r="G32" s="46">
        <v>21954</v>
      </c>
      <c r="H32" s="46">
        <v>0</v>
      </c>
      <c r="I32" s="46">
        <v>19658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1175915</v>
      </c>
      <c r="O32" s="47">
        <f t="shared" si="1"/>
        <v>15.25161800754854</v>
      </c>
      <c r="P32" s="9"/>
    </row>
    <row r="33" spans="1:16">
      <c r="A33" s="12"/>
      <c r="B33" s="25">
        <v>334.49</v>
      </c>
      <c r="C33" s="20" t="s">
        <v>32</v>
      </c>
      <c r="D33" s="46">
        <v>280785</v>
      </c>
      <c r="E33" s="46">
        <v>0</v>
      </c>
      <c r="F33" s="46">
        <v>0</v>
      </c>
      <c r="G33" s="46">
        <v>78512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359297</v>
      </c>
      <c r="O33" s="47">
        <f t="shared" si="1"/>
        <v>4.6600822298024669</v>
      </c>
      <c r="P33" s="9"/>
    </row>
    <row r="34" spans="1:16">
      <c r="A34" s="12"/>
      <c r="B34" s="25">
        <v>334.5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3276</v>
      </c>
      <c r="O34" s="47">
        <f t="shared" si="1"/>
        <v>4.2489721274691639E-2</v>
      </c>
      <c r="P34" s="9"/>
    </row>
    <row r="35" spans="1:16">
      <c r="A35" s="12"/>
      <c r="B35" s="25">
        <v>335.12</v>
      </c>
      <c r="C35" s="20" t="s">
        <v>35</v>
      </c>
      <c r="D35" s="46">
        <v>2273356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2273356</v>
      </c>
      <c r="O35" s="47">
        <f t="shared" si="1"/>
        <v>29.485428204562847</v>
      </c>
      <c r="P35" s="9"/>
    </row>
    <row r="36" spans="1:16">
      <c r="A36" s="12"/>
      <c r="B36" s="25">
        <v>335.14</v>
      </c>
      <c r="C36" s="20" t="s">
        <v>36</v>
      </c>
      <c r="D36" s="46">
        <v>89862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89862</v>
      </c>
      <c r="O36" s="47">
        <f t="shared" si="1"/>
        <v>1.1655101749653052</v>
      </c>
      <c r="P36" s="9"/>
    </row>
    <row r="37" spans="1:16">
      <c r="A37" s="12"/>
      <c r="B37" s="25">
        <v>335.15</v>
      </c>
      <c r="C37" s="20" t="s">
        <v>37</v>
      </c>
      <c r="D37" s="46">
        <v>66526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66526</v>
      </c>
      <c r="O37" s="47">
        <f t="shared" ref="O37:O68" si="8">(N37/O$91)</f>
        <v>0.86284224588526737</v>
      </c>
      <c r="P37" s="9"/>
    </row>
    <row r="38" spans="1:16">
      <c r="A38" s="12"/>
      <c r="B38" s="25">
        <v>335.18</v>
      </c>
      <c r="C38" s="20" t="s">
        <v>38</v>
      </c>
      <c r="D38" s="46">
        <v>3533182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3533182</v>
      </c>
      <c r="O38" s="47">
        <f t="shared" si="8"/>
        <v>45.825371914761156</v>
      </c>
      <c r="P38" s="9"/>
    </row>
    <row r="39" spans="1:16">
      <c r="A39" s="12"/>
      <c r="B39" s="25">
        <v>335.21</v>
      </c>
      <c r="C39" s="20" t="s">
        <v>39</v>
      </c>
      <c r="D39" s="46">
        <v>40310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40310</v>
      </c>
      <c r="O39" s="47">
        <f t="shared" si="8"/>
        <v>0.52282071568462152</v>
      </c>
      <c r="P39" s="9"/>
    </row>
    <row r="40" spans="1:16">
      <c r="A40" s="12"/>
      <c r="B40" s="25">
        <v>335.49</v>
      </c>
      <c r="C40" s="20" t="s">
        <v>40</v>
      </c>
      <c r="D40" s="46">
        <v>53858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6899</v>
      </c>
      <c r="N40" s="46">
        <f t="shared" si="7"/>
        <v>60757</v>
      </c>
      <c r="O40" s="47">
        <f t="shared" si="8"/>
        <v>0.78801831364054942</v>
      </c>
      <c r="P40" s="9"/>
    </row>
    <row r="41" spans="1:16">
      <c r="A41" s="12"/>
      <c r="B41" s="25">
        <v>337.2</v>
      </c>
      <c r="C41" s="20" t="s">
        <v>41</v>
      </c>
      <c r="D41" s="46">
        <v>380730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9">SUM(D41:M41)</f>
        <v>380730</v>
      </c>
      <c r="O41" s="47">
        <f t="shared" si="8"/>
        <v>4.9380682481420477</v>
      </c>
      <c r="P41" s="9"/>
    </row>
    <row r="42" spans="1:16">
      <c r="A42" s="12"/>
      <c r="B42" s="25">
        <v>337.4</v>
      </c>
      <c r="C42" s="20" t="s">
        <v>109</v>
      </c>
      <c r="D42" s="46">
        <v>0</v>
      </c>
      <c r="E42" s="46">
        <v>0</v>
      </c>
      <c r="F42" s="46">
        <v>0</v>
      </c>
      <c r="G42" s="46">
        <v>10532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10532</v>
      </c>
      <c r="O42" s="47">
        <f t="shared" si="8"/>
        <v>0.13660004409800133</v>
      </c>
      <c r="P42" s="9"/>
    </row>
    <row r="43" spans="1:16">
      <c r="A43" s="12"/>
      <c r="B43" s="25">
        <v>337.5</v>
      </c>
      <c r="C43" s="20" t="s">
        <v>116</v>
      </c>
      <c r="D43" s="46">
        <v>0</v>
      </c>
      <c r="E43" s="46">
        <v>0</v>
      </c>
      <c r="F43" s="46">
        <v>0</v>
      </c>
      <c r="G43" s="46">
        <v>-18971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-18971</v>
      </c>
      <c r="O43" s="47">
        <f t="shared" si="8"/>
        <v>-0.24605387738161633</v>
      </c>
      <c r="P43" s="9"/>
    </row>
    <row r="44" spans="1:16">
      <c r="A44" s="12"/>
      <c r="B44" s="25">
        <v>337.7</v>
      </c>
      <c r="C44" s="20" t="s">
        <v>43</v>
      </c>
      <c r="D44" s="46">
        <v>80640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80640</v>
      </c>
      <c r="O44" s="47">
        <f t="shared" si="8"/>
        <v>1.0459008313770248</v>
      </c>
      <c r="P44" s="9"/>
    </row>
    <row r="45" spans="1:16">
      <c r="A45" s="12"/>
      <c r="B45" s="25">
        <v>338</v>
      </c>
      <c r="C45" s="20" t="s">
        <v>44</v>
      </c>
      <c r="D45" s="46">
        <v>15504</v>
      </c>
      <c r="E45" s="46">
        <v>1679057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1694561</v>
      </c>
      <c r="O45" s="47">
        <f t="shared" si="8"/>
        <v>21.978456829353703</v>
      </c>
      <c r="P45" s="9"/>
    </row>
    <row r="46" spans="1:16">
      <c r="A46" s="12"/>
      <c r="B46" s="25">
        <v>339</v>
      </c>
      <c r="C46" s="20" t="s">
        <v>45</v>
      </c>
      <c r="D46" s="46">
        <v>22049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22049</v>
      </c>
      <c r="O46" s="47">
        <f t="shared" si="8"/>
        <v>0.28597553857926616</v>
      </c>
      <c r="P46" s="9"/>
    </row>
    <row r="47" spans="1:16" ht="15.75">
      <c r="A47" s="29" t="s">
        <v>50</v>
      </c>
      <c r="B47" s="30"/>
      <c r="C47" s="31"/>
      <c r="D47" s="32">
        <f t="shared" ref="D47:M47" si="10">SUM(D48:D62)</f>
        <v>9785168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3250</v>
      </c>
      <c r="I47" s="32">
        <f t="shared" si="10"/>
        <v>50184542</v>
      </c>
      <c r="J47" s="32">
        <f t="shared" si="10"/>
        <v>3152769</v>
      </c>
      <c r="K47" s="32">
        <f t="shared" si="10"/>
        <v>0</v>
      </c>
      <c r="L47" s="32">
        <f t="shared" si="10"/>
        <v>0</v>
      </c>
      <c r="M47" s="32">
        <f t="shared" si="10"/>
        <v>11966708</v>
      </c>
      <c r="N47" s="32">
        <f t="shared" si="9"/>
        <v>75092437</v>
      </c>
      <c r="O47" s="45">
        <f t="shared" si="8"/>
        <v>973.94893710846816</v>
      </c>
      <c r="P47" s="10"/>
    </row>
    <row r="48" spans="1:16">
      <c r="A48" s="12"/>
      <c r="B48" s="25">
        <v>341.2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3152769</v>
      </c>
      <c r="K48" s="46">
        <v>0</v>
      </c>
      <c r="L48" s="46">
        <v>0</v>
      </c>
      <c r="M48" s="46">
        <v>0</v>
      </c>
      <c r="N48" s="46">
        <f t="shared" ref="N48:N62" si="11">SUM(D48:M48)</f>
        <v>3152769</v>
      </c>
      <c r="O48" s="47">
        <f t="shared" si="8"/>
        <v>40.891415156742454</v>
      </c>
      <c r="P48" s="9"/>
    </row>
    <row r="49" spans="1:16">
      <c r="A49" s="12"/>
      <c r="B49" s="25">
        <v>341.9</v>
      </c>
      <c r="C49" s="20" t="s">
        <v>54</v>
      </c>
      <c r="D49" s="46">
        <v>7384024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7384024</v>
      </c>
      <c r="O49" s="47">
        <f t="shared" si="8"/>
        <v>95.77079415312383</v>
      </c>
      <c r="P49" s="9"/>
    </row>
    <row r="50" spans="1:16">
      <c r="A50" s="12"/>
      <c r="B50" s="25">
        <v>342.1</v>
      </c>
      <c r="C50" s="20" t="s">
        <v>55</v>
      </c>
      <c r="D50" s="46">
        <v>279284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1329</v>
      </c>
      <c r="N50" s="46">
        <f t="shared" si="11"/>
        <v>280613</v>
      </c>
      <c r="O50" s="47">
        <f t="shared" si="8"/>
        <v>3.6395507191865217</v>
      </c>
      <c r="P50" s="9"/>
    </row>
    <row r="51" spans="1:16">
      <c r="A51" s="12"/>
      <c r="B51" s="25">
        <v>342.2</v>
      </c>
      <c r="C51" s="20" t="s">
        <v>56</v>
      </c>
      <c r="D51" s="46">
        <v>850358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850358</v>
      </c>
      <c r="O51" s="47">
        <f t="shared" si="8"/>
        <v>11.029143590874307</v>
      </c>
      <c r="P51" s="9"/>
    </row>
    <row r="52" spans="1:16">
      <c r="A52" s="12"/>
      <c r="B52" s="25">
        <v>342.4</v>
      </c>
      <c r="C52" s="20" t="s">
        <v>57</v>
      </c>
      <c r="D52" s="46">
        <v>5700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5700</v>
      </c>
      <c r="O52" s="47">
        <f t="shared" si="8"/>
        <v>7.3929002217870063E-2</v>
      </c>
      <c r="P52" s="9"/>
    </row>
    <row r="53" spans="1:16">
      <c r="A53" s="12"/>
      <c r="B53" s="25">
        <v>343.3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27058072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27058072</v>
      </c>
      <c r="O53" s="47">
        <f t="shared" si="8"/>
        <v>350.94320436829611</v>
      </c>
      <c r="P53" s="9"/>
    </row>
    <row r="54" spans="1:16">
      <c r="A54" s="12"/>
      <c r="B54" s="25">
        <v>343.4</v>
      </c>
      <c r="C54" s="20" t="s">
        <v>61</v>
      </c>
      <c r="D54" s="46">
        <v>377650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377650</v>
      </c>
      <c r="O54" s="47">
        <f t="shared" si="8"/>
        <v>4.8981206469436191</v>
      </c>
      <c r="P54" s="9"/>
    </row>
    <row r="55" spans="1:16">
      <c r="A55" s="12"/>
      <c r="B55" s="25">
        <v>343.5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18009070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18009070</v>
      </c>
      <c r="O55" s="47">
        <f t="shared" si="8"/>
        <v>233.57764490732936</v>
      </c>
      <c r="P55" s="9"/>
    </row>
    <row r="56" spans="1:16">
      <c r="A56" s="12"/>
      <c r="B56" s="25">
        <v>343.7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2217891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2217891</v>
      </c>
      <c r="O56" s="47">
        <f t="shared" si="8"/>
        <v>28.766047132981413</v>
      </c>
      <c r="P56" s="9"/>
    </row>
    <row r="57" spans="1:16">
      <c r="A57" s="12"/>
      <c r="B57" s="25">
        <v>343.8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3250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3250</v>
      </c>
      <c r="O57" s="47">
        <f t="shared" si="8"/>
        <v>4.2152501264575037E-2</v>
      </c>
      <c r="P57" s="9"/>
    </row>
    <row r="58" spans="1:16">
      <c r="A58" s="12"/>
      <c r="B58" s="25">
        <v>343.9</v>
      </c>
      <c r="C58" s="20" t="s">
        <v>65</v>
      </c>
      <c r="D58" s="46">
        <v>57226</v>
      </c>
      <c r="E58" s="46">
        <v>0</v>
      </c>
      <c r="F58" s="46">
        <v>0</v>
      </c>
      <c r="G58" s="46">
        <v>0</v>
      </c>
      <c r="H58" s="46">
        <v>0</v>
      </c>
      <c r="I58" s="46">
        <v>516244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573470</v>
      </c>
      <c r="O58" s="47">
        <f t="shared" si="8"/>
        <v>7.4379061231371839</v>
      </c>
      <c r="P58" s="9"/>
    </row>
    <row r="59" spans="1:16">
      <c r="A59" s="12"/>
      <c r="B59" s="25">
        <v>344.1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11965379</v>
      </c>
      <c r="N59" s="46">
        <f t="shared" si="11"/>
        <v>11965379</v>
      </c>
      <c r="O59" s="47">
        <f t="shared" si="8"/>
        <v>155.19097028572912</v>
      </c>
      <c r="P59" s="9"/>
    </row>
    <row r="60" spans="1:16">
      <c r="A60" s="12"/>
      <c r="B60" s="25">
        <v>344.5</v>
      </c>
      <c r="C60" s="20" t="s">
        <v>110</v>
      </c>
      <c r="D60" s="46">
        <v>24816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24816</v>
      </c>
      <c r="O60" s="47">
        <f t="shared" si="8"/>
        <v>0.32186352965590587</v>
      </c>
      <c r="P60" s="9"/>
    </row>
    <row r="61" spans="1:16">
      <c r="A61" s="12"/>
      <c r="B61" s="25">
        <v>345.1</v>
      </c>
      <c r="C61" s="20" t="s">
        <v>67</v>
      </c>
      <c r="D61" s="46">
        <v>13100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13100</v>
      </c>
      <c r="O61" s="47">
        <f t="shared" si="8"/>
        <v>0.16990700509721016</v>
      </c>
      <c r="P61" s="9"/>
    </row>
    <row r="62" spans="1:16">
      <c r="A62" s="12"/>
      <c r="B62" s="25">
        <v>347.2</v>
      </c>
      <c r="C62" s="20" t="s">
        <v>68</v>
      </c>
      <c r="D62" s="46">
        <v>793010</v>
      </c>
      <c r="E62" s="46">
        <v>0</v>
      </c>
      <c r="F62" s="46">
        <v>0</v>
      </c>
      <c r="G62" s="46">
        <v>0</v>
      </c>
      <c r="H62" s="46">
        <v>0</v>
      </c>
      <c r="I62" s="46">
        <v>2383265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3176275</v>
      </c>
      <c r="O62" s="47">
        <f t="shared" si="8"/>
        <v>41.196287985888638</v>
      </c>
      <c r="P62" s="9"/>
    </row>
    <row r="63" spans="1:16" ht="15.75">
      <c r="A63" s="29" t="s">
        <v>51</v>
      </c>
      <c r="B63" s="30"/>
      <c r="C63" s="31"/>
      <c r="D63" s="32">
        <f t="shared" ref="D63:M63" si="12">SUM(D64:D66)</f>
        <v>294776</v>
      </c>
      <c r="E63" s="32">
        <f t="shared" si="12"/>
        <v>30352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11451</v>
      </c>
      <c r="N63" s="32">
        <f t="shared" ref="N63:N68" si="13">SUM(D63:M63)</f>
        <v>336579</v>
      </c>
      <c r="O63" s="45">
        <f t="shared" si="8"/>
        <v>4.3654297609628925</v>
      </c>
      <c r="P63" s="10"/>
    </row>
    <row r="64" spans="1:16">
      <c r="A64" s="13"/>
      <c r="B64" s="39">
        <v>351.5</v>
      </c>
      <c r="C64" s="21" t="s">
        <v>72</v>
      </c>
      <c r="D64" s="46">
        <v>238927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273</v>
      </c>
      <c r="N64" s="46">
        <f t="shared" si="13"/>
        <v>239200</v>
      </c>
      <c r="O64" s="47">
        <f t="shared" si="8"/>
        <v>3.1024240930727229</v>
      </c>
      <c r="P64" s="9"/>
    </row>
    <row r="65" spans="1:16">
      <c r="A65" s="13"/>
      <c r="B65" s="39">
        <v>354</v>
      </c>
      <c r="C65" s="21" t="s">
        <v>73</v>
      </c>
      <c r="D65" s="46">
        <v>55849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11178</v>
      </c>
      <c r="N65" s="46">
        <f t="shared" si="13"/>
        <v>67027</v>
      </c>
      <c r="O65" s="47">
        <f t="shared" si="8"/>
        <v>0.86934021608020651</v>
      </c>
      <c r="P65" s="9"/>
    </row>
    <row r="66" spans="1:16">
      <c r="A66" s="13"/>
      <c r="B66" s="39">
        <v>358.2</v>
      </c>
      <c r="C66" s="21" t="s">
        <v>74</v>
      </c>
      <c r="D66" s="46">
        <v>0</v>
      </c>
      <c r="E66" s="46">
        <v>30352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30352</v>
      </c>
      <c r="O66" s="47">
        <f t="shared" si="8"/>
        <v>0.39366545180996354</v>
      </c>
      <c r="P66" s="9"/>
    </row>
    <row r="67" spans="1:16" ht="15.75">
      <c r="A67" s="29" t="s">
        <v>3</v>
      </c>
      <c r="B67" s="30"/>
      <c r="C67" s="31"/>
      <c r="D67" s="32">
        <f t="shared" ref="D67:M67" si="14">SUM(D68:D78)</f>
        <v>1150941</v>
      </c>
      <c r="E67" s="32">
        <f t="shared" si="14"/>
        <v>51487</v>
      </c>
      <c r="F67" s="32">
        <f t="shared" si="14"/>
        <v>133</v>
      </c>
      <c r="G67" s="32">
        <f t="shared" si="14"/>
        <v>443731</v>
      </c>
      <c r="H67" s="32">
        <f t="shared" si="14"/>
        <v>1472</v>
      </c>
      <c r="I67" s="32">
        <f t="shared" si="14"/>
        <v>2162137</v>
      </c>
      <c r="J67" s="32">
        <f t="shared" si="14"/>
        <v>42377</v>
      </c>
      <c r="K67" s="32">
        <f t="shared" si="14"/>
        <v>25639033</v>
      </c>
      <c r="L67" s="32">
        <f t="shared" si="14"/>
        <v>0</v>
      </c>
      <c r="M67" s="32">
        <f t="shared" si="14"/>
        <v>2088901</v>
      </c>
      <c r="N67" s="32">
        <f t="shared" si="13"/>
        <v>31580212</v>
      </c>
      <c r="O67" s="45">
        <f t="shared" si="8"/>
        <v>409.59536192786084</v>
      </c>
      <c r="P67" s="10"/>
    </row>
    <row r="68" spans="1:16">
      <c r="A68" s="12"/>
      <c r="B68" s="25">
        <v>361.1</v>
      </c>
      <c r="C68" s="20" t="s">
        <v>75</v>
      </c>
      <c r="D68" s="46">
        <v>291652</v>
      </c>
      <c r="E68" s="46">
        <v>15023</v>
      </c>
      <c r="F68" s="46">
        <v>140</v>
      </c>
      <c r="G68" s="46">
        <v>161609</v>
      </c>
      <c r="H68" s="46">
        <v>1472</v>
      </c>
      <c r="I68" s="46">
        <v>395939</v>
      </c>
      <c r="J68" s="46">
        <v>49964</v>
      </c>
      <c r="K68" s="46">
        <v>0</v>
      </c>
      <c r="L68" s="46">
        <v>0</v>
      </c>
      <c r="M68" s="46">
        <v>214609</v>
      </c>
      <c r="N68" s="46">
        <f t="shared" si="13"/>
        <v>1130408</v>
      </c>
      <c r="O68" s="47">
        <f t="shared" si="8"/>
        <v>14.661392199841766</v>
      </c>
      <c r="P68" s="9"/>
    </row>
    <row r="69" spans="1:16">
      <c r="A69" s="12"/>
      <c r="B69" s="25">
        <v>361.2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3236631</v>
      </c>
      <c r="L69" s="46">
        <v>0</v>
      </c>
      <c r="M69" s="46">
        <v>0</v>
      </c>
      <c r="N69" s="46">
        <f t="shared" ref="N69:N78" si="15">SUM(D69:M69)</f>
        <v>3236631</v>
      </c>
      <c r="O69" s="47">
        <f t="shared" ref="O69:O89" si="16">(N69/O$91)</f>
        <v>41.979105329373162</v>
      </c>
      <c r="P69" s="9"/>
    </row>
    <row r="70" spans="1:16">
      <c r="A70" s="12"/>
      <c r="B70" s="25">
        <v>361.3</v>
      </c>
      <c r="C70" s="20" t="s">
        <v>77</v>
      </c>
      <c r="D70" s="46">
        <v>-19803</v>
      </c>
      <c r="E70" s="46">
        <v>0</v>
      </c>
      <c r="F70" s="46">
        <v>-7</v>
      </c>
      <c r="G70" s="46">
        <v>0</v>
      </c>
      <c r="H70" s="46">
        <v>0</v>
      </c>
      <c r="I70" s="46">
        <v>-16683</v>
      </c>
      <c r="J70" s="46">
        <v>-7587</v>
      </c>
      <c r="K70" s="46">
        <v>14596601</v>
      </c>
      <c r="L70" s="46">
        <v>0</v>
      </c>
      <c r="M70" s="46">
        <v>-23823</v>
      </c>
      <c r="N70" s="46">
        <f t="shared" si="15"/>
        <v>14528698</v>
      </c>
      <c r="O70" s="47">
        <f t="shared" si="16"/>
        <v>188.43721871311655</v>
      </c>
      <c r="P70" s="9"/>
    </row>
    <row r="71" spans="1:16">
      <c r="A71" s="12"/>
      <c r="B71" s="25">
        <v>361.4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119929</v>
      </c>
      <c r="N71" s="46">
        <f t="shared" si="15"/>
        <v>119929</v>
      </c>
      <c r="O71" s="47">
        <f t="shared" si="16"/>
        <v>1.5554791766643754</v>
      </c>
      <c r="P71" s="9"/>
    </row>
    <row r="72" spans="1:16">
      <c r="A72" s="12"/>
      <c r="B72" s="25">
        <v>362</v>
      </c>
      <c r="C72" s="20" t="s">
        <v>79</v>
      </c>
      <c r="D72" s="46">
        <v>395098</v>
      </c>
      <c r="E72" s="46">
        <v>0</v>
      </c>
      <c r="F72" s="46">
        <v>0</v>
      </c>
      <c r="G72" s="46">
        <v>0</v>
      </c>
      <c r="H72" s="46">
        <v>0</v>
      </c>
      <c r="I72" s="46">
        <v>81123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476221</v>
      </c>
      <c r="O72" s="47">
        <f t="shared" si="16"/>
        <v>6.1765865552975967</v>
      </c>
      <c r="P72" s="9"/>
    </row>
    <row r="73" spans="1:16">
      <c r="A73" s="12"/>
      <c r="B73" s="25">
        <v>364</v>
      </c>
      <c r="C73" s="20" t="s">
        <v>80</v>
      </c>
      <c r="D73" s="46">
        <v>43945</v>
      </c>
      <c r="E73" s="46">
        <v>0</v>
      </c>
      <c r="F73" s="46">
        <v>0</v>
      </c>
      <c r="G73" s="46">
        <v>0</v>
      </c>
      <c r="H73" s="46">
        <v>0</v>
      </c>
      <c r="I73" s="46">
        <v>90506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134451</v>
      </c>
      <c r="O73" s="47">
        <f t="shared" si="16"/>
        <v>1.7438295223148856</v>
      </c>
      <c r="P73" s="9"/>
    </row>
    <row r="74" spans="1:16">
      <c r="A74" s="12"/>
      <c r="B74" s="25">
        <v>365</v>
      </c>
      <c r="C74" s="20" t="s">
        <v>81</v>
      </c>
      <c r="D74" s="46">
        <v>12204</v>
      </c>
      <c r="E74" s="46">
        <v>3175</v>
      </c>
      <c r="F74" s="46">
        <v>0</v>
      </c>
      <c r="G74" s="46">
        <v>0</v>
      </c>
      <c r="H74" s="46">
        <v>0</v>
      </c>
      <c r="I74" s="46">
        <v>52632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68011</v>
      </c>
      <c r="O74" s="47">
        <f t="shared" si="16"/>
        <v>0.88210269646308093</v>
      </c>
      <c r="P74" s="9"/>
    </row>
    <row r="75" spans="1:16">
      <c r="A75" s="12"/>
      <c r="B75" s="25">
        <v>366</v>
      </c>
      <c r="C75" s="20" t="s">
        <v>82</v>
      </c>
      <c r="D75" s="46">
        <v>59687</v>
      </c>
      <c r="E75" s="46">
        <v>1575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61262</v>
      </c>
      <c r="O75" s="47">
        <f t="shared" si="16"/>
        <v>0.79456816383704487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7131268</v>
      </c>
      <c r="L76" s="46">
        <v>0</v>
      </c>
      <c r="M76" s="46">
        <v>0</v>
      </c>
      <c r="N76" s="46">
        <f t="shared" si="15"/>
        <v>7131268</v>
      </c>
      <c r="O76" s="47">
        <f t="shared" si="16"/>
        <v>92.492548734776463</v>
      </c>
      <c r="P76" s="9"/>
    </row>
    <row r="77" spans="1:16">
      <c r="A77" s="12"/>
      <c r="B77" s="25">
        <v>369.3</v>
      </c>
      <c r="C77" s="20" t="s">
        <v>84</v>
      </c>
      <c r="D77" s="46">
        <v>6361</v>
      </c>
      <c r="E77" s="46">
        <v>0</v>
      </c>
      <c r="F77" s="46">
        <v>0</v>
      </c>
      <c r="G77" s="46">
        <v>282122</v>
      </c>
      <c r="H77" s="46">
        <v>0</v>
      </c>
      <c r="I77" s="46">
        <v>1055</v>
      </c>
      <c r="J77" s="46">
        <v>0</v>
      </c>
      <c r="K77" s="46">
        <v>0</v>
      </c>
      <c r="L77" s="46">
        <v>0</v>
      </c>
      <c r="M77" s="46">
        <v>11255</v>
      </c>
      <c r="N77" s="46">
        <f t="shared" si="15"/>
        <v>300793</v>
      </c>
      <c r="O77" s="47">
        <f t="shared" si="16"/>
        <v>3.9012853270385599</v>
      </c>
      <c r="P77" s="9"/>
    </row>
    <row r="78" spans="1:16">
      <c r="A78" s="12"/>
      <c r="B78" s="25">
        <v>369.9</v>
      </c>
      <c r="C78" s="20" t="s">
        <v>85</v>
      </c>
      <c r="D78" s="46">
        <v>361797</v>
      </c>
      <c r="E78" s="46">
        <v>31714</v>
      </c>
      <c r="F78" s="46">
        <v>0</v>
      </c>
      <c r="G78" s="46">
        <v>0</v>
      </c>
      <c r="H78" s="46">
        <v>0</v>
      </c>
      <c r="I78" s="46">
        <v>1557565</v>
      </c>
      <c r="J78" s="46">
        <v>0</v>
      </c>
      <c r="K78" s="46">
        <v>674533</v>
      </c>
      <c r="L78" s="46">
        <v>0</v>
      </c>
      <c r="M78" s="46">
        <v>1766931</v>
      </c>
      <c r="N78" s="46">
        <f t="shared" si="15"/>
        <v>4392540</v>
      </c>
      <c r="O78" s="47">
        <f t="shared" si="16"/>
        <v>56.971245509137368</v>
      </c>
      <c r="P78" s="9"/>
    </row>
    <row r="79" spans="1:16" ht="15.75">
      <c r="A79" s="29" t="s">
        <v>52</v>
      </c>
      <c r="B79" s="30"/>
      <c r="C79" s="31"/>
      <c r="D79" s="32">
        <f t="shared" ref="D79:M79" si="17">SUM(D80:D88)</f>
        <v>2892503</v>
      </c>
      <c r="E79" s="32">
        <f t="shared" si="17"/>
        <v>0</v>
      </c>
      <c r="F79" s="32">
        <f t="shared" si="17"/>
        <v>173905</v>
      </c>
      <c r="G79" s="32">
        <f t="shared" si="17"/>
        <v>3339101</v>
      </c>
      <c r="H79" s="32">
        <f t="shared" si="17"/>
        <v>0</v>
      </c>
      <c r="I79" s="32">
        <f t="shared" si="17"/>
        <v>127708</v>
      </c>
      <c r="J79" s="32">
        <f t="shared" si="17"/>
        <v>0</v>
      </c>
      <c r="K79" s="32">
        <f t="shared" si="17"/>
        <v>0</v>
      </c>
      <c r="L79" s="32">
        <f t="shared" si="17"/>
        <v>0</v>
      </c>
      <c r="M79" s="32">
        <f t="shared" si="17"/>
        <v>2422455</v>
      </c>
      <c r="N79" s="32">
        <f>SUM(D79:M79)</f>
        <v>8955672</v>
      </c>
      <c r="O79" s="45">
        <f t="shared" si="16"/>
        <v>116.15506932465208</v>
      </c>
      <c r="P79" s="9"/>
    </row>
    <row r="80" spans="1:16">
      <c r="A80" s="12"/>
      <c r="B80" s="25">
        <v>381</v>
      </c>
      <c r="C80" s="20" t="s">
        <v>86</v>
      </c>
      <c r="D80" s="46">
        <v>2749957</v>
      </c>
      <c r="E80" s="46">
        <v>0</v>
      </c>
      <c r="F80" s="46">
        <v>173905</v>
      </c>
      <c r="G80" s="46">
        <v>3339101</v>
      </c>
      <c r="H80" s="46">
        <v>0</v>
      </c>
      <c r="I80" s="46">
        <v>29357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6292320</v>
      </c>
      <c r="O80" s="47">
        <f t="shared" si="16"/>
        <v>81.611392848341779</v>
      </c>
      <c r="P80" s="9"/>
    </row>
    <row r="81" spans="1:119">
      <c r="A81" s="12"/>
      <c r="B81" s="25">
        <v>383</v>
      </c>
      <c r="C81" s="20" t="s">
        <v>117</v>
      </c>
      <c r="D81" s="46">
        <v>142546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8" si="18">SUM(D81:M81)</f>
        <v>142546</v>
      </c>
      <c r="O81" s="47">
        <f t="shared" si="16"/>
        <v>1.8488216754646503</v>
      </c>
      <c r="P81" s="9"/>
    </row>
    <row r="82" spans="1:119">
      <c r="A82" s="12"/>
      <c r="B82" s="25">
        <v>389.2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125629</v>
      </c>
      <c r="N82" s="46">
        <f t="shared" si="18"/>
        <v>125629</v>
      </c>
      <c r="O82" s="47">
        <f t="shared" si="16"/>
        <v>1.6294081788822454</v>
      </c>
      <c r="P82" s="9"/>
    </row>
    <row r="83" spans="1:119">
      <c r="A83" s="12"/>
      <c r="B83" s="25">
        <v>389.3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509</v>
      </c>
      <c r="N83" s="46">
        <f t="shared" si="18"/>
        <v>509</v>
      </c>
      <c r="O83" s="47">
        <f t="shared" si="16"/>
        <v>6.6017301980519057E-3</v>
      </c>
      <c r="P83" s="9"/>
    </row>
    <row r="84" spans="1:119">
      <c r="A84" s="12"/>
      <c r="B84" s="25">
        <v>389.4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346</v>
      </c>
      <c r="J84" s="46">
        <v>0</v>
      </c>
      <c r="K84" s="46">
        <v>0</v>
      </c>
      <c r="L84" s="46">
        <v>0</v>
      </c>
      <c r="M84" s="46">
        <v>895935</v>
      </c>
      <c r="N84" s="46">
        <f t="shared" si="18"/>
        <v>896281</v>
      </c>
      <c r="O84" s="47">
        <f t="shared" si="16"/>
        <v>11.624764918742947</v>
      </c>
      <c r="P84" s="9"/>
    </row>
    <row r="85" spans="1:119">
      <c r="A85" s="12"/>
      <c r="B85" s="25">
        <v>389.5</v>
      </c>
      <c r="C85" s="20" t="s">
        <v>90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451852</v>
      </c>
      <c r="N85" s="46">
        <f t="shared" si="18"/>
        <v>451852</v>
      </c>
      <c r="O85" s="47">
        <f t="shared" si="16"/>
        <v>5.8605206158156182</v>
      </c>
      <c r="P85" s="9"/>
    </row>
    <row r="86" spans="1:119">
      <c r="A86" s="12"/>
      <c r="B86" s="25">
        <v>389.6</v>
      </c>
      <c r="C86" s="20" t="s">
        <v>91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828530</v>
      </c>
      <c r="N86" s="46">
        <f t="shared" si="18"/>
        <v>828530</v>
      </c>
      <c r="O86" s="47">
        <f t="shared" si="16"/>
        <v>10.746034422381033</v>
      </c>
      <c r="P86" s="9"/>
    </row>
    <row r="87" spans="1:119">
      <c r="A87" s="12"/>
      <c r="B87" s="25">
        <v>389.7</v>
      </c>
      <c r="C87" s="20" t="s">
        <v>120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120000</v>
      </c>
      <c r="N87" s="46">
        <f t="shared" si="18"/>
        <v>120000</v>
      </c>
      <c r="O87" s="47">
        <f t="shared" si="16"/>
        <v>1.5564000466920014</v>
      </c>
      <c r="P87" s="9"/>
    </row>
    <row r="88" spans="1:119" ht="15.75" thickBot="1">
      <c r="A88" s="12"/>
      <c r="B88" s="25">
        <v>389.8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98005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98005</v>
      </c>
      <c r="O88" s="47">
        <f t="shared" si="16"/>
        <v>1.2711248881337467</v>
      </c>
      <c r="P88" s="9"/>
    </row>
    <row r="89" spans="1:119" ht="16.5" thickBot="1">
      <c r="A89" s="14" t="s">
        <v>70</v>
      </c>
      <c r="B89" s="23"/>
      <c r="C89" s="22"/>
      <c r="D89" s="15">
        <f t="shared" ref="D89:M89" si="19">SUM(D5,D15,D28,D47,D63,D67,D79)</f>
        <v>66214274</v>
      </c>
      <c r="E89" s="15">
        <f t="shared" si="19"/>
        <v>2897242</v>
      </c>
      <c r="F89" s="15">
        <f t="shared" si="19"/>
        <v>174038</v>
      </c>
      <c r="G89" s="15">
        <f t="shared" si="19"/>
        <v>4751118</v>
      </c>
      <c r="H89" s="15">
        <f t="shared" si="19"/>
        <v>4722</v>
      </c>
      <c r="I89" s="15">
        <f t="shared" si="19"/>
        <v>53229816</v>
      </c>
      <c r="J89" s="15">
        <f t="shared" si="19"/>
        <v>3195146</v>
      </c>
      <c r="K89" s="15">
        <f t="shared" si="19"/>
        <v>25639033</v>
      </c>
      <c r="L89" s="15">
        <f t="shared" si="19"/>
        <v>0</v>
      </c>
      <c r="M89" s="15">
        <f t="shared" si="19"/>
        <v>16496414</v>
      </c>
      <c r="N89" s="15">
        <f>SUM(D89:M89)</f>
        <v>172601803</v>
      </c>
      <c r="O89" s="38">
        <f t="shared" si="16"/>
        <v>2238.6454520693637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121</v>
      </c>
      <c r="M91" s="48"/>
      <c r="N91" s="48"/>
      <c r="O91" s="43">
        <v>77101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112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37498680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37498680</v>
      </c>
      <c r="O5" s="33">
        <f t="shared" ref="O5:O36" si="1">(N5/O$93)</f>
        <v>490.23649841157783</v>
      </c>
      <c r="P5" s="6"/>
    </row>
    <row r="6" spans="1:133">
      <c r="A6" s="12"/>
      <c r="B6" s="25">
        <v>311</v>
      </c>
      <c r="C6" s="20" t="s">
        <v>2</v>
      </c>
      <c r="D6" s="46">
        <v>22137715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22137715</v>
      </c>
      <c r="O6" s="47">
        <f t="shared" si="1"/>
        <v>289.41594435946712</v>
      </c>
      <c r="P6" s="9"/>
    </row>
    <row r="7" spans="1:133">
      <c r="A7" s="12"/>
      <c r="B7" s="25">
        <v>312.41000000000003</v>
      </c>
      <c r="C7" s="20" t="s">
        <v>10</v>
      </c>
      <c r="D7" s="46">
        <v>2015306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2015306</v>
      </c>
      <c r="O7" s="47">
        <f t="shared" si="1"/>
        <v>26.346968924448628</v>
      </c>
      <c r="P7" s="9"/>
    </row>
    <row r="8" spans="1:133">
      <c r="A8" s="12"/>
      <c r="B8" s="25">
        <v>312.51</v>
      </c>
      <c r="C8" s="20" t="s">
        <v>104</v>
      </c>
      <c r="D8" s="46">
        <v>545302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545302</v>
      </c>
      <c r="O8" s="47">
        <f t="shared" si="1"/>
        <v>7.1289694212391002</v>
      </c>
      <c r="P8" s="9"/>
    </row>
    <row r="9" spans="1:133">
      <c r="A9" s="12"/>
      <c r="B9" s="25">
        <v>312.52</v>
      </c>
      <c r="C9" s="20" t="s">
        <v>101</v>
      </c>
      <c r="D9" s="46">
        <v>534528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534528</v>
      </c>
      <c r="O9" s="47">
        <f t="shared" si="1"/>
        <v>6.9881162489704671</v>
      </c>
      <c r="P9" s="9"/>
    </row>
    <row r="10" spans="1:133">
      <c r="A10" s="12"/>
      <c r="B10" s="25">
        <v>314.10000000000002</v>
      </c>
      <c r="C10" s="20" t="s">
        <v>11</v>
      </c>
      <c r="D10" s="46">
        <v>6047410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6047410</v>
      </c>
      <c r="O10" s="47">
        <f t="shared" si="1"/>
        <v>79.060412336091829</v>
      </c>
      <c r="P10" s="9"/>
    </row>
    <row r="11" spans="1:133">
      <c r="A11" s="12"/>
      <c r="B11" s="25">
        <v>314.39999999999998</v>
      </c>
      <c r="C11" s="20" t="s">
        <v>12</v>
      </c>
      <c r="D11" s="46">
        <v>283209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283209</v>
      </c>
      <c r="O11" s="47">
        <f t="shared" si="1"/>
        <v>3.7025140212574028</v>
      </c>
      <c r="P11" s="9"/>
    </row>
    <row r="12" spans="1:133">
      <c r="A12" s="12"/>
      <c r="B12" s="25">
        <v>314.8</v>
      </c>
      <c r="C12" s="20" t="s">
        <v>13</v>
      </c>
      <c r="D12" s="46">
        <v>58513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58513</v>
      </c>
      <c r="O12" s="47">
        <f t="shared" si="1"/>
        <v>0.76496581297146071</v>
      </c>
      <c r="P12" s="9"/>
    </row>
    <row r="13" spans="1:133">
      <c r="A13" s="12"/>
      <c r="B13" s="25">
        <v>315</v>
      </c>
      <c r="C13" s="20" t="s">
        <v>14</v>
      </c>
      <c r="D13" s="46">
        <v>4812561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4812561</v>
      </c>
      <c r="O13" s="47">
        <f t="shared" si="1"/>
        <v>62.916696081891985</v>
      </c>
      <c r="P13" s="9"/>
    </row>
    <row r="14" spans="1:133">
      <c r="A14" s="12"/>
      <c r="B14" s="25">
        <v>316</v>
      </c>
      <c r="C14" s="20" t="s">
        <v>15</v>
      </c>
      <c r="D14" s="46">
        <v>1064136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1064136</v>
      </c>
      <c r="O14" s="47">
        <f t="shared" si="1"/>
        <v>13.911911205239832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7511310</v>
      </c>
      <c r="E15" s="32">
        <f t="shared" si="3"/>
        <v>0</v>
      </c>
      <c r="F15" s="32">
        <f t="shared" si="3"/>
        <v>0</v>
      </c>
      <c r="G15" s="32">
        <f t="shared" si="3"/>
        <v>438748</v>
      </c>
      <c r="H15" s="32">
        <f t="shared" si="3"/>
        <v>0</v>
      </c>
      <c r="I15" s="32">
        <f t="shared" si="3"/>
        <v>928319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8878377</v>
      </c>
      <c r="O15" s="45">
        <f t="shared" si="1"/>
        <v>116.0708710828725</v>
      </c>
      <c r="P15" s="10"/>
    </row>
    <row r="16" spans="1:133">
      <c r="A16" s="12"/>
      <c r="B16" s="25">
        <v>322</v>
      </c>
      <c r="C16" s="20" t="s">
        <v>0</v>
      </c>
      <c r="D16" s="46">
        <v>481591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481591</v>
      </c>
      <c r="O16" s="47">
        <f t="shared" si="1"/>
        <v>6.2960479010602555</v>
      </c>
      <c r="P16" s="9"/>
    </row>
    <row r="17" spans="1:16">
      <c r="A17" s="12"/>
      <c r="B17" s="25">
        <v>323.10000000000002</v>
      </c>
      <c r="C17" s="20" t="s">
        <v>17</v>
      </c>
      <c r="D17" s="46">
        <v>5752188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5752188</v>
      </c>
      <c r="O17" s="47">
        <f t="shared" si="1"/>
        <v>75.200847158489239</v>
      </c>
      <c r="P17" s="9"/>
    </row>
    <row r="18" spans="1:16">
      <c r="A18" s="12"/>
      <c r="B18" s="25">
        <v>323.39999999999998</v>
      </c>
      <c r="C18" s="20" t="s">
        <v>18</v>
      </c>
      <c r="D18" s="46">
        <v>300014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300014</v>
      </c>
      <c r="O18" s="47">
        <f t="shared" si="1"/>
        <v>3.9222130708187892</v>
      </c>
      <c r="P18" s="9"/>
    </row>
    <row r="19" spans="1:16">
      <c r="A19" s="12"/>
      <c r="B19" s="25">
        <v>323.7</v>
      </c>
      <c r="C19" s="20" t="s">
        <v>19</v>
      </c>
      <c r="D19" s="46">
        <v>535275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535275</v>
      </c>
      <c r="O19" s="47">
        <f t="shared" si="1"/>
        <v>6.9978821037769148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577388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577388</v>
      </c>
      <c r="O20" s="47">
        <f t="shared" si="1"/>
        <v>7.5484436077447024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350931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350931</v>
      </c>
      <c r="O21" s="47">
        <f t="shared" si="1"/>
        <v>4.5878730831078167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238144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238144</v>
      </c>
      <c r="O22" s="47">
        <f t="shared" si="1"/>
        <v>3.1133597416689547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112429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112429</v>
      </c>
      <c r="O23" s="47">
        <f t="shared" si="1"/>
        <v>1.4698330522545136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45540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45540</v>
      </c>
      <c r="O24" s="47">
        <f t="shared" si="1"/>
        <v>0.59536416048946939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450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</v>
      </c>
      <c r="O25" s="47">
        <f t="shared" si="1"/>
        <v>5.8830450641251912E-3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21750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21750</v>
      </c>
      <c r="O26" s="47">
        <f t="shared" si="1"/>
        <v>0.28434717809938426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20435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20435</v>
      </c>
      <c r="O27" s="47">
        <f t="shared" si="1"/>
        <v>0.26715561307866287</v>
      </c>
      <c r="P27" s="9"/>
    </row>
    <row r="28" spans="1:16">
      <c r="A28" s="12"/>
      <c r="B28" s="25">
        <v>329</v>
      </c>
      <c r="C28" s="20" t="s">
        <v>28</v>
      </c>
      <c r="D28" s="46">
        <v>442242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442242</v>
      </c>
      <c r="O28" s="47">
        <f t="shared" si="1"/>
        <v>5.7816213672196728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SUM(D30:D50)</f>
        <v>7068875</v>
      </c>
      <c r="E29" s="32">
        <f t="shared" si="6"/>
        <v>3842528</v>
      </c>
      <c r="F29" s="32">
        <f t="shared" si="6"/>
        <v>0</v>
      </c>
      <c r="G29" s="32">
        <f t="shared" si="6"/>
        <v>1677174</v>
      </c>
      <c r="H29" s="32">
        <f t="shared" si="6"/>
        <v>0</v>
      </c>
      <c r="I29" s="32">
        <f t="shared" si="6"/>
        <v>295234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6993</v>
      </c>
      <c r="N29" s="44">
        <f t="shared" si="5"/>
        <v>12890804</v>
      </c>
      <c r="O29" s="45">
        <f t="shared" si="1"/>
        <v>168.52706854401171</v>
      </c>
      <c r="P29" s="10"/>
    </row>
    <row r="30" spans="1:16">
      <c r="A30" s="12"/>
      <c r="B30" s="25">
        <v>331.1</v>
      </c>
      <c r="C30" s="20" t="s">
        <v>105</v>
      </c>
      <c r="D30" s="46">
        <v>0</v>
      </c>
      <c r="E30" s="46">
        <v>0</v>
      </c>
      <c r="F30" s="46">
        <v>0</v>
      </c>
      <c r="G30" s="46">
        <v>427429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427429</v>
      </c>
      <c r="O30" s="47">
        <f t="shared" si="1"/>
        <v>5.5879645971421477</v>
      </c>
      <c r="P30" s="9"/>
    </row>
    <row r="31" spans="1:16">
      <c r="A31" s="12"/>
      <c r="B31" s="25">
        <v>331.2</v>
      </c>
      <c r="C31" s="20" t="s">
        <v>29</v>
      </c>
      <c r="D31" s="46">
        <v>353113</v>
      </c>
      <c r="E31" s="46">
        <v>0</v>
      </c>
      <c r="F31" s="46">
        <v>0</v>
      </c>
      <c r="G31" s="46">
        <v>73025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265</v>
      </c>
      <c r="N31" s="46">
        <f t="shared" si="5"/>
        <v>426403</v>
      </c>
      <c r="O31" s="47">
        <f t="shared" si="1"/>
        <v>5.5745512543959421</v>
      </c>
      <c r="P31" s="9"/>
    </row>
    <row r="32" spans="1:16">
      <c r="A32" s="12"/>
      <c r="B32" s="25">
        <v>331.39</v>
      </c>
      <c r="C32" s="20" t="s">
        <v>114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58026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58026</v>
      </c>
      <c r="O32" s="47">
        <f t="shared" si="1"/>
        <v>0.7585990508687297</v>
      </c>
      <c r="P32" s="9"/>
    </row>
    <row r="33" spans="1:16">
      <c r="A33" s="12"/>
      <c r="B33" s="25">
        <v>331.49</v>
      </c>
      <c r="C33" s="20" t="s">
        <v>106</v>
      </c>
      <c r="D33" s="46">
        <v>0</v>
      </c>
      <c r="E33" s="46">
        <v>0</v>
      </c>
      <c r="F33" s="46">
        <v>0</v>
      </c>
      <c r="G33" s="46">
        <v>579204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579204</v>
      </c>
      <c r="O33" s="47">
        <f t="shared" si="1"/>
        <v>7.5721849629368165</v>
      </c>
      <c r="P33" s="9"/>
    </row>
    <row r="34" spans="1:16">
      <c r="A34" s="12"/>
      <c r="B34" s="25">
        <v>331.5</v>
      </c>
      <c r="C34" s="20" t="s">
        <v>31</v>
      </c>
      <c r="D34" s="46">
        <v>35009</v>
      </c>
      <c r="E34" s="46">
        <v>1956243</v>
      </c>
      <c r="F34" s="46">
        <v>0</v>
      </c>
      <c r="G34" s="46">
        <v>305000</v>
      </c>
      <c r="H34" s="46">
        <v>0</v>
      </c>
      <c r="I34" s="46">
        <v>-21419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2274833</v>
      </c>
      <c r="O34" s="47">
        <f t="shared" si="1"/>
        <v>29.739877894131336</v>
      </c>
      <c r="P34" s="9"/>
    </row>
    <row r="35" spans="1:16">
      <c r="A35" s="12"/>
      <c r="B35" s="25">
        <v>334.39</v>
      </c>
      <c r="C35" s="20" t="s">
        <v>115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131090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131090</v>
      </c>
      <c r="O35" s="47">
        <f t="shared" si="1"/>
        <v>1.7137963943470473</v>
      </c>
      <c r="P35" s="9"/>
    </row>
    <row r="36" spans="1:16">
      <c r="A36" s="12"/>
      <c r="B36" s="25">
        <v>334.49</v>
      </c>
      <c r="C36" s="20" t="s">
        <v>32</v>
      </c>
      <c r="D36" s="46">
        <v>273030</v>
      </c>
      <c r="E36" s="46">
        <v>0</v>
      </c>
      <c r="F36" s="46">
        <v>0</v>
      </c>
      <c r="G36" s="46">
        <v>57693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330723</v>
      </c>
      <c r="O36" s="47">
        <f t="shared" si="1"/>
        <v>4.3236851394281679</v>
      </c>
      <c r="P36" s="9"/>
    </row>
    <row r="37" spans="1:16">
      <c r="A37" s="12"/>
      <c r="B37" s="25">
        <v>334.5</v>
      </c>
      <c r="C37" s="20" t="s">
        <v>33</v>
      </c>
      <c r="D37" s="46">
        <v>3548</v>
      </c>
      <c r="E37" s="46">
        <v>81568</v>
      </c>
      <c r="F37" s="46">
        <v>0</v>
      </c>
      <c r="G37" s="46">
        <v>0</v>
      </c>
      <c r="H37" s="46">
        <v>0</v>
      </c>
      <c r="I37" s="46">
        <v>-3553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81563</v>
      </c>
      <c r="O37" s="47">
        <f t="shared" ref="O37:O68" si="8">(N37/O$93)</f>
        <v>1.0663084545894288</v>
      </c>
      <c r="P37" s="9"/>
    </row>
    <row r="38" spans="1:16">
      <c r="A38" s="12"/>
      <c r="B38" s="25">
        <v>335.12</v>
      </c>
      <c r="C38" s="20" t="s">
        <v>35</v>
      </c>
      <c r="D38" s="46">
        <v>2184661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2184661</v>
      </c>
      <c r="O38" s="47">
        <f t="shared" si="8"/>
        <v>28.561020250748452</v>
      </c>
      <c r="P38" s="9"/>
    </row>
    <row r="39" spans="1:16">
      <c r="A39" s="12"/>
      <c r="B39" s="25">
        <v>335.14</v>
      </c>
      <c r="C39" s="20" t="s">
        <v>36</v>
      </c>
      <c r="D39" s="46">
        <v>84630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84630</v>
      </c>
      <c r="O39" s="47">
        <f t="shared" si="8"/>
        <v>1.1064046750598109</v>
      </c>
      <c r="P39" s="9"/>
    </row>
    <row r="40" spans="1:16">
      <c r="A40" s="12"/>
      <c r="B40" s="25">
        <v>335.15</v>
      </c>
      <c r="C40" s="20" t="s">
        <v>37</v>
      </c>
      <c r="D40" s="46">
        <v>56972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56972</v>
      </c>
      <c r="O40" s="47">
        <f t="shared" si="8"/>
        <v>0.74481965198520084</v>
      </c>
      <c r="P40" s="9"/>
    </row>
    <row r="41" spans="1:16">
      <c r="A41" s="12"/>
      <c r="B41" s="25">
        <v>335.18</v>
      </c>
      <c r="C41" s="20" t="s">
        <v>38</v>
      </c>
      <c r="D41" s="46">
        <v>3467138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3467138</v>
      </c>
      <c r="O41" s="47">
        <f t="shared" si="8"/>
        <v>45.327397994535303</v>
      </c>
      <c r="P41" s="9"/>
    </row>
    <row r="42" spans="1:16">
      <c r="A42" s="12"/>
      <c r="B42" s="25">
        <v>335.21</v>
      </c>
      <c r="C42" s="20" t="s">
        <v>39</v>
      </c>
      <c r="D42" s="46">
        <v>35910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35910</v>
      </c>
      <c r="O42" s="47">
        <f t="shared" si="8"/>
        <v>0.46946699611719028</v>
      </c>
      <c r="P42" s="9"/>
    </row>
    <row r="43" spans="1:16">
      <c r="A43" s="12"/>
      <c r="B43" s="25">
        <v>335.49</v>
      </c>
      <c r="C43" s="20" t="s">
        <v>40</v>
      </c>
      <c r="D43" s="46">
        <v>51759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6728</v>
      </c>
      <c r="N43" s="46">
        <f t="shared" si="7"/>
        <v>58487</v>
      </c>
      <c r="O43" s="47">
        <f t="shared" si="8"/>
        <v>0.76462590370108907</v>
      </c>
      <c r="P43" s="9"/>
    </row>
    <row r="44" spans="1:16">
      <c r="A44" s="12"/>
      <c r="B44" s="25">
        <v>337.2</v>
      </c>
      <c r="C44" s="20" t="s">
        <v>41</v>
      </c>
      <c r="D44" s="46">
        <v>396769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9">SUM(D44:M44)</f>
        <v>396769</v>
      </c>
      <c r="O44" s="47">
        <f t="shared" si="8"/>
        <v>5.1871331267730847</v>
      </c>
      <c r="P44" s="9"/>
    </row>
    <row r="45" spans="1:16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131090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131090</v>
      </c>
      <c r="O45" s="47">
        <f t="shared" si="8"/>
        <v>1.7137963943470473</v>
      </c>
      <c r="P45" s="9"/>
    </row>
    <row r="46" spans="1:16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44823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44823</v>
      </c>
      <c r="O46" s="47">
        <f t="shared" si="8"/>
        <v>0.58599050868729652</v>
      </c>
      <c r="P46" s="9"/>
    </row>
    <row r="47" spans="1:16">
      <c r="A47" s="12"/>
      <c r="B47" s="25">
        <v>337.5</v>
      </c>
      <c r="C47" s="20" t="s">
        <v>116</v>
      </c>
      <c r="D47" s="46">
        <v>0</v>
      </c>
      <c r="E47" s="46">
        <v>0</v>
      </c>
      <c r="F47" s="46">
        <v>0</v>
      </c>
      <c r="G47" s="46">
        <v>190000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190000</v>
      </c>
      <c r="O47" s="47">
        <f t="shared" si="8"/>
        <v>2.4839523604084142</v>
      </c>
      <c r="P47" s="9"/>
    </row>
    <row r="48" spans="1:16">
      <c r="A48" s="12"/>
      <c r="B48" s="25">
        <v>337.7</v>
      </c>
      <c r="C48" s="20" t="s">
        <v>43</v>
      </c>
      <c r="D48" s="46">
        <v>80640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80640</v>
      </c>
      <c r="O48" s="47">
        <f t="shared" si="8"/>
        <v>1.0542416754912343</v>
      </c>
      <c r="P48" s="9"/>
    </row>
    <row r="49" spans="1:16">
      <c r="A49" s="12"/>
      <c r="B49" s="25">
        <v>338</v>
      </c>
      <c r="C49" s="20" t="s">
        <v>44</v>
      </c>
      <c r="D49" s="46">
        <v>20415</v>
      </c>
      <c r="E49" s="46">
        <v>1804717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1825132</v>
      </c>
      <c r="O49" s="47">
        <f t="shared" si="8"/>
        <v>23.860741786615417</v>
      </c>
      <c r="P49" s="9"/>
    </row>
    <row r="50" spans="1:16">
      <c r="A50" s="12"/>
      <c r="B50" s="25">
        <v>339</v>
      </c>
      <c r="C50" s="20" t="s">
        <v>45</v>
      </c>
      <c r="D50" s="46">
        <v>25281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25281</v>
      </c>
      <c r="O50" s="47">
        <f t="shared" si="8"/>
        <v>0.33050947170255324</v>
      </c>
      <c r="P50" s="9"/>
    </row>
    <row r="51" spans="1:16" ht="15.75">
      <c r="A51" s="29" t="s">
        <v>50</v>
      </c>
      <c r="B51" s="30"/>
      <c r="C51" s="31"/>
      <c r="D51" s="32">
        <f t="shared" ref="D51:M51" si="10">SUM(D52:D66)</f>
        <v>9700060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48437240</v>
      </c>
      <c r="J51" s="32">
        <f t="shared" si="10"/>
        <v>2839075</v>
      </c>
      <c r="K51" s="32">
        <f t="shared" si="10"/>
        <v>0</v>
      </c>
      <c r="L51" s="32">
        <f t="shared" si="10"/>
        <v>0</v>
      </c>
      <c r="M51" s="32">
        <f t="shared" si="10"/>
        <v>11945607</v>
      </c>
      <c r="N51" s="32">
        <f t="shared" si="9"/>
        <v>72921982</v>
      </c>
      <c r="O51" s="45">
        <f t="shared" si="8"/>
        <v>953.3406806029468</v>
      </c>
      <c r="P51" s="10"/>
    </row>
    <row r="52" spans="1:16">
      <c r="A52" s="12"/>
      <c r="B52" s="25">
        <v>341.2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2839075</v>
      </c>
      <c r="K52" s="46">
        <v>0</v>
      </c>
      <c r="L52" s="46">
        <v>0</v>
      </c>
      <c r="M52" s="46">
        <v>0</v>
      </c>
      <c r="N52" s="46">
        <f t="shared" ref="N52:N66" si="11">SUM(D52:M52)</f>
        <v>2839075</v>
      </c>
      <c r="O52" s="47">
        <f t="shared" si="8"/>
        <v>37.116458145402724</v>
      </c>
      <c r="P52" s="9"/>
    </row>
    <row r="53" spans="1:16">
      <c r="A53" s="12"/>
      <c r="B53" s="25">
        <v>341.9</v>
      </c>
      <c r="C53" s="20" t="s">
        <v>54</v>
      </c>
      <c r="D53" s="46">
        <v>7446313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7446313</v>
      </c>
      <c r="O53" s="47">
        <f t="shared" si="8"/>
        <v>97.348877645736096</v>
      </c>
      <c r="P53" s="9"/>
    </row>
    <row r="54" spans="1:16">
      <c r="A54" s="12"/>
      <c r="B54" s="25">
        <v>342.1</v>
      </c>
      <c r="C54" s="20" t="s">
        <v>55</v>
      </c>
      <c r="D54" s="46">
        <v>220433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2392</v>
      </c>
      <c r="N54" s="46">
        <f t="shared" si="11"/>
        <v>222825</v>
      </c>
      <c r="O54" s="47">
        <f t="shared" si="8"/>
        <v>2.9130878142526573</v>
      </c>
      <c r="P54" s="9"/>
    </row>
    <row r="55" spans="1:16">
      <c r="A55" s="12"/>
      <c r="B55" s="25">
        <v>342.2</v>
      </c>
      <c r="C55" s="20" t="s">
        <v>56</v>
      </c>
      <c r="D55" s="46">
        <v>759702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759702</v>
      </c>
      <c r="O55" s="47">
        <f t="shared" si="8"/>
        <v>9.9319135584578575</v>
      </c>
      <c r="P55" s="9"/>
    </row>
    <row r="56" spans="1:16">
      <c r="A56" s="12"/>
      <c r="B56" s="25">
        <v>342.4</v>
      </c>
      <c r="C56" s="20" t="s">
        <v>57</v>
      </c>
      <c r="D56" s="46">
        <v>300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300</v>
      </c>
      <c r="O56" s="47">
        <f t="shared" si="8"/>
        <v>3.9220300427501272E-3</v>
      </c>
      <c r="P56" s="9"/>
    </row>
    <row r="57" spans="1:16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26209730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26209730</v>
      </c>
      <c r="O57" s="47">
        <f t="shared" si="8"/>
        <v>342.65116157456436</v>
      </c>
      <c r="P57" s="9"/>
    </row>
    <row r="58" spans="1:16">
      <c r="A58" s="12"/>
      <c r="B58" s="25">
        <v>343.4</v>
      </c>
      <c r="C58" s="20" t="s">
        <v>61</v>
      </c>
      <c r="D58" s="46">
        <v>387122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387122</v>
      </c>
      <c r="O58" s="47">
        <f t="shared" si="8"/>
        <v>5.0610137140317164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17459818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17459818</v>
      </c>
      <c r="O59" s="47">
        <f t="shared" si="8"/>
        <v>228.25976912316483</v>
      </c>
      <c r="P59" s="9"/>
    </row>
    <row r="60" spans="1:16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1775997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1775997</v>
      </c>
      <c r="O60" s="47">
        <f t="shared" si="8"/>
        <v>23.218378632780325</v>
      </c>
      <c r="P60" s="9"/>
    </row>
    <row r="61" spans="1:16">
      <c r="A61" s="12"/>
      <c r="B61" s="25">
        <v>343.9</v>
      </c>
      <c r="C61" s="20" t="s">
        <v>65</v>
      </c>
      <c r="D61" s="46">
        <v>40031</v>
      </c>
      <c r="E61" s="46">
        <v>0</v>
      </c>
      <c r="F61" s="46">
        <v>0</v>
      </c>
      <c r="G61" s="46">
        <v>0</v>
      </c>
      <c r="H61" s="46">
        <v>0</v>
      </c>
      <c r="I61" s="46">
        <v>555529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595560</v>
      </c>
      <c r="O61" s="47">
        <f t="shared" si="8"/>
        <v>7.7860140408675527</v>
      </c>
      <c r="P61" s="9"/>
    </row>
    <row r="62" spans="1:16">
      <c r="A62" s="12"/>
      <c r="B62" s="25">
        <v>344.1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11943215</v>
      </c>
      <c r="N62" s="46">
        <f t="shared" si="11"/>
        <v>11943215</v>
      </c>
      <c r="O62" s="47">
        <f t="shared" si="8"/>
        <v>156.13882679007989</v>
      </c>
      <c r="P62" s="9"/>
    </row>
    <row r="63" spans="1:16">
      <c r="A63" s="12"/>
      <c r="B63" s="25">
        <v>344.5</v>
      </c>
      <c r="C63" s="20" t="s">
        <v>110</v>
      </c>
      <c r="D63" s="46">
        <v>20339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20339</v>
      </c>
      <c r="O63" s="47">
        <f t="shared" si="8"/>
        <v>0.26590056346498281</v>
      </c>
      <c r="P63" s="9"/>
    </row>
    <row r="64" spans="1:16">
      <c r="A64" s="12"/>
      <c r="B64" s="25">
        <v>345.1</v>
      </c>
      <c r="C64" s="20" t="s">
        <v>67</v>
      </c>
      <c r="D64" s="46">
        <v>16300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16300</v>
      </c>
      <c r="O64" s="47">
        <f t="shared" si="8"/>
        <v>0.21309696565609026</v>
      </c>
      <c r="P64" s="9"/>
    </row>
    <row r="65" spans="1:16">
      <c r="A65" s="12"/>
      <c r="B65" s="25">
        <v>347.2</v>
      </c>
      <c r="C65" s="20" t="s">
        <v>68</v>
      </c>
      <c r="D65" s="46">
        <v>798100</v>
      </c>
      <c r="E65" s="46">
        <v>0</v>
      </c>
      <c r="F65" s="46">
        <v>0</v>
      </c>
      <c r="G65" s="46">
        <v>0</v>
      </c>
      <c r="H65" s="46">
        <v>0</v>
      </c>
      <c r="I65" s="46">
        <v>2436166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3234266</v>
      </c>
      <c r="O65" s="47">
        <f t="shared" si="8"/>
        <v>42.282961394150945</v>
      </c>
      <c r="P65" s="9"/>
    </row>
    <row r="66" spans="1:16">
      <c r="A66" s="12"/>
      <c r="B66" s="25">
        <v>347.4</v>
      </c>
      <c r="C66" s="20" t="s">
        <v>69</v>
      </c>
      <c r="D66" s="46">
        <v>11420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11420</v>
      </c>
      <c r="O66" s="47">
        <f t="shared" si="8"/>
        <v>0.14929861029402153</v>
      </c>
      <c r="P66" s="9"/>
    </row>
    <row r="67" spans="1:16" ht="15.75">
      <c r="A67" s="29" t="s">
        <v>51</v>
      </c>
      <c r="B67" s="30"/>
      <c r="C67" s="31"/>
      <c r="D67" s="32">
        <f t="shared" ref="D67:M67" si="12">SUM(D68:D70)</f>
        <v>323931</v>
      </c>
      <c r="E67" s="32">
        <f t="shared" si="12"/>
        <v>56864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8794</v>
      </c>
      <c r="N67" s="32">
        <f t="shared" ref="N67:N72" si="13">SUM(D67:M67)</f>
        <v>389589</v>
      </c>
      <c r="O67" s="45">
        <f t="shared" si="8"/>
        <v>5.0932658744165984</v>
      </c>
      <c r="P67" s="10"/>
    </row>
    <row r="68" spans="1:16">
      <c r="A68" s="13"/>
      <c r="B68" s="39">
        <v>351.5</v>
      </c>
      <c r="C68" s="21" t="s">
        <v>72</v>
      </c>
      <c r="D68" s="46">
        <v>270706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881</v>
      </c>
      <c r="N68" s="46">
        <f t="shared" si="13"/>
        <v>271587</v>
      </c>
      <c r="O68" s="47">
        <f t="shared" si="8"/>
        <v>3.5505745774012629</v>
      </c>
      <c r="P68" s="9"/>
    </row>
    <row r="69" spans="1:16">
      <c r="A69" s="13"/>
      <c r="B69" s="39">
        <v>354</v>
      </c>
      <c r="C69" s="21" t="s">
        <v>73</v>
      </c>
      <c r="D69" s="46">
        <v>53225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7913</v>
      </c>
      <c r="N69" s="46">
        <f t="shared" si="13"/>
        <v>61138</v>
      </c>
      <c r="O69" s="47">
        <f t="shared" ref="O69:O91" si="14">(N69/O$93)</f>
        <v>0.79928357584552434</v>
      </c>
      <c r="P69" s="9"/>
    </row>
    <row r="70" spans="1:16">
      <c r="A70" s="13"/>
      <c r="B70" s="39">
        <v>358.2</v>
      </c>
      <c r="C70" s="21" t="s">
        <v>74</v>
      </c>
      <c r="D70" s="46">
        <v>0</v>
      </c>
      <c r="E70" s="46">
        <v>56864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56864</v>
      </c>
      <c r="O70" s="47">
        <f t="shared" si="14"/>
        <v>0.7434077211698108</v>
      </c>
      <c r="P70" s="9"/>
    </row>
    <row r="71" spans="1:16" ht="15.75">
      <c r="A71" s="29" t="s">
        <v>3</v>
      </c>
      <c r="B71" s="30"/>
      <c r="C71" s="31"/>
      <c r="D71" s="32">
        <f t="shared" ref="D71:M71" si="15">SUM(D72:D82)</f>
        <v>1532366</v>
      </c>
      <c r="E71" s="32">
        <f t="shared" si="15"/>
        <v>100741</v>
      </c>
      <c r="F71" s="32">
        <f t="shared" si="15"/>
        <v>224</v>
      </c>
      <c r="G71" s="32">
        <f t="shared" si="15"/>
        <v>202965</v>
      </c>
      <c r="H71" s="32">
        <f t="shared" si="15"/>
        <v>1857</v>
      </c>
      <c r="I71" s="32">
        <f t="shared" si="15"/>
        <v>2002341</v>
      </c>
      <c r="J71" s="32">
        <f t="shared" si="15"/>
        <v>51448</v>
      </c>
      <c r="K71" s="32">
        <f t="shared" si="15"/>
        <v>5256520</v>
      </c>
      <c r="L71" s="32">
        <f t="shared" si="15"/>
        <v>0</v>
      </c>
      <c r="M71" s="32">
        <f t="shared" si="15"/>
        <v>6755814</v>
      </c>
      <c r="N71" s="32">
        <f t="shared" si="13"/>
        <v>15904276</v>
      </c>
      <c r="O71" s="45">
        <f t="shared" si="14"/>
        <v>207.92349426729942</v>
      </c>
      <c r="P71" s="10"/>
    </row>
    <row r="72" spans="1:16">
      <c r="A72" s="12"/>
      <c r="B72" s="25">
        <v>361.1</v>
      </c>
      <c r="C72" s="20" t="s">
        <v>75</v>
      </c>
      <c r="D72" s="46">
        <v>334957</v>
      </c>
      <c r="E72" s="46">
        <v>21409</v>
      </c>
      <c r="F72" s="46">
        <v>204</v>
      </c>
      <c r="G72" s="46">
        <v>202965</v>
      </c>
      <c r="H72" s="46">
        <v>1857</v>
      </c>
      <c r="I72" s="46">
        <v>386468</v>
      </c>
      <c r="J72" s="46">
        <v>69359</v>
      </c>
      <c r="K72" s="46">
        <v>0</v>
      </c>
      <c r="L72" s="46">
        <v>0</v>
      </c>
      <c r="M72" s="46">
        <v>248908</v>
      </c>
      <c r="N72" s="46">
        <f t="shared" si="13"/>
        <v>1266127</v>
      </c>
      <c r="O72" s="47">
        <f t="shared" si="14"/>
        <v>16.552627106456971</v>
      </c>
      <c r="P72" s="9"/>
    </row>
    <row r="73" spans="1:16">
      <c r="A73" s="12"/>
      <c r="B73" s="25">
        <v>361.2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2805453</v>
      </c>
      <c r="L73" s="46">
        <v>0</v>
      </c>
      <c r="M73" s="46">
        <v>0</v>
      </c>
      <c r="N73" s="46">
        <f t="shared" ref="N73:N82" si="16">SUM(D73:M73)</f>
        <v>2805453</v>
      </c>
      <c r="O73" s="47">
        <f t="shared" si="14"/>
        <v>36.676903165078244</v>
      </c>
      <c r="P73" s="9"/>
    </row>
    <row r="74" spans="1:16">
      <c r="A74" s="12"/>
      <c r="B74" s="25">
        <v>361.3</v>
      </c>
      <c r="C74" s="20" t="s">
        <v>77</v>
      </c>
      <c r="D74" s="46">
        <v>-107172</v>
      </c>
      <c r="E74" s="46">
        <v>0</v>
      </c>
      <c r="F74" s="46">
        <v>20</v>
      </c>
      <c r="G74" s="46">
        <v>0</v>
      </c>
      <c r="H74" s="46">
        <v>0</v>
      </c>
      <c r="I74" s="46">
        <v>-32200</v>
      </c>
      <c r="J74" s="46">
        <v>-17911</v>
      </c>
      <c r="K74" s="46">
        <v>-3452744</v>
      </c>
      <c r="L74" s="46">
        <v>0</v>
      </c>
      <c r="M74" s="46">
        <v>-62962</v>
      </c>
      <c r="N74" s="46">
        <f t="shared" si="16"/>
        <v>-3672969</v>
      </c>
      <c r="O74" s="47">
        <f t="shared" si="14"/>
        <v>-48.018315880299646</v>
      </c>
      <c r="P74" s="9"/>
    </row>
    <row r="75" spans="1:16">
      <c r="A75" s="12"/>
      <c r="B75" s="25">
        <v>361.4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136408</v>
      </c>
      <c r="N75" s="46">
        <f t="shared" si="16"/>
        <v>136408</v>
      </c>
      <c r="O75" s="47">
        <f t="shared" si="14"/>
        <v>1.7833209135715313</v>
      </c>
      <c r="P75" s="9"/>
    </row>
    <row r="76" spans="1:16">
      <c r="A76" s="12"/>
      <c r="B76" s="25">
        <v>362</v>
      </c>
      <c r="C76" s="20" t="s">
        <v>79</v>
      </c>
      <c r="D76" s="46">
        <v>381713</v>
      </c>
      <c r="E76" s="46">
        <v>0</v>
      </c>
      <c r="F76" s="46">
        <v>0</v>
      </c>
      <c r="G76" s="46">
        <v>0</v>
      </c>
      <c r="H76" s="46">
        <v>0</v>
      </c>
      <c r="I76" s="46">
        <v>92026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473739</v>
      </c>
      <c r="O76" s="47">
        <f t="shared" si="14"/>
        <v>6.1933953014080085</v>
      </c>
      <c r="P76" s="9"/>
    </row>
    <row r="77" spans="1:16">
      <c r="A77" s="12"/>
      <c r="B77" s="25">
        <v>364</v>
      </c>
      <c r="C77" s="20" t="s">
        <v>80</v>
      </c>
      <c r="D77" s="46">
        <v>103300</v>
      </c>
      <c r="E77" s="46">
        <v>0</v>
      </c>
      <c r="F77" s="46">
        <v>0</v>
      </c>
      <c r="G77" s="46">
        <v>0</v>
      </c>
      <c r="H77" s="46">
        <v>0</v>
      </c>
      <c r="I77" s="46">
        <v>301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103601</v>
      </c>
      <c r="O77" s="47">
        <f t="shared" si="14"/>
        <v>1.3544207815298532</v>
      </c>
      <c r="P77" s="9"/>
    </row>
    <row r="78" spans="1:16">
      <c r="A78" s="12"/>
      <c r="B78" s="25">
        <v>365</v>
      </c>
      <c r="C78" s="20" t="s">
        <v>81</v>
      </c>
      <c r="D78" s="46">
        <v>6576</v>
      </c>
      <c r="E78" s="46">
        <v>11707</v>
      </c>
      <c r="F78" s="46">
        <v>0</v>
      </c>
      <c r="G78" s="46">
        <v>0</v>
      </c>
      <c r="H78" s="46">
        <v>0</v>
      </c>
      <c r="I78" s="46">
        <v>3185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21468</v>
      </c>
      <c r="O78" s="47">
        <f t="shared" si="14"/>
        <v>0.28066046985919912</v>
      </c>
      <c r="P78" s="9"/>
    </row>
    <row r="79" spans="1:16">
      <c r="A79" s="12"/>
      <c r="B79" s="25">
        <v>366</v>
      </c>
      <c r="C79" s="20" t="s">
        <v>82</v>
      </c>
      <c r="D79" s="46">
        <v>18614</v>
      </c>
      <c r="E79" s="46">
        <v>58400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77014</v>
      </c>
      <c r="O79" s="47">
        <f t="shared" si="14"/>
        <v>1.0068374057078611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5903811</v>
      </c>
      <c r="L80" s="46">
        <v>0</v>
      </c>
      <c r="M80" s="46">
        <v>0</v>
      </c>
      <c r="N80" s="46">
        <f t="shared" si="16"/>
        <v>5903811</v>
      </c>
      <c r="O80" s="47">
        <f t="shared" si="14"/>
        <v>77.183080362395572</v>
      </c>
      <c r="P80" s="9"/>
    </row>
    <row r="81" spans="1:119">
      <c r="A81" s="12"/>
      <c r="B81" s="25">
        <v>369.3</v>
      </c>
      <c r="C81" s="20" t="s">
        <v>84</v>
      </c>
      <c r="D81" s="46">
        <v>473164</v>
      </c>
      <c r="E81" s="46">
        <v>0</v>
      </c>
      <c r="F81" s="46">
        <v>0</v>
      </c>
      <c r="G81" s="46">
        <v>0</v>
      </c>
      <c r="H81" s="46">
        <v>0</v>
      </c>
      <c r="I81" s="46">
        <v>19433</v>
      </c>
      <c r="J81" s="46">
        <v>0</v>
      </c>
      <c r="K81" s="46">
        <v>0</v>
      </c>
      <c r="L81" s="46">
        <v>0</v>
      </c>
      <c r="M81" s="46">
        <v>4196613</v>
      </c>
      <c r="N81" s="46">
        <f t="shared" si="16"/>
        <v>4689210</v>
      </c>
      <c r="O81" s="47">
        <f t="shared" si="14"/>
        <v>61.304074989214421</v>
      </c>
      <c r="P81" s="9"/>
    </row>
    <row r="82" spans="1:119">
      <c r="A82" s="12"/>
      <c r="B82" s="25">
        <v>369.9</v>
      </c>
      <c r="C82" s="20" t="s">
        <v>85</v>
      </c>
      <c r="D82" s="46">
        <v>321214</v>
      </c>
      <c r="E82" s="46">
        <v>9225</v>
      </c>
      <c r="F82" s="46">
        <v>0</v>
      </c>
      <c r="G82" s="46">
        <v>0</v>
      </c>
      <c r="H82" s="46">
        <v>0</v>
      </c>
      <c r="I82" s="46">
        <v>1533128</v>
      </c>
      <c r="J82" s="46">
        <v>0</v>
      </c>
      <c r="K82" s="46">
        <v>0</v>
      </c>
      <c r="L82" s="46">
        <v>0</v>
      </c>
      <c r="M82" s="46">
        <v>2236847</v>
      </c>
      <c r="N82" s="46">
        <f t="shared" si="16"/>
        <v>4100414</v>
      </c>
      <c r="O82" s="47">
        <f t="shared" si="14"/>
        <v>53.606489652377405</v>
      </c>
      <c r="P82" s="9"/>
    </row>
    <row r="83" spans="1:119" ht="15.75">
      <c r="A83" s="29" t="s">
        <v>52</v>
      </c>
      <c r="B83" s="30"/>
      <c r="C83" s="31"/>
      <c r="D83" s="32">
        <f t="shared" ref="D83:M83" si="17">SUM(D84:D90)</f>
        <v>2498001</v>
      </c>
      <c r="E83" s="32">
        <f t="shared" si="17"/>
        <v>162279</v>
      </c>
      <c r="F83" s="32">
        <f t="shared" si="17"/>
        <v>175952</v>
      </c>
      <c r="G83" s="32">
        <f t="shared" si="17"/>
        <v>3649595</v>
      </c>
      <c r="H83" s="32">
        <f t="shared" si="17"/>
        <v>0</v>
      </c>
      <c r="I83" s="32">
        <f t="shared" si="17"/>
        <v>273570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3649700</v>
      </c>
      <c r="N83" s="32">
        <f>SUM(D83:M83)</f>
        <v>10409097</v>
      </c>
      <c r="O83" s="45">
        <f t="shared" si="14"/>
        <v>136.08263717300073</v>
      </c>
      <c r="P83" s="9"/>
    </row>
    <row r="84" spans="1:119">
      <c r="A84" s="12"/>
      <c r="B84" s="25">
        <v>381</v>
      </c>
      <c r="C84" s="20" t="s">
        <v>86</v>
      </c>
      <c r="D84" s="46">
        <v>2292587</v>
      </c>
      <c r="E84" s="46">
        <v>162279</v>
      </c>
      <c r="F84" s="46">
        <v>175952</v>
      </c>
      <c r="G84" s="46">
        <v>3250849</v>
      </c>
      <c r="H84" s="46">
        <v>0</v>
      </c>
      <c r="I84" s="46">
        <v>163000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6044667</v>
      </c>
      <c r="O84" s="47">
        <f t="shared" si="14"/>
        <v>79.024551908067622</v>
      </c>
      <c r="P84" s="9"/>
    </row>
    <row r="85" spans="1:119">
      <c r="A85" s="12"/>
      <c r="B85" s="25">
        <v>383</v>
      </c>
      <c r="C85" s="20" t="s">
        <v>117</v>
      </c>
      <c r="D85" s="46">
        <v>205414</v>
      </c>
      <c r="E85" s="46">
        <v>0</v>
      </c>
      <c r="F85" s="46">
        <v>0</v>
      </c>
      <c r="G85" s="46">
        <v>398746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90" si="18">SUM(D85:M85)</f>
        <v>604160</v>
      </c>
      <c r="O85" s="47">
        <f t="shared" si="14"/>
        <v>7.8984455687597235</v>
      </c>
      <c r="P85" s="9"/>
    </row>
    <row r="86" spans="1:119">
      <c r="A86" s="12"/>
      <c r="B86" s="25">
        <v>389.2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234461</v>
      </c>
      <c r="N86" s="46">
        <f t="shared" si="18"/>
        <v>234461</v>
      </c>
      <c r="O86" s="47">
        <f t="shared" si="14"/>
        <v>3.0652102861774586</v>
      </c>
      <c r="P86" s="9"/>
    </row>
    <row r="87" spans="1:119">
      <c r="A87" s="12"/>
      <c r="B87" s="25">
        <v>389.4</v>
      </c>
      <c r="C87" s="20" t="s">
        <v>89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-4147</v>
      </c>
      <c r="J87" s="46">
        <v>0</v>
      </c>
      <c r="K87" s="46">
        <v>0</v>
      </c>
      <c r="L87" s="46">
        <v>0</v>
      </c>
      <c r="M87" s="46">
        <v>849593</v>
      </c>
      <c r="N87" s="46">
        <f t="shared" si="18"/>
        <v>845446</v>
      </c>
      <c r="O87" s="47">
        <f t="shared" si="14"/>
        <v>11.052882038409747</v>
      </c>
      <c r="P87" s="9"/>
    </row>
    <row r="88" spans="1:119">
      <c r="A88" s="12"/>
      <c r="B88" s="25">
        <v>389.5</v>
      </c>
      <c r="C88" s="20" t="s">
        <v>90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1505618</v>
      </c>
      <c r="N88" s="46">
        <f t="shared" si="18"/>
        <v>1505618</v>
      </c>
      <c r="O88" s="47">
        <f t="shared" si="14"/>
        <v>19.683596763017871</v>
      </c>
      <c r="P88" s="9"/>
    </row>
    <row r="89" spans="1:119">
      <c r="A89" s="12"/>
      <c r="B89" s="25">
        <v>389.6</v>
      </c>
      <c r="C89" s="20" t="s">
        <v>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222528</v>
      </c>
      <c r="N89" s="46">
        <f t="shared" si="18"/>
        <v>222528</v>
      </c>
      <c r="O89" s="47">
        <f t="shared" si="14"/>
        <v>2.9092050045103344</v>
      </c>
      <c r="P89" s="9"/>
    </row>
    <row r="90" spans="1:119" ht="15.75" thickBot="1">
      <c r="A90" s="12"/>
      <c r="B90" s="25">
        <v>389.8</v>
      </c>
      <c r="C90" s="20" t="s">
        <v>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114717</v>
      </c>
      <c r="J90" s="46">
        <v>0</v>
      </c>
      <c r="K90" s="46">
        <v>0</v>
      </c>
      <c r="L90" s="46">
        <v>0</v>
      </c>
      <c r="M90" s="46">
        <v>837500</v>
      </c>
      <c r="N90" s="46">
        <f t="shared" si="18"/>
        <v>952217</v>
      </c>
      <c r="O90" s="47">
        <f t="shared" si="14"/>
        <v>12.448745604057994</v>
      </c>
      <c r="P90" s="9"/>
    </row>
    <row r="91" spans="1:119" ht="16.5" thickBot="1">
      <c r="A91" s="14" t="s">
        <v>70</v>
      </c>
      <c r="B91" s="23"/>
      <c r="C91" s="22"/>
      <c r="D91" s="15">
        <f t="shared" ref="D91:M91" si="19">SUM(D5,D15,D29,D51,D67,D71,D83)</f>
        <v>66133223</v>
      </c>
      <c r="E91" s="15">
        <f t="shared" si="19"/>
        <v>4162412</v>
      </c>
      <c r="F91" s="15">
        <f t="shared" si="19"/>
        <v>176176</v>
      </c>
      <c r="G91" s="15">
        <f t="shared" si="19"/>
        <v>5968482</v>
      </c>
      <c r="H91" s="15">
        <f t="shared" si="19"/>
        <v>1857</v>
      </c>
      <c r="I91" s="15">
        <f t="shared" si="19"/>
        <v>51936704</v>
      </c>
      <c r="J91" s="15">
        <f t="shared" si="19"/>
        <v>2890523</v>
      </c>
      <c r="K91" s="15">
        <f t="shared" si="19"/>
        <v>5256520</v>
      </c>
      <c r="L91" s="15">
        <f t="shared" si="19"/>
        <v>0</v>
      </c>
      <c r="M91" s="15">
        <f t="shared" si="19"/>
        <v>22366908</v>
      </c>
      <c r="N91" s="15">
        <f>SUM(D91:M91)</f>
        <v>158892805</v>
      </c>
      <c r="O91" s="38">
        <f t="shared" si="14"/>
        <v>2077.2745159561255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118</v>
      </c>
      <c r="M93" s="48"/>
      <c r="N93" s="48"/>
      <c r="O93" s="43">
        <v>76491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37900211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37900211</v>
      </c>
      <c r="O5" s="33">
        <f t="shared" ref="O5:O36" si="1">(N5/O$93)</f>
        <v>497.34546289613542</v>
      </c>
      <c r="P5" s="6"/>
    </row>
    <row r="6" spans="1:133">
      <c r="A6" s="12"/>
      <c r="B6" s="25">
        <v>311</v>
      </c>
      <c r="C6" s="20" t="s">
        <v>2</v>
      </c>
      <c r="D6" s="46">
        <v>21976524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21976524</v>
      </c>
      <c r="O6" s="47">
        <f t="shared" si="1"/>
        <v>288.38690374647331</v>
      </c>
      <c r="P6" s="9"/>
    </row>
    <row r="7" spans="1:133">
      <c r="A7" s="12"/>
      <c r="B7" s="25">
        <v>312.41000000000003</v>
      </c>
      <c r="C7" s="20" t="s">
        <v>10</v>
      </c>
      <c r="D7" s="46">
        <v>2248079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2248079</v>
      </c>
      <c r="O7" s="47">
        <f t="shared" si="1"/>
        <v>29.500413358703497</v>
      </c>
      <c r="P7" s="9"/>
    </row>
    <row r="8" spans="1:133">
      <c r="A8" s="12"/>
      <c r="B8" s="25">
        <v>312.51</v>
      </c>
      <c r="C8" s="20" t="s">
        <v>104</v>
      </c>
      <c r="D8" s="46">
        <v>563909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563909</v>
      </c>
      <c r="O8" s="47">
        <f t="shared" si="1"/>
        <v>7.3998950200118099</v>
      </c>
      <c r="P8" s="9"/>
    </row>
    <row r="9" spans="1:133">
      <c r="A9" s="12"/>
      <c r="B9" s="25">
        <v>312.52</v>
      </c>
      <c r="C9" s="20" t="s">
        <v>101</v>
      </c>
      <c r="D9" s="46">
        <v>544572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544572</v>
      </c>
      <c r="O9" s="47">
        <f t="shared" si="1"/>
        <v>7.1461452660586575</v>
      </c>
      <c r="P9" s="9"/>
    </row>
    <row r="10" spans="1:133">
      <c r="A10" s="12"/>
      <c r="B10" s="25">
        <v>314.10000000000002</v>
      </c>
      <c r="C10" s="20" t="s">
        <v>11</v>
      </c>
      <c r="D10" s="46">
        <v>6010459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6010459</v>
      </c>
      <c r="O10" s="47">
        <f t="shared" si="1"/>
        <v>78.872239354373079</v>
      </c>
      <c r="P10" s="9"/>
    </row>
    <row r="11" spans="1:133">
      <c r="A11" s="12"/>
      <c r="B11" s="25">
        <v>314.39999999999998</v>
      </c>
      <c r="C11" s="20" t="s">
        <v>12</v>
      </c>
      <c r="D11" s="46">
        <v>289408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289408</v>
      </c>
      <c r="O11" s="47">
        <f t="shared" si="1"/>
        <v>3.7977560527524439</v>
      </c>
      <c r="P11" s="9"/>
    </row>
    <row r="12" spans="1:133">
      <c r="A12" s="12"/>
      <c r="B12" s="25">
        <v>314.8</v>
      </c>
      <c r="C12" s="20" t="s">
        <v>13</v>
      </c>
      <c r="D12" s="46">
        <v>76803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76803</v>
      </c>
      <c r="O12" s="47">
        <f t="shared" si="1"/>
        <v>1.0078472541171839</v>
      </c>
      <c r="P12" s="9"/>
    </row>
    <row r="13" spans="1:133">
      <c r="A13" s="12"/>
      <c r="B13" s="25">
        <v>315</v>
      </c>
      <c r="C13" s="20" t="s">
        <v>14</v>
      </c>
      <c r="D13" s="46">
        <v>5115452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5115452</v>
      </c>
      <c r="O13" s="47">
        <f t="shared" si="1"/>
        <v>67.127511318154973</v>
      </c>
      <c r="P13" s="9"/>
    </row>
    <row r="14" spans="1:133">
      <c r="A14" s="12"/>
      <c r="B14" s="25">
        <v>316</v>
      </c>
      <c r="C14" s="20" t="s">
        <v>15</v>
      </c>
      <c r="D14" s="46">
        <v>1075005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1075005</v>
      </c>
      <c r="O14" s="47">
        <f t="shared" si="1"/>
        <v>14.106751525490454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7695860</v>
      </c>
      <c r="E15" s="32">
        <f t="shared" si="3"/>
        <v>0</v>
      </c>
      <c r="F15" s="32">
        <f t="shared" si="3"/>
        <v>0</v>
      </c>
      <c r="G15" s="32">
        <f t="shared" si="3"/>
        <v>990382</v>
      </c>
      <c r="H15" s="32">
        <f t="shared" si="3"/>
        <v>0</v>
      </c>
      <c r="I15" s="32">
        <f t="shared" si="3"/>
        <v>906426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9592668</v>
      </c>
      <c r="O15" s="45">
        <f t="shared" si="1"/>
        <v>125.87977166852569</v>
      </c>
      <c r="P15" s="10"/>
    </row>
    <row r="16" spans="1:133">
      <c r="A16" s="12"/>
      <c r="B16" s="25">
        <v>322</v>
      </c>
      <c r="C16" s="20" t="s">
        <v>0</v>
      </c>
      <c r="D16" s="46">
        <v>611995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611995</v>
      </c>
      <c r="O16" s="47">
        <f t="shared" si="1"/>
        <v>8.0309034840233586</v>
      </c>
      <c r="P16" s="9"/>
    </row>
    <row r="17" spans="1:16">
      <c r="A17" s="12"/>
      <c r="B17" s="25">
        <v>323.10000000000002</v>
      </c>
      <c r="C17" s="20" t="s">
        <v>17</v>
      </c>
      <c r="D17" s="46">
        <v>5778051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5778051</v>
      </c>
      <c r="O17" s="47">
        <f t="shared" si="1"/>
        <v>75.82246571747261</v>
      </c>
      <c r="P17" s="9"/>
    </row>
    <row r="18" spans="1:16">
      <c r="A18" s="12"/>
      <c r="B18" s="25">
        <v>323.39999999999998</v>
      </c>
      <c r="C18" s="20" t="s">
        <v>18</v>
      </c>
      <c r="D18" s="46">
        <v>323822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323822</v>
      </c>
      <c r="O18" s="47">
        <f t="shared" si="1"/>
        <v>4.2493537169477067</v>
      </c>
      <c r="P18" s="9"/>
    </row>
    <row r="19" spans="1:16">
      <c r="A19" s="12"/>
      <c r="B19" s="25">
        <v>323.7</v>
      </c>
      <c r="C19" s="20" t="s">
        <v>19</v>
      </c>
      <c r="D19" s="46">
        <v>492846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492846</v>
      </c>
      <c r="O19" s="47">
        <f t="shared" si="1"/>
        <v>6.467370907420773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461349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461349</v>
      </c>
      <c r="O20" s="47">
        <f t="shared" si="1"/>
        <v>6.0540515714191985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445077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445077</v>
      </c>
      <c r="O21" s="47">
        <f t="shared" si="1"/>
        <v>5.840522275441244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381939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381939</v>
      </c>
      <c r="O22" s="47">
        <f t="shared" si="1"/>
        <v>5.0119939636506787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356301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356301</v>
      </c>
      <c r="O23" s="47">
        <f t="shared" si="1"/>
        <v>4.6755593464995737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79200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79200</v>
      </c>
      <c r="O24" s="47">
        <f t="shared" si="1"/>
        <v>1.0393018830785381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43200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43200</v>
      </c>
      <c r="O25" s="47">
        <f t="shared" si="1"/>
        <v>0.56689193622465717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36794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36794</v>
      </c>
      <c r="O26" s="47">
        <f t="shared" si="1"/>
        <v>0.48282921068171381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92948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92948</v>
      </c>
      <c r="O27" s="47">
        <f t="shared" si="1"/>
        <v>1.2197099927826258</v>
      </c>
      <c r="P27" s="9"/>
    </row>
    <row r="28" spans="1:16">
      <c r="A28" s="12"/>
      <c r="B28" s="25">
        <v>329</v>
      </c>
      <c r="C28" s="20" t="s">
        <v>28</v>
      </c>
      <c r="D28" s="46">
        <v>489146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489146</v>
      </c>
      <c r="O28" s="47">
        <f t="shared" si="1"/>
        <v>6.4188176628830131</v>
      </c>
      <c r="P28" s="9"/>
    </row>
    <row r="29" spans="1:16" ht="15.75">
      <c r="A29" s="29" t="s">
        <v>30</v>
      </c>
      <c r="B29" s="30"/>
      <c r="C29" s="31"/>
      <c r="D29" s="32">
        <f>SUM(D30:D49)</f>
        <v>6777055</v>
      </c>
      <c r="E29" s="32">
        <f t="shared" ref="E29:M29" si="6">SUM(E30:E49)</f>
        <v>3822246</v>
      </c>
      <c r="F29" s="32">
        <f t="shared" si="6"/>
        <v>0</v>
      </c>
      <c r="G29" s="32">
        <f t="shared" si="6"/>
        <v>1704657</v>
      </c>
      <c r="H29" s="32">
        <f t="shared" si="6"/>
        <v>0</v>
      </c>
      <c r="I29" s="32">
        <f t="shared" si="6"/>
        <v>757889</v>
      </c>
      <c r="J29" s="32">
        <f t="shared" si="6"/>
        <v>1925</v>
      </c>
      <c r="K29" s="32">
        <f t="shared" si="6"/>
        <v>0</v>
      </c>
      <c r="L29" s="32">
        <f t="shared" si="6"/>
        <v>0</v>
      </c>
      <c r="M29" s="32">
        <f t="shared" si="6"/>
        <v>7219</v>
      </c>
      <c r="N29" s="44">
        <f t="shared" si="5"/>
        <v>13070991</v>
      </c>
      <c r="O29" s="45">
        <f t="shared" si="1"/>
        <v>171.52406010104323</v>
      </c>
      <c r="P29" s="10"/>
    </row>
    <row r="30" spans="1:16">
      <c r="A30" s="12"/>
      <c r="B30" s="25">
        <v>331.1</v>
      </c>
      <c r="C30" s="20" t="s">
        <v>105</v>
      </c>
      <c r="D30" s="46">
        <v>0</v>
      </c>
      <c r="E30" s="46">
        <v>0</v>
      </c>
      <c r="F30" s="46">
        <v>0</v>
      </c>
      <c r="G30" s="46">
        <v>43598</v>
      </c>
      <c r="H30" s="46">
        <v>0</v>
      </c>
      <c r="I30" s="46">
        <v>10310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53908</v>
      </c>
      <c r="O30" s="47">
        <f t="shared" si="1"/>
        <v>0.70740765041663933</v>
      </c>
      <c r="P30" s="9"/>
    </row>
    <row r="31" spans="1:16">
      <c r="A31" s="12"/>
      <c r="B31" s="25">
        <v>331.2</v>
      </c>
      <c r="C31" s="20" t="s">
        <v>29</v>
      </c>
      <c r="D31" s="46">
        <v>396905</v>
      </c>
      <c r="E31" s="46">
        <v>0</v>
      </c>
      <c r="F31" s="46">
        <v>0</v>
      </c>
      <c r="G31" s="46">
        <v>133270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530175</v>
      </c>
      <c r="O31" s="47">
        <f t="shared" si="1"/>
        <v>6.9572206548126765</v>
      </c>
      <c r="P31" s="9"/>
    </row>
    <row r="32" spans="1:16">
      <c r="A32" s="12"/>
      <c r="B32" s="25">
        <v>331.49</v>
      </c>
      <c r="C32" s="20" t="s">
        <v>106</v>
      </c>
      <c r="D32" s="46">
        <v>0</v>
      </c>
      <c r="E32" s="46">
        <v>0</v>
      </c>
      <c r="F32" s="46">
        <v>0</v>
      </c>
      <c r="G32" s="46">
        <v>1027434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1027434</v>
      </c>
      <c r="O32" s="47">
        <f t="shared" si="1"/>
        <v>13.482501148218621</v>
      </c>
      <c r="P32" s="9"/>
    </row>
    <row r="33" spans="1:16">
      <c r="A33" s="12"/>
      <c r="B33" s="25">
        <v>331.5</v>
      </c>
      <c r="C33" s="20" t="s">
        <v>31</v>
      </c>
      <c r="D33" s="46">
        <v>-15798</v>
      </c>
      <c r="E33" s="46">
        <v>1904785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1888987</v>
      </c>
      <c r="O33" s="47">
        <f t="shared" si="1"/>
        <v>24.788229118824223</v>
      </c>
      <c r="P33" s="9"/>
    </row>
    <row r="34" spans="1:16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399561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399561</v>
      </c>
      <c r="O34" s="47">
        <f t="shared" si="1"/>
        <v>5.2432386326356539</v>
      </c>
      <c r="P34" s="9"/>
    </row>
    <row r="35" spans="1:16">
      <c r="A35" s="12"/>
      <c r="B35" s="25">
        <v>334.49</v>
      </c>
      <c r="C35" s="20" t="s">
        <v>32</v>
      </c>
      <c r="D35" s="46">
        <v>245467</v>
      </c>
      <c r="E35" s="46">
        <v>0</v>
      </c>
      <c r="F35" s="46">
        <v>0</v>
      </c>
      <c r="G35" s="46">
        <v>486605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732072</v>
      </c>
      <c r="O35" s="47">
        <f t="shared" si="1"/>
        <v>9.6066137392559536</v>
      </c>
      <c r="P35" s="9"/>
    </row>
    <row r="36" spans="1:16">
      <c r="A36" s="12"/>
      <c r="B36" s="25">
        <v>334.5</v>
      </c>
      <c r="C36" s="20" t="s">
        <v>33</v>
      </c>
      <c r="D36" s="46">
        <v>-658</v>
      </c>
      <c r="E36" s="46">
        <v>32931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32273</v>
      </c>
      <c r="O36" s="47">
        <f t="shared" si="1"/>
        <v>0.42350239485598057</v>
      </c>
      <c r="P36" s="9"/>
    </row>
    <row r="37" spans="1:16">
      <c r="A37" s="12"/>
      <c r="B37" s="25">
        <v>335.12</v>
      </c>
      <c r="C37" s="20" t="s">
        <v>35</v>
      </c>
      <c r="D37" s="46">
        <v>2009628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2009628</v>
      </c>
      <c r="O37" s="47">
        <f t="shared" ref="O37:O68" si="8">(N37/O$93)</f>
        <v>26.371340463224197</v>
      </c>
      <c r="P37" s="9"/>
    </row>
    <row r="38" spans="1:16">
      <c r="A38" s="12"/>
      <c r="B38" s="25">
        <v>335.14</v>
      </c>
      <c r="C38" s="20" t="s">
        <v>36</v>
      </c>
      <c r="D38" s="46">
        <v>95615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95615</v>
      </c>
      <c r="O38" s="47">
        <f t="shared" si="8"/>
        <v>1.2547076963453843</v>
      </c>
      <c r="P38" s="9"/>
    </row>
    <row r="39" spans="1:16">
      <c r="A39" s="12"/>
      <c r="B39" s="25">
        <v>335.15</v>
      </c>
      <c r="C39" s="20" t="s">
        <v>37</v>
      </c>
      <c r="D39" s="46">
        <v>58614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58614</v>
      </c>
      <c r="O39" s="47">
        <f t="shared" si="8"/>
        <v>0.76916212846926058</v>
      </c>
      <c r="P39" s="9"/>
    </row>
    <row r="40" spans="1:16">
      <c r="A40" s="12"/>
      <c r="B40" s="25">
        <v>335.18</v>
      </c>
      <c r="C40" s="20" t="s">
        <v>38</v>
      </c>
      <c r="D40" s="46">
        <v>3362959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3362959</v>
      </c>
      <c r="O40" s="47">
        <f t="shared" si="8"/>
        <v>44.13042451282724</v>
      </c>
      <c r="P40" s="9"/>
    </row>
    <row r="41" spans="1:16">
      <c r="A41" s="12"/>
      <c r="B41" s="25">
        <v>335.21</v>
      </c>
      <c r="C41" s="20" t="s">
        <v>39</v>
      </c>
      <c r="D41" s="46">
        <v>32991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32991</v>
      </c>
      <c r="O41" s="47">
        <f t="shared" si="8"/>
        <v>0.43292434879601077</v>
      </c>
      <c r="P41" s="9"/>
    </row>
    <row r="42" spans="1:16">
      <c r="A42" s="12"/>
      <c r="B42" s="25">
        <v>335.49</v>
      </c>
      <c r="C42" s="20" t="s">
        <v>40</v>
      </c>
      <c r="D42" s="46">
        <v>53476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7219</v>
      </c>
      <c r="N42" s="46">
        <f t="shared" si="7"/>
        <v>60695</v>
      </c>
      <c r="O42" s="47">
        <f t="shared" si="8"/>
        <v>0.79647004789711962</v>
      </c>
      <c r="P42" s="9"/>
    </row>
    <row r="43" spans="1:16">
      <c r="A43" s="12"/>
      <c r="B43" s="25">
        <v>337.1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1925</v>
      </c>
      <c r="K43" s="46">
        <v>0</v>
      </c>
      <c r="L43" s="46">
        <v>0</v>
      </c>
      <c r="M43" s="46">
        <v>0</v>
      </c>
      <c r="N43" s="46">
        <f t="shared" ref="N43:N50" si="9">SUM(D43:M43)</f>
        <v>1925</v>
      </c>
      <c r="O43" s="47">
        <f t="shared" si="8"/>
        <v>2.5260809658158915E-2</v>
      </c>
      <c r="P43" s="9"/>
    </row>
    <row r="44" spans="1:16">
      <c r="A44" s="12"/>
      <c r="B44" s="25">
        <v>337.2</v>
      </c>
      <c r="C44" s="20" t="s">
        <v>41</v>
      </c>
      <c r="D44" s="46">
        <v>401222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401222</v>
      </c>
      <c r="O44" s="47">
        <f t="shared" si="8"/>
        <v>5.2650351026835507</v>
      </c>
      <c r="P44" s="9"/>
    </row>
    <row r="45" spans="1:16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348018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348018</v>
      </c>
      <c r="O45" s="47">
        <f t="shared" si="8"/>
        <v>4.5668656912276093</v>
      </c>
      <c r="P45" s="9"/>
    </row>
    <row r="46" spans="1:16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13750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13750</v>
      </c>
      <c r="O46" s="47">
        <f t="shared" si="8"/>
        <v>0.18043435470113509</v>
      </c>
      <c r="P46" s="9"/>
    </row>
    <row r="47" spans="1:16">
      <c r="A47" s="12"/>
      <c r="B47" s="25">
        <v>337.7</v>
      </c>
      <c r="C47" s="20" t="s">
        <v>43</v>
      </c>
      <c r="D47" s="46">
        <v>80640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80640</v>
      </c>
      <c r="O47" s="47">
        <f t="shared" si="8"/>
        <v>1.0581982809526933</v>
      </c>
      <c r="P47" s="9"/>
    </row>
    <row r="48" spans="1:16">
      <c r="A48" s="12"/>
      <c r="B48" s="25">
        <v>338</v>
      </c>
      <c r="C48" s="20" t="s">
        <v>44</v>
      </c>
      <c r="D48" s="46">
        <v>48830</v>
      </c>
      <c r="E48" s="46">
        <v>1884530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1933360</v>
      </c>
      <c r="O48" s="47">
        <f t="shared" si="8"/>
        <v>25.370513745817203</v>
      </c>
      <c r="P48" s="9"/>
    </row>
    <row r="49" spans="1:16">
      <c r="A49" s="12"/>
      <c r="B49" s="25">
        <v>339</v>
      </c>
      <c r="C49" s="20" t="s">
        <v>45</v>
      </c>
      <c r="D49" s="46">
        <v>7164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7164</v>
      </c>
      <c r="O49" s="47">
        <f t="shared" si="8"/>
        <v>9.400957942392231E-2</v>
      </c>
      <c r="P49" s="9"/>
    </row>
    <row r="50" spans="1:16" ht="15.75">
      <c r="A50" s="29" t="s">
        <v>50</v>
      </c>
      <c r="B50" s="30"/>
      <c r="C50" s="31"/>
      <c r="D50" s="32">
        <f t="shared" ref="D50:M50" si="10">SUM(D51:D66)</f>
        <v>10140673</v>
      </c>
      <c r="E50" s="32">
        <f t="shared" si="10"/>
        <v>350</v>
      </c>
      <c r="F50" s="32">
        <f t="shared" si="10"/>
        <v>0</v>
      </c>
      <c r="G50" s="32">
        <f t="shared" si="10"/>
        <v>0</v>
      </c>
      <c r="H50" s="32">
        <f t="shared" si="10"/>
        <v>2400</v>
      </c>
      <c r="I50" s="32">
        <f t="shared" si="10"/>
        <v>44912715</v>
      </c>
      <c r="J50" s="32">
        <f t="shared" si="10"/>
        <v>2834019</v>
      </c>
      <c r="K50" s="32">
        <f t="shared" si="10"/>
        <v>0</v>
      </c>
      <c r="L50" s="32">
        <f t="shared" si="10"/>
        <v>0</v>
      </c>
      <c r="M50" s="32">
        <f t="shared" si="10"/>
        <v>10469575</v>
      </c>
      <c r="N50" s="32">
        <f t="shared" si="9"/>
        <v>68359732</v>
      </c>
      <c r="O50" s="45">
        <f t="shared" si="8"/>
        <v>897.05048225182077</v>
      </c>
      <c r="P50" s="10"/>
    </row>
    <row r="51" spans="1:16">
      <c r="A51" s="12"/>
      <c r="B51" s="25">
        <v>341.2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2834019</v>
      </c>
      <c r="K51" s="46">
        <v>0</v>
      </c>
      <c r="L51" s="46">
        <v>0</v>
      </c>
      <c r="M51" s="46">
        <v>0</v>
      </c>
      <c r="N51" s="46">
        <f t="shared" ref="N51:N66" si="11">SUM(D51:M51)</f>
        <v>2834019</v>
      </c>
      <c r="O51" s="47">
        <f t="shared" si="8"/>
        <v>37.189410143691362</v>
      </c>
      <c r="P51" s="9"/>
    </row>
    <row r="52" spans="1:16">
      <c r="A52" s="12"/>
      <c r="B52" s="25">
        <v>341.9</v>
      </c>
      <c r="C52" s="20" t="s">
        <v>54</v>
      </c>
      <c r="D52" s="46">
        <v>7689534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7689534</v>
      </c>
      <c r="O52" s="47">
        <f t="shared" si="8"/>
        <v>100.90589856308641</v>
      </c>
      <c r="P52" s="9"/>
    </row>
    <row r="53" spans="1:16">
      <c r="A53" s="12"/>
      <c r="B53" s="25">
        <v>342.1</v>
      </c>
      <c r="C53" s="20" t="s">
        <v>55</v>
      </c>
      <c r="D53" s="46">
        <v>278466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1553</v>
      </c>
      <c r="N53" s="46">
        <f t="shared" si="11"/>
        <v>280019</v>
      </c>
      <c r="O53" s="47">
        <f t="shared" si="8"/>
        <v>3.674548914113247</v>
      </c>
      <c r="P53" s="9"/>
    </row>
    <row r="54" spans="1:16">
      <c r="A54" s="12"/>
      <c r="B54" s="25">
        <v>342.2</v>
      </c>
      <c r="C54" s="20" t="s">
        <v>56</v>
      </c>
      <c r="D54" s="46">
        <v>752081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752081</v>
      </c>
      <c r="O54" s="47">
        <f t="shared" si="8"/>
        <v>9.8691818122170467</v>
      </c>
      <c r="P54" s="9"/>
    </row>
    <row r="55" spans="1:16">
      <c r="A55" s="12"/>
      <c r="B55" s="25">
        <v>342.5</v>
      </c>
      <c r="C55" s="20" t="s">
        <v>58</v>
      </c>
      <c r="D55" s="46">
        <v>80492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80492</v>
      </c>
      <c r="O55" s="47">
        <f t="shared" si="8"/>
        <v>1.056256151171183</v>
      </c>
      <c r="P55" s="9"/>
    </row>
    <row r="56" spans="1:16">
      <c r="A56" s="12"/>
      <c r="B56" s="25">
        <v>343.3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24409049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24409049</v>
      </c>
      <c r="O56" s="47">
        <f t="shared" si="8"/>
        <v>320.30770946788266</v>
      </c>
      <c r="P56" s="9"/>
    </row>
    <row r="57" spans="1:16">
      <c r="A57" s="12"/>
      <c r="B57" s="25">
        <v>343.4</v>
      </c>
      <c r="C57" s="20" t="s">
        <v>61</v>
      </c>
      <c r="D57" s="46">
        <v>434591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434591</v>
      </c>
      <c r="O57" s="47">
        <f t="shared" si="8"/>
        <v>5.7029197559215277</v>
      </c>
      <c r="P57" s="9"/>
    </row>
    <row r="58" spans="1:16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16361056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16361056</v>
      </c>
      <c r="O58" s="47">
        <f t="shared" si="8"/>
        <v>214.6979332064825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1285682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1285682</v>
      </c>
      <c r="O59" s="47">
        <f t="shared" si="8"/>
        <v>16.871360146971984</v>
      </c>
      <c r="P59" s="9"/>
    </row>
    <row r="60" spans="1:16">
      <c r="A60" s="12"/>
      <c r="B60" s="25">
        <v>343.8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2400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2400</v>
      </c>
      <c r="O60" s="47">
        <f t="shared" si="8"/>
        <v>3.1493996456925397E-2</v>
      </c>
      <c r="P60" s="9"/>
    </row>
    <row r="61" spans="1:16">
      <c r="A61" s="12"/>
      <c r="B61" s="25">
        <v>343.9</v>
      </c>
      <c r="C61" s="20" t="s">
        <v>65</v>
      </c>
      <c r="D61" s="46">
        <v>34379</v>
      </c>
      <c r="E61" s="46">
        <v>0</v>
      </c>
      <c r="F61" s="46">
        <v>0</v>
      </c>
      <c r="G61" s="46">
        <v>0</v>
      </c>
      <c r="H61" s="46">
        <v>0</v>
      </c>
      <c r="I61" s="46">
        <v>540752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575131</v>
      </c>
      <c r="O61" s="47">
        <f t="shared" si="8"/>
        <v>7.5471556984449837</v>
      </c>
      <c r="P61" s="9"/>
    </row>
    <row r="62" spans="1:16">
      <c r="A62" s="12"/>
      <c r="B62" s="25">
        <v>344.1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10468022</v>
      </c>
      <c r="N62" s="46">
        <f t="shared" si="11"/>
        <v>10468022</v>
      </c>
      <c r="O62" s="47">
        <f t="shared" si="8"/>
        <v>137.36660324125714</v>
      </c>
      <c r="P62" s="9"/>
    </row>
    <row r="63" spans="1:16">
      <c r="A63" s="12"/>
      <c r="B63" s="25">
        <v>344.5</v>
      </c>
      <c r="C63" s="20" t="s">
        <v>110</v>
      </c>
      <c r="D63" s="46">
        <v>16137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16137</v>
      </c>
      <c r="O63" s="47">
        <f t="shared" si="8"/>
        <v>0.21175775867725216</v>
      </c>
      <c r="P63" s="9"/>
    </row>
    <row r="64" spans="1:16">
      <c r="A64" s="12"/>
      <c r="B64" s="25">
        <v>345.1</v>
      </c>
      <c r="C64" s="20" t="s">
        <v>67</v>
      </c>
      <c r="D64" s="46">
        <v>0</v>
      </c>
      <c r="E64" s="46">
        <v>350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350</v>
      </c>
      <c r="O64" s="47">
        <f t="shared" si="8"/>
        <v>4.5928744833016203E-3</v>
      </c>
      <c r="P64" s="9"/>
    </row>
    <row r="65" spans="1:16">
      <c r="A65" s="12"/>
      <c r="B65" s="25">
        <v>347.2</v>
      </c>
      <c r="C65" s="20" t="s">
        <v>68</v>
      </c>
      <c r="D65" s="46">
        <v>842904</v>
      </c>
      <c r="E65" s="46">
        <v>0</v>
      </c>
      <c r="F65" s="46">
        <v>0</v>
      </c>
      <c r="G65" s="46">
        <v>0</v>
      </c>
      <c r="H65" s="46">
        <v>0</v>
      </c>
      <c r="I65" s="46">
        <v>2316176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3159080</v>
      </c>
      <c r="O65" s="47">
        <f t="shared" si="8"/>
        <v>41.455022636309955</v>
      </c>
      <c r="P65" s="9"/>
    </row>
    <row r="66" spans="1:16">
      <c r="A66" s="12"/>
      <c r="B66" s="25">
        <v>347.4</v>
      </c>
      <c r="C66" s="20" t="s">
        <v>69</v>
      </c>
      <c r="D66" s="46">
        <v>12089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12089</v>
      </c>
      <c r="O66" s="47">
        <f t="shared" si="8"/>
        <v>0.15863788465323797</v>
      </c>
      <c r="P66" s="9"/>
    </row>
    <row r="67" spans="1:16" ht="15.75">
      <c r="A67" s="29" t="s">
        <v>51</v>
      </c>
      <c r="B67" s="30"/>
      <c r="C67" s="31"/>
      <c r="D67" s="32">
        <f t="shared" ref="D67:M67" si="12">SUM(D68:D70)</f>
        <v>349902</v>
      </c>
      <c r="E67" s="32">
        <f t="shared" si="12"/>
        <v>101335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3692</v>
      </c>
      <c r="N67" s="32">
        <f t="shared" ref="N67:N72" si="13">SUM(D67:M67)</f>
        <v>454929</v>
      </c>
      <c r="O67" s="45">
        <f t="shared" si="8"/>
        <v>5.9698051308969227</v>
      </c>
      <c r="P67" s="10"/>
    </row>
    <row r="68" spans="1:16">
      <c r="A68" s="13"/>
      <c r="B68" s="39">
        <v>351.5</v>
      </c>
      <c r="C68" s="21" t="s">
        <v>72</v>
      </c>
      <c r="D68" s="46">
        <v>280962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901</v>
      </c>
      <c r="N68" s="46">
        <f t="shared" si="13"/>
        <v>281863</v>
      </c>
      <c r="O68" s="47">
        <f t="shared" si="8"/>
        <v>3.698746801390985</v>
      </c>
      <c r="P68" s="9"/>
    </row>
    <row r="69" spans="1:16">
      <c r="A69" s="13"/>
      <c r="B69" s="39">
        <v>354</v>
      </c>
      <c r="C69" s="21" t="s">
        <v>73</v>
      </c>
      <c r="D69" s="46">
        <v>68940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2791</v>
      </c>
      <c r="N69" s="46">
        <f t="shared" si="13"/>
        <v>71731</v>
      </c>
      <c r="O69" s="47">
        <f t="shared" ref="O69:O91" si="14">(N69/O$93)</f>
        <v>0.94128994160488155</v>
      </c>
      <c r="P69" s="9"/>
    </row>
    <row r="70" spans="1:16">
      <c r="A70" s="13"/>
      <c r="B70" s="39">
        <v>358.2</v>
      </c>
      <c r="C70" s="21" t="s">
        <v>74</v>
      </c>
      <c r="D70" s="46">
        <v>0</v>
      </c>
      <c r="E70" s="46">
        <v>101335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101335</v>
      </c>
      <c r="O70" s="47">
        <f t="shared" si="14"/>
        <v>1.3297683879010564</v>
      </c>
      <c r="P70" s="9"/>
    </row>
    <row r="71" spans="1:16" ht="15.75">
      <c r="A71" s="29" t="s">
        <v>3</v>
      </c>
      <c r="B71" s="30"/>
      <c r="C71" s="31"/>
      <c r="D71" s="32">
        <f t="shared" ref="D71:M71" si="15">SUM(D72:D82)</f>
        <v>1358962</v>
      </c>
      <c r="E71" s="32">
        <f t="shared" si="15"/>
        <v>161688</v>
      </c>
      <c r="F71" s="32">
        <f t="shared" si="15"/>
        <v>266</v>
      </c>
      <c r="G71" s="32">
        <f t="shared" si="15"/>
        <v>389315</v>
      </c>
      <c r="H71" s="32">
        <f t="shared" si="15"/>
        <v>3331</v>
      </c>
      <c r="I71" s="32">
        <f t="shared" si="15"/>
        <v>2204548</v>
      </c>
      <c r="J71" s="32">
        <f t="shared" si="15"/>
        <v>120495</v>
      </c>
      <c r="K71" s="32">
        <f t="shared" si="15"/>
        <v>11911109</v>
      </c>
      <c r="L71" s="32">
        <f t="shared" si="15"/>
        <v>0</v>
      </c>
      <c r="M71" s="32">
        <f t="shared" si="15"/>
        <v>3527032</v>
      </c>
      <c r="N71" s="32">
        <f t="shared" si="13"/>
        <v>19676746</v>
      </c>
      <c r="O71" s="45">
        <f t="shared" si="14"/>
        <v>258.20807033659207</v>
      </c>
      <c r="P71" s="10"/>
    </row>
    <row r="72" spans="1:16">
      <c r="A72" s="12"/>
      <c r="B72" s="25">
        <v>361.1</v>
      </c>
      <c r="C72" s="20" t="s">
        <v>75</v>
      </c>
      <c r="D72" s="46">
        <v>569454</v>
      </c>
      <c r="E72" s="46">
        <v>58738</v>
      </c>
      <c r="F72" s="46">
        <v>266</v>
      </c>
      <c r="G72" s="46">
        <v>389315</v>
      </c>
      <c r="H72" s="46">
        <v>3331</v>
      </c>
      <c r="I72" s="46">
        <v>569961</v>
      </c>
      <c r="J72" s="46">
        <v>126576</v>
      </c>
      <c r="K72" s="46">
        <v>0</v>
      </c>
      <c r="L72" s="46">
        <v>0</v>
      </c>
      <c r="M72" s="46">
        <v>370899</v>
      </c>
      <c r="N72" s="46">
        <f t="shared" si="13"/>
        <v>2088540</v>
      </c>
      <c r="O72" s="47">
        <f t="shared" si="14"/>
        <v>27.406863066727905</v>
      </c>
      <c r="P72" s="9"/>
    </row>
    <row r="73" spans="1:16">
      <c r="A73" s="12"/>
      <c r="B73" s="25">
        <v>361.2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2329504</v>
      </c>
      <c r="L73" s="46">
        <v>0</v>
      </c>
      <c r="M73" s="46">
        <v>0</v>
      </c>
      <c r="N73" s="46">
        <f t="shared" ref="N73:N82" si="16">SUM(D73:M73)</f>
        <v>2329504</v>
      </c>
      <c r="O73" s="47">
        <f t="shared" si="14"/>
        <v>30.56891280099731</v>
      </c>
      <c r="P73" s="9"/>
    </row>
    <row r="74" spans="1:16">
      <c r="A74" s="12"/>
      <c r="B74" s="25">
        <v>361.3</v>
      </c>
      <c r="C74" s="20" t="s">
        <v>77</v>
      </c>
      <c r="D74" s="46">
        <v>-40561</v>
      </c>
      <c r="E74" s="46">
        <v>0</v>
      </c>
      <c r="F74" s="46">
        <v>0</v>
      </c>
      <c r="G74" s="46">
        <v>0</v>
      </c>
      <c r="H74" s="46">
        <v>0</v>
      </c>
      <c r="I74" s="46">
        <v>9849</v>
      </c>
      <c r="J74" s="46">
        <v>-6081</v>
      </c>
      <c r="K74" s="46">
        <v>4288451</v>
      </c>
      <c r="L74" s="46">
        <v>0</v>
      </c>
      <c r="M74" s="46">
        <v>6996</v>
      </c>
      <c r="N74" s="46">
        <f t="shared" si="16"/>
        <v>4258654</v>
      </c>
      <c r="O74" s="47">
        <f t="shared" si="14"/>
        <v>55.884180828029656</v>
      </c>
      <c r="P74" s="9"/>
    </row>
    <row r="75" spans="1:16">
      <c r="A75" s="12"/>
      <c r="B75" s="25">
        <v>361.4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328587</v>
      </c>
      <c r="N75" s="46">
        <f t="shared" si="16"/>
        <v>328587</v>
      </c>
      <c r="O75" s="47">
        <f t="shared" si="14"/>
        <v>4.3118824224132277</v>
      </c>
      <c r="P75" s="9"/>
    </row>
    <row r="76" spans="1:16">
      <c r="A76" s="12"/>
      <c r="B76" s="25">
        <v>362</v>
      </c>
      <c r="C76" s="20" t="s">
        <v>79</v>
      </c>
      <c r="D76" s="46">
        <v>385047</v>
      </c>
      <c r="E76" s="46">
        <v>0</v>
      </c>
      <c r="F76" s="46">
        <v>0</v>
      </c>
      <c r="G76" s="46">
        <v>0</v>
      </c>
      <c r="H76" s="46">
        <v>0</v>
      </c>
      <c r="I76" s="46">
        <v>100770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485817</v>
      </c>
      <c r="O76" s="47">
        <f t="shared" si="14"/>
        <v>6.3751328652975525</v>
      </c>
      <c r="P76" s="9"/>
    </row>
    <row r="77" spans="1:16">
      <c r="A77" s="12"/>
      <c r="B77" s="25">
        <v>364</v>
      </c>
      <c r="C77" s="20" t="s">
        <v>80</v>
      </c>
      <c r="D77" s="46">
        <v>64575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1050357</v>
      </c>
      <c r="N77" s="46">
        <f t="shared" si="16"/>
        <v>1114932</v>
      </c>
      <c r="O77" s="47">
        <f t="shared" si="14"/>
        <v>14.630693524046979</v>
      </c>
      <c r="P77" s="9"/>
    </row>
    <row r="78" spans="1:16">
      <c r="A78" s="12"/>
      <c r="B78" s="25">
        <v>365</v>
      </c>
      <c r="C78" s="20" t="s">
        <v>81</v>
      </c>
      <c r="D78" s="46">
        <v>7477</v>
      </c>
      <c r="E78" s="46">
        <v>10075</v>
      </c>
      <c r="F78" s="46">
        <v>0</v>
      </c>
      <c r="G78" s="46">
        <v>0</v>
      </c>
      <c r="H78" s="46">
        <v>0</v>
      </c>
      <c r="I78" s="46">
        <v>1331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18883</v>
      </c>
      <c r="O78" s="47">
        <f t="shared" si="14"/>
        <v>0.24779213962338428</v>
      </c>
      <c r="P78" s="9"/>
    </row>
    <row r="79" spans="1:16">
      <c r="A79" s="12"/>
      <c r="B79" s="25">
        <v>366</v>
      </c>
      <c r="C79" s="20" t="s">
        <v>82</v>
      </c>
      <c r="D79" s="46">
        <v>25180</v>
      </c>
      <c r="E79" s="46">
        <v>40546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65726</v>
      </c>
      <c r="O79" s="47">
        <f t="shared" si="14"/>
        <v>0.86248933796994953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5293154</v>
      </c>
      <c r="L80" s="46">
        <v>0</v>
      </c>
      <c r="M80" s="46">
        <v>0</v>
      </c>
      <c r="N80" s="46">
        <f t="shared" si="16"/>
        <v>5293154</v>
      </c>
      <c r="O80" s="47">
        <f t="shared" si="14"/>
        <v>69.459405550816882</v>
      </c>
      <c r="P80" s="9"/>
    </row>
    <row r="81" spans="1:119">
      <c r="A81" s="12"/>
      <c r="B81" s="25">
        <v>369.3</v>
      </c>
      <c r="C81" s="20" t="s">
        <v>84</v>
      </c>
      <c r="D81" s="46">
        <v>39236</v>
      </c>
      <c r="E81" s="46">
        <v>0</v>
      </c>
      <c r="F81" s="46">
        <v>0</v>
      </c>
      <c r="G81" s="46">
        <v>0</v>
      </c>
      <c r="H81" s="46">
        <v>0</v>
      </c>
      <c r="I81" s="46">
        <v>10075</v>
      </c>
      <c r="J81" s="46">
        <v>0</v>
      </c>
      <c r="K81" s="46">
        <v>0</v>
      </c>
      <c r="L81" s="46">
        <v>0</v>
      </c>
      <c r="M81" s="46">
        <v>62852</v>
      </c>
      <c r="N81" s="46">
        <f t="shared" si="16"/>
        <v>112163</v>
      </c>
      <c r="O81" s="47">
        <f t="shared" si="14"/>
        <v>1.4718588019158847</v>
      </c>
      <c r="P81" s="9"/>
    </row>
    <row r="82" spans="1:119">
      <c r="A82" s="12"/>
      <c r="B82" s="25">
        <v>369.9</v>
      </c>
      <c r="C82" s="20" t="s">
        <v>85</v>
      </c>
      <c r="D82" s="46">
        <v>308554</v>
      </c>
      <c r="E82" s="46">
        <v>52329</v>
      </c>
      <c r="F82" s="46">
        <v>0</v>
      </c>
      <c r="G82" s="46">
        <v>0</v>
      </c>
      <c r="H82" s="46">
        <v>0</v>
      </c>
      <c r="I82" s="46">
        <v>1512562</v>
      </c>
      <c r="J82" s="46">
        <v>0</v>
      </c>
      <c r="K82" s="46">
        <v>0</v>
      </c>
      <c r="L82" s="46">
        <v>0</v>
      </c>
      <c r="M82" s="46">
        <v>1707341</v>
      </c>
      <c r="N82" s="46">
        <f t="shared" si="16"/>
        <v>3580786</v>
      </c>
      <c r="O82" s="47">
        <f t="shared" si="14"/>
        <v>46.988858998753365</v>
      </c>
      <c r="P82" s="9"/>
    </row>
    <row r="83" spans="1:119" ht="15.75">
      <c r="A83" s="29" t="s">
        <v>52</v>
      </c>
      <c r="B83" s="30"/>
      <c r="C83" s="31"/>
      <c r="D83" s="32">
        <f t="shared" ref="D83:M83" si="17">SUM(D84:D90)</f>
        <v>1751728</v>
      </c>
      <c r="E83" s="32">
        <f t="shared" si="17"/>
        <v>606613</v>
      </c>
      <c r="F83" s="32">
        <f t="shared" si="17"/>
        <v>177735</v>
      </c>
      <c r="G83" s="32">
        <f t="shared" si="17"/>
        <v>3158900</v>
      </c>
      <c r="H83" s="32">
        <f t="shared" si="17"/>
        <v>0</v>
      </c>
      <c r="I83" s="32">
        <f t="shared" si="17"/>
        <v>679870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5457092</v>
      </c>
      <c r="N83" s="32">
        <f>SUM(D83:M83)</f>
        <v>11831938</v>
      </c>
      <c r="O83" s="45">
        <f t="shared" si="14"/>
        <v>155.26458893773375</v>
      </c>
      <c r="P83" s="9"/>
    </row>
    <row r="84" spans="1:119">
      <c r="A84" s="12"/>
      <c r="B84" s="25">
        <v>381</v>
      </c>
      <c r="C84" s="20" t="s">
        <v>86</v>
      </c>
      <c r="D84" s="46">
        <v>1751728</v>
      </c>
      <c r="E84" s="46">
        <v>606613</v>
      </c>
      <c r="F84" s="46">
        <v>177735</v>
      </c>
      <c r="G84" s="46">
        <v>3158900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5694976</v>
      </c>
      <c r="O84" s="47">
        <f t="shared" si="14"/>
        <v>74.732314152614663</v>
      </c>
      <c r="P84" s="9"/>
    </row>
    <row r="85" spans="1:119">
      <c r="A85" s="12"/>
      <c r="B85" s="25">
        <v>389.2</v>
      </c>
      <c r="C85" s="20" t="s">
        <v>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797608</v>
      </c>
      <c r="N85" s="46">
        <f t="shared" ref="N85:N90" si="18">SUM(D85:M85)</f>
        <v>797608</v>
      </c>
      <c r="O85" s="47">
        <f t="shared" si="14"/>
        <v>10.466609802506397</v>
      </c>
      <c r="P85" s="9"/>
    </row>
    <row r="86" spans="1:119">
      <c r="A86" s="12"/>
      <c r="B86" s="25">
        <v>389.3</v>
      </c>
      <c r="C86" s="20" t="s">
        <v>88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223802</v>
      </c>
      <c r="J86" s="46">
        <v>0</v>
      </c>
      <c r="K86" s="46">
        <v>0</v>
      </c>
      <c r="L86" s="46">
        <v>0</v>
      </c>
      <c r="M86" s="46">
        <v>400000</v>
      </c>
      <c r="N86" s="46">
        <f t="shared" si="18"/>
        <v>623802</v>
      </c>
      <c r="O86" s="47">
        <f t="shared" si="14"/>
        <v>8.1858408240929066</v>
      </c>
      <c r="P86" s="9"/>
    </row>
    <row r="87" spans="1:119">
      <c r="A87" s="12"/>
      <c r="B87" s="25">
        <v>389.4</v>
      </c>
      <c r="C87" s="20" t="s">
        <v>89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642363</v>
      </c>
      <c r="N87" s="46">
        <f t="shared" si="18"/>
        <v>642363</v>
      </c>
      <c r="O87" s="47">
        <f t="shared" si="14"/>
        <v>8.4294075191916544</v>
      </c>
      <c r="P87" s="9"/>
    </row>
    <row r="88" spans="1:119">
      <c r="A88" s="12"/>
      <c r="B88" s="25">
        <v>389.5</v>
      </c>
      <c r="C88" s="20" t="s">
        <v>90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2159811</v>
      </c>
      <c r="N88" s="46">
        <f t="shared" si="18"/>
        <v>2159811</v>
      </c>
      <c r="O88" s="47">
        <f t="shared" si="14"/>
        <v>28.342116659011875</v>
      </c>
      <c r="P88" s="9"/>
    </row>
    <row r="89" spans="1:119">
      <c r="A89" s="12"/>
      <c r="B89" s="25">
        <v>389.6</v>
      </c>
      <c r="C89" s="20" t="s">
        <v>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1428730</v>
      </c>
      <c r="N89" s="46">
        <f t="shared" si="18"/>
        <v>1428730</v>
      </c>
      <c r="O89" s="47">
        <f t="shared" si="14"/>
        <v>18.748507315792928</v>
      </c>
      <c r="P89" s="9"/>
    </row>
    <row r="90" spans="1:119" ht="15.75" thickBot="1">
      <c r="A90" s="12"/>
      <c r="B90" s="25">
        <v>389.8</v>
      </c>
      <c r="C90" s="20" t="s">
        <v>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456068</v>
      </c>
      <c r="J90" s="46">
        <v>0</v>
      </c>
      <c r="K90" s="46">
        <v>0</v>
      </c>
      <c r="L90" s="46">
        <v>0</v>
      </c>
      <c r="M90" s="46">
        <v>28580</v>
      </c>
      <c r="N90" s="46">
        <f t="shared" si="18"/>
        <v>484648</v>
      </c>
      <c r="O90" s="47">
        <f t="shared" si="14"/>
        <v>6.3597926645233249</v>
      </c>
      <c r="P90" s="9"/>
    </row>
    <row r="91" spans="1:119" ht="16.5" thickBot="1">
      <c r="A91" s="14" t="s">
        <v>70</v>
      </c>
      <c r="B91" s="23"/>
      <c r="C91" s="22"/>
      <c r="D91" s="15">
        <f t="shared" ref="D91:M91" si="19">SUM(D5,D15,D29,D50,D67,D71,D83)</f>
        <v>65974391</v>
      </c>
      <c r="E91" s="15">
        <f t="shared" si="19"/>
        <v>4692232</v>
      </c>
      <c r="F91" s="15">
        <f t="shared" si="19"/>
        <v>178001</v>
      </c>
      <c r="G91" s="15">
        <f t="shared" si="19"/>
        <v>6243254</v>
      </c>
      <c r="H91" s="15">
        <f t="shared" si="19"/>
        <v>5731</v>
      </c>
      <c r="I91" s="15">
        <f t="shared" si="19"/>
        <v>49461448</v>
      </c>
      <c r="J91" s="15">
        <f t="shared" si="19"/>
        <v>2956439</v>
      </c>
      <c r="K91" s="15">
        <f t="shared" si="19"/>
        <v>11911109</v>
      </c>
      <c r="L91" s="15">
        <f t="shared" si="19"/>
        <v>0</v>
      </c>
      <c r="M91" s="15">
        <f t="shared" si="19"/>
        <v>19464610</v>
      </c>
      <c r="N91" s="15">
        <f>SUM(D91:M91)</f>
        <v>160887215</v>
      </c>
      <c r="O91" s="38">
        <f t="shared" si="14"/>
        <v>2111.2422413227478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111</v>
      </c>
      <c r="M93" s="48"/>
      <c r="N93" s="48"/>
      <c r="O93" s="43">
        <v>76205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36921236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36921236</v>
      </c>
      <c r="O5" s="33">
        <f t="shared" ref="O5:O36" si="1">(N5/O$90)</f>
        <v>471.39711195944994</v>
      </c>
      <c r="P5" s="6"/>
    </row>
    <row r="6" spans="1:133">
      <c r="A6" s="12"/>
      <c r="B6" s="25">
        <v>311</v>
      </c>
      <c r="C6" s="20" t="s">
        <v>2</v>
      </c>
      <c r="D6" s="46">
        <v>21279929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21279929</v>
      </c>
      <c r="O6" s="47">
        <f t="shared" si="1"/>
        <v>271.69450863730958</v>
      </c>
      <c r="P6" s="9"/>
    </row>
    <row r="7" spans="1:133">
      <c r="A7" s="12"/>
      <c r="B7" s="25">
        <v>312.41000000000003</v>
      </c>
      <c r="C7" s="20" t="s">
        <v>10</v>
      </c>
      <c r="D7" s="46">
        <v>2040929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2040929</v>
      </c>
      <c r="O7" s="47">
        <f t="shared" si="1"/>
        <v>26.057850184492423</v>
      </c>
      <c r="P7" s="9"/>
    </row>
    <row r="8" spans="1:133">
      <c r="A8" s="12"/>
      <c r="B8" s="25">
        <v>312.51</v>
      </c>
      <c r="C8" s="20" t="s">
        <v>100</v>
      </c>
      <c r="D8" s="46">
        <v>567997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567997</v>
      </c>
      <c r="O8" s="47">
        <f t="shared" si="1"/>
        <v>7.2519821763722021</v>
      </c>
      <c r="P8" s="9"/>
    </row>
    <row r="9" spans="1:133">
      <c r="A9" s="12"/>
      <c r="B9" s="25">
        <v>312.52</v>
      </c>
      <c r="C9" s="20" t="s">
        <v>101</v>
      </c>
      <c r="D9" s="46">
        <v>539782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539782</v>
      </c>
      <c r="O9" s="47">
        <f t="shared" si="1"/>
        <v>6.8917431661197863</v>
      </c>
      <c r="P9" s="9"/>
    </row>
    <row r="10" spans="1:133">
      <c r="A10" s="12"/>
      <c r="B10" s="25">
        <v>314.10000000000002</v>
      </c>
      <c r="C10" s="20" t="s">
        <v>11</v>
      </c>
      <c r="D10" s="46">
        <v>5562352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5562352</v>
      </c>
      <c r="O10" s="47">
        <f t="shared" si="1"/>
        <v>71.018117283556549</v>
      </c>
      <c r="P10" s="9"/>
    </row>
    <row r="11" spans="1:133">
      <c r="A11" s="12"/>
      <c r="B11" s="25">
        <v>314.39999999999998</v>
      </c>
      <c r="C11" s="20" t="s">
        <v>12</v>
      </c>
      <c r="D11" s="46">
        <v>274265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274265</v>
      </c>
      <c r="O11" s="47">
        <f t="shared" si="1"/>
        <v>3.5017172478071577</v>
      </c>
      <c r="P11" s="9"/>
    </row>
    <row r="12" spans="1:133">
      <c r="A12" s="12"/>
      <c r="B12" s="25">
        <v>314.8</v>
      </c>
      <c r="C12" s="20" t="s">
        <v>13</v>
      </c>
      <c r="D12" s="46">
        <v>70586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70586</v>
      </c>
      <c r="O12" s="47">
        <f t="shared" si="1"/>
        <v>0.9012167562529525</v>
      </c>
      <c r="P12" s="9"/>
    </row>
    <row r="13" spans="1:133">
      <c r="A13" s="12"/>
      <c r="B13" s="25">
        <v>315</v>
      </c>
      <c r="C13" s="20" t="s">
        <v>14</v>
      </c>
      <c r="D13" s="46">
        <v>5489916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5489916</v>
      </c>
      <c r="O13" s="47">
        <f t="shared" si="1"/>
        <v>70.093280390179132</v>
      </c>
      <c r="P13" s="9"/>
    </row>
    <row r="14" spans="1:133">
      <c r="A14" s="12"/>
      <c r="B14" s="25">
        <v>316</v>
      </c>
      <c r="C14" s="20" t="s">
        <v>15</v>
      </c>
      <c r="D14" s="46">
        <v>1095480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1095480</v>
      </c>
      <c r="O14" s="47">
        <f t="shared" si="1"/>
        <v>13.986696117360163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8298711</v>
      </c>
      <c r="E15" s="32">
        <f t="shared" si="3"/>
        <v>0</v>
      </c>
      <c r="F15" s="32">
        <f t="shared" si="3"/>
        <v>0</v>
      </c>
      <c r="G15" s="32">
        <f t="shared" si="3"/>
        <v>1224448</v>
      </c>
      <c r="H15" s="32">
        <f t="shared" si="3"/>
        <v>0</v>
      </c>
      <c r="I15" s="32">
        <f t="shared" si="3"/>
        <v>1133655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10656814</v>
      </c>
      <c r="O15" s="45">
        <f t="shared" si="1"/>
        <v>136.06238269729198</v>
      </c>
      <c r="P15" s="10"/>
    </row>
    <row r="16" spans="1:133">
      <c r="A16" s="12"/>
      <c r="B16" s="25">
        <v>322</v>
      </c>
      <c r="C16" s="20" t="s">
        <v>0</v>
      </c>
      <c r="D16" s="46">
        <v>526774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526774</v>
      </c>
      <c r="O16" s="47">
        <f t="shared" si="1"/>
        <v>6.7256616830305278</v>
      </c>
      <c r="P16" s="9"/>
    </row>
    <row r="17" spans="1:16">
      <c r="A17" s="12"/>
      <c r="B17" s="25">
        <v>323.10000000000002</v>
      </c>
      <c r="C17" s="20" t="s">
        <v>17</v>
      </c>
      <c r="D17" s="46">
        <v>6431843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6431843</v>
      </c>
      <c r="O17" s="47">
        <f t="shared" si="1"/>
        <v>82.119466823283076</v>
      </c>
      <c r="P17" s="9"/>
    </row>
    <row r="18" spans="1:16">
      <c r="A18" s="12"/>
      <c r="B18" s="25">
        <v>323.39999999999998</v>
      </c>
      <c r="C18" s="20" t="s">
        <v>18</v>
      </c>
      <c r="D18" s="46">
        <v>318772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318772</v>
      </c>
      <c r="O18" s="47">
        <f t="shared" si="1"/>
        <v>4.0699666764551923</v>
      </c>
      <c r="P18" s="9"/>
    </row>
    <row r="19" spans="1:16">
      <c r="A19" s="12"/>
      <c r="B19" s="25">
        <v>323.7</v>
      </c>
      <c r="C19" s="20" t="s">
        <v>19</v>
      </c>
      <c r="D19" s="46">
        <v>530475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530475</v>
      </c>
      <c r="O19" s="47">
        <f t="shared" si="1"/>
        <v>6.7729147249211596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952984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952984</v>
      </c>
      <c r="O20" s="47">
        <f t="shared" si="1"/>
        <v>12.167358247258148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180671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180671</v>
      </c>
      <c r="O21" s="47">
        <f t="shared" si="1"/>
        <v>2.3067425915759099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67567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67567</v>
      </c>
      <c r="O22" s="47">
        <f t="shared" si="1"/>
        <v>0.86267124599415246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942903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942903</v>
      </c>
      <c r="O23" s="47">
        <f t="shared" si="1"/>
        <v>12.038647651392312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40680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40680</v>
      </c>
      <c r="O24" s="47">
        <f t="shared" si="1"/>
        <v>0.51938766390460023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9960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9960</v>
      </c>
      <c r="O25" s="47">
        <f t="shared" si="1"/>
        <v>0.12716571122148029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18906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18906</v>
      </c>
      <c r="O26" s="47">
        <f t="shared" si="1"/>
        <v>0.24138503377041226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144432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144432</v>
      </c>
      <c r="O27" s="47">
        <f t="shared" si="1"/>
        <v>1.844056024411731</v>
      </c>
      <c r="P27" s="9"/>
    </row>
    <row r="28" spans="1:16">
      <c r="A28" s="12"/>
      <c r="B28" s="25">
        <v>329</v>
      </c>
      <c r="C28" s="20" t="s">
        <v>28</v>
      </c>
      <c r="D28" s="46">
        <v>490847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490847</v>
      </c>
      <c r="O28" s="47">
        <f t="shared" si="1"/>
        <v>6.2669586200732859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SUM(D30:D45)</f>
        <v>6961415</v>
      </c>
      <c r="E29" s="32">
        <f t="shared" si="5"/>
        <v>4384396</v>
      </c>
      <c r="F29" s="32">
        <f t="shared" si="5"/>
        <v>0</v>
      </c>
      <c r="G29" s="32">
        <f t="shared" si="5"/>
        <v>594304</v>
      </c>
      <c r="H29" s="32">
        <f t="shared" si="5"/>
        <v>0</v>
      </c>
      <c r="I29" s="32">
        <f t="shared" si="5"/>
        <v>175360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6717</v>
      </c>
      <c r="N29" s="44">
        <f>SUM(D29:M29)</f>
        <v>12122192</v>
      </c>
      <c r="O29" s="45">
        <f t="shared" si="1"/>
        <v>154.77180394009423</v>
      </c>
      <c r="P29" s="10"/>
    </row>
    <row r="30" spans="1:16">
      <c r="A30" s="12"/>
      <c r="B30" s="25">
        <v>331.2</v>
      </c>
      <c r="C30" s="20" t="s">
        <v>29</v>
      </c>
      <c r="D30" s="46">
        <v>95004</v>
      </c>
      <c r="E30" s="46">
        <v>0</v>
      </c>
      <c r="F30" s="46">
        <v>0</v>
      </c>
      <c r="G30" s="46">
        <v>126750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6">SUM(D30:M30)</f>
        <v>221754</v>
      </c>
      <c r="O30" s="47">
        <f t="shared" si="1"/>
        <v>2.8312756150811382</v>
      </c>
      <c r="P30" s="9"/>
    </row>
    <row r="31" spans="1:16">
      <c r="A31" s="12"/>
      <c r="B31" s="25">
        <v>331.5</v>
      </c>
      <c r="C31" s="20" t="s">
        <v>31</v>
      </c>
      <c r="D31" s="46">
        <v>40883</v>
      </c>
      <c r="E31" s="46">
        <v>908943</v>
      </c>
      <c r="F31" s="46">
        <v>0</v>
      </c>
      <c r="G31" s="46">
        <v>0</v>
      </c>
      <c r="H31" s="46">
        <v>0</v>
      </c>
      <c r="I31" s="46">
        <v>107935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1057761</v>
      </c>
      <c r="O31" s="47">
        <f t="shared" si="1"/>
        <v>13.505113440496405</v>
      </c>
      <c r="P31" s="9"/>
    </row>
    <row r="32" spans="1:16">
      <c r="A32" s="12"/>
      <c r="B32" s="25">
        <v>334.49</v>
      </c>
      <c r="C32" s="20" t="s">
        <v>32</v>
      </c>
      <c r="D32" s="46">
        <v>281206</v>
      </c>
      <c r="E32" s="46">
        <v>0</v>
      </c>
      <c r="F32" s="46">
        <v>0</v>
      </c>
      <c r="G32" s="46">
        <v>46000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327206</v>
      </c>
      <c r="O32" s="47">
        <f t="shared" si="1"/>
        <v>4.1776489664594054</v>
      </c>
      <c r="P32" s="9"/>
    </row>
    <row r="33" spans="1:16">
      <c r="A33" s="12"/>
      <c r="B33" s="25">
        <v>334.5</v>
      </c>
      <c r="C33" s="20" t="s">
        <v>33</v>
      </c>
      <c r="D33" s="46">
        <v>632</v>
      </c>
      <c r="E33" s="46">
        <v>1232502</v>
      </c>
      <c r="F33" s="46">
        <v>0</v>
      </c>
      <c r="G33" s="46">
        <v>421554</v>
      </c>
      <c r="H33" s="46">
        <v>0</v>
      </c>
      <c r="I33" s="46">
        <v>15883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1670571</v>
      </c>
      <c r="O33" s="47">
        <f t="shared" si="1"/>
        <v>21.329251943873448</v>
      </c>
      <c r="P33" s="9"/>
    </row>
    <row r="34" spans="1:16">
      <c r="A34" s="12"/>
      <c r="B34" s="25">
        <v>334.7</v>
      </c>
      <c r="C34" s="20" t="s">
        <v>34</v>
      </c>
      <c r="D34" s="46">
        <v>0</v>
      </c>
      <c r="E34" s="46">
        <v>200000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200000</v>
      </c>
      <c r="O34" s="47">
        <f t="shared" si="1"/>
        <v>2.5535283377807287</v>
      </c>
      <c r="P34" s="9"/>
    </row>
    <row r="35" spans="1:16">
      <c r="A35" s="12"/>
      <c r="B35" s="25">
        <v>335.12</v>
      </c>
      <c r="C35" s="20" t="s">
        <v>35</v>
      </c>
      <c r="D35" s="46">
        <v>2128407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2128407</v>
      </c>
      <c r="O35" s="47">
        <f t="shared" si="1"/>
        <v>27.174737944154334</v>
      </c>
      <c r="P35" s="9"/>
    </row>
    <row r="36" spans="1:16">
      <c r="A36" s="12"/>
      <c r="B36" s="25">
        <v>335.14</v>
      </c>
      <c r="C36" s="20" t="s">
        <v>36</v>
      </c>
      <c r="D36" s="46">
        <v>93713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93713</v>
      </c>
      <c r="O36" s="47">
        <f t="shared" si="1"/>
        <v>1.1964940055922271</v>
      </c>
      <c r="P36" s="9"/>
    </row>
    <row r="37" spans="1:16">
      <c r="A37" s="12"/>
      <c r="B37" s="25">
        <v>335.15</v>
      </c>
      <c r="C37" s="20" t="s">
        <v>37</v>
      </c>
      <c r="D37" s="46">
        <v>63801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63801</v>
      </c>
      <c r="O37" s="47">
        <f t="shared" ref="O37:O68" si="7">(N37/O$90)</f>
        <v>0.81458830739374133</v>
      </c>
      <c r="P37" s="9"/>
    </row>
    <row r="38" spans="1:16">
      <c r="A38" s="12"/>
      <c r="B38" s="25">
        <v>335.18</v>
      </c>
      <c r="C38" s="20" t="s">
        <v>38</v>
      </c>
      <c r="D38" s="46">
        <v>3492385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3492385</v>
      </c>
      <c r="O38" s="47">
        <f t="shared" si="7"/>
        <v>44.589520319701748</v>
      </c>
      <c r="P38" s="9"/>
    </row>
    <row r="39" spans="1:16">
      <c r="A39" s="12"/>
      <c r="B39" s="25">
        <v>335.21</v>
      </c>
      <c r="C39" s="20" t="s">
        <v>39</v>
      </c>
      <c r="D39" s="46">
        <v>31580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31580</v>
      </c>
      <c r="O39" s="47">
        <f t="shared" si="7"/>
        <v>0.40320212453557702</v>
      </c>
      <c r="P39" s="9"/>
    </row>
    <row r="40" spans="1:16">
      <c r="A40" s="12"/>
      <c r="B40" s="25">
        <v>335.49</v>
      </c>
      <c r="C40" s="20" t="s">
        <v>40</v>
      </c>
      <c r="D40" s="46">
        <v>56388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6717</v>
      </c>
      <c r="N40" s="46">
        <f t="shared" si="6"/>
        <v>63105</v>
      </c>
      <c r="O40" s="47">
        <f t="shared" si="7"/>
        <v>0.80570202877826436</v>
      </c>
      <c r="P40" s="9"/>
    </row>
    <row r="41" spans="1:16">
      <c r="A41" s="12"/>
      <c r="B41" s="25">
        <v>337.2</v>
      </c>
      <c r="C41" s="20" t="s">
        <v>41</v>
      </c>
      <c r="D41" s="46">
        <v>521930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8">SUM(D41:M41)</f>
        <v>521930</v>
      </c>
      <c r="O41" s="47">
        <f t="shared" si="7"/>
        <v>6.6638152266894783</v>
      </c>
      <c r="P41" s="9"/>
    </row>
    <row r="42" spans="1:16">
      <c r="A42" s="12"/>
      <c r="B42" s="25">
        <v>337.3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51542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51542</v>
      </c>
      <c r="O42" s="47">
        <f t="shared" si="7"/>
        <v>0.65806978792947157</v>
      </c>
      <c r="P42" s="9"/>
    </row>
    <row r="43" spans="1:16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80640</v>
      </c>
      <c r="O43" s="47">
        <f t="shared" si="7"/>
        <v>1.0295826257931897</v>
      </c>
      <c r="P43" s="9"/>
    </row>
    <row r="44" spans="1:16">
      <c r="A44" s="12"/>
      <c r="B44" s="25">
        <v>338</v>
      </c>
      <c r="C44" s="20" t="s">
        <v>44</v>
      </c>
      <c r="D44" s="46">
        <v>48752</v>
      </c>
      <c r="E44" s="46">
        <v>2042951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2091703</v>
      </c>
      <c r="O44" s="47">
        <f t="shared" si="7"/>
        <v>26.706114423604816</v>
      </c>
      <c r="P44" s="9"/>
    </row>
    <row r="45" spans="1:16">
      <c r="A45" s="12"/>
      <c r="B45" s="25">
        <v>339</v>
      </c>
      <c r="C45" s="20" t="s">
        <v>45</v>
      </c>
      <c r="D45" s="46">
        <v>26094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26094</v>
      </c>
      <c r="O45" s="47">
        <f t="shared" si="7"/>
        <v>0.33315884223025166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SUM(D47:D63)</f>
        <v>10495266</v>
      </c>
      <c r="E46" s="32">
        <f t="shared" si="9"/>
        <v>100</v>
      </c>
      <c r="F46" s="32">
        <f t="shared" si="9"/>
        <v>0</v>
      </c>
      <c r="G46" s="32">
        <f t="shared" si="9"/>
        <v>0</v>
      </c>
      <c r="H46" s="32">
        <f t="shared" si="9"/>
        <v>1100</v>
      </c>
      <c r="I46" s="32">
        <f t="shared" si="9"/>
        <v>42699305</v>
      </c>
      <c r="J46" s="32">
        <f t="shared" si="9"/>
        <v>2724837</v>
      </c>
      <c r="K46" s="32">
        <f t="shared" si="9"/>
        <v>0</v>
      </c>
      <c r="L46" s="32">
        <f t="shared" si="9"/>
        <v>0</v>
      </c>
      <c r="M46" s="32">
        <f t="shared" si="9"/>
        <v>9202563</v>
      </c>
      <c r="N46" s="32">
        <f t="shared" si="8"/>
        <v>65123171</v>
      </c>
      <c r="O46" s="45">
        <f t="shared" si="7"/>
        <v>831.46931297320077</v>
      </c>
      <c r="P46" s="10"/>
    </row>
    <row r="47" spans="1:16">
      <c r="A47" s="12"/>
      <c r="B47" s="25">
        <v>341.2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2724837</v>
      </c>
      <c r="K47" s="46">
        <v>0</v>
      </c>
      <c r="L47" s="46">
        <v>0</v>
      </c>
      <c r="M47" s="46">
        <v>0</v>
      </c>
      <c r="N47" s="46">
        <f t="shared" si="8"/>
        <v>2724837</v>
      </c>
      <c r="O47" s="47">
        <f t="shared" si="7"/>
        <v>34.789742476667136</v>
      </c>
      <c r="P47" s="9"/>
    </row>
    <row r="48" spans="1:16">
      <c r="A48" s="12"/>
      <c r="B48" s="25">
        <v>341.9</v>
      </c>
      <c r="C48" s="20" t="s">
        <v>54</v>
      </c>
      <c r="D48" s="46">
        <v>7836886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3" si="10">SUM(D48:M48)</f>
        <v>7836886</v>
      </c>
      <c r="O48" s="47">
        <f t="shared" si="7"/>
        <v>100.05855240478532</v>
      </c>
      <c r="P48" s="9"/>
    </row>
    <row r="49" spans="1:16">
      <c r="A49" s="12"/>
      <c r="B49" s="25">
        <v>342.1</v>
      </c>
      <c r="C49" s="20" t="s">
        <v>55</v>
      </c>
      <c r="D49" s="46">
        <v>205225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1811</v>
      </c>
      <c r="N49" s="46">
        <f t="shared" si="10"/>
        <v>207036</v>
      </c>
      <c r="O49" s="47">
        <f t="shared" si="7"/>
        <v>2.6433614647038546</v>
      </c>
      <c r="P49" s="9"/>
    </row>
    <row r="50" spans="1:16">
      <c r="A50" s="12"/>
      <c r="B50" s="25">
        <v>342.2</v>
      </c>
      <c r="C50" s="20" t="s">
        <v>56</v>
      </c>
      <c r="D50" s="46">
        <v>772918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772918</v>
      </c>
      <c r="O50" s="47">
        <f t="shared" si="7"/>
        <v>9.8683400789040263</v>
      </c>
      <c r="P50" s="9"/>
    </row>
    <row r="51" spans="1:16">
      <c r="A51" s="12"/>
      <c r="B51" s="25">
        <v>342.4</v>
      </c>
      <c r="C51" s="20" t="s">
        <v>57</v>
      </c>
      <c r="D51" s="46">
        <v>1200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1200</v>
      </c>
      <c r="O51" s="47">
        <f t="shared" si="7"/>
        <v>1.532117002668437E-2</v>
      </c>
      <c r="P51" s="9"/>
    </row>
    <row r="52" spans="1:16">
      <c r="A52" s="12"/>
      <c r="B52" s="25">
        <v>342.5</v>
      </c>
      <c r="C52" s="20" t="s">
        <v>58</v>
      </c>
      <c r="D52" s="46">
        <v>146809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146809</v>
      </c>
      <c r="O52" s="47">
        <f t="shared" si="7"/>
        <v>1.874404708706255</v>
      </c>
      <c r="P52" s="9"/>
    </row>
    <row r="53" spans="1:16">
      <c r="A53" s="12"/>
      <c r="B53" s="25">
        <v>342.9</v>
      </c>
      <c r="C53" s="20" t="s">
        <v>59</v>
      </c>
      <c r="D53" s="46">
        <v>-4443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-4443</v>
      </c>
      <c r="O53" s="47">
        <f t="shared" si="7"/>
        <v>-5.6726632023798886E-2</v>
      </c>
      <c r="P53" s="9"/>
    </row>
    <row r="54" spans="1:16">
      <c r="A54" s="12"/>
      <c r="B54" s="25">
        <v>343.3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23502982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23502982</v>
      </c>
      <c r="O54" s="47">
        <f t="shared" si="7"/>
        <v>300.07765279675192</v>
      </c>
      <c r="P54" s="9"/>
    </row>
    <row r="55" spans="1:16">
      <c r="A55" s="12"/>
      <c r="B55" s="25">
        <v>343.4</v>
      </c>
      <c r="C55" s="20" t="s">
        <v>61</v>
      </c>
      <c r="D55" s="46">
        <v>707688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707688</v>
      </c>
      <c r="O55" s="47">
        <f t="shared" si="7"/>
        <v>9.0355068115368411</v>
      </c>
      <c r="P55" s="9"/>
    </row>
    <row r="56" spans="1:16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15479403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15479403</v>
      </c>
      <c r="O56" s="47">
        <f t="shared" si="7"/>
        <v>197.63547106214011</v>
      </c>
      <c r="P56" s="9"/>
    </row>
    <row r="57" spans="1:16">
      <c r="A57" s="12"/>
      <c r="B57" s="25">
        <v>343.7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1270656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1270656</v>
      </c>
      <c r="O57" s="47">
        <f t="shared" si="7"/>
        <v>16.223280517855546</v>
      </c>
      <c r="P57" s="9"/>
    </row>
    <row r="58" spans="1:16">
      <c r="A58" s="12"/>
      <c r="B58" s="25">
        <v>343.8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1100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1100</v>
      </c>
      <c r="O58" s="47">
        <f t="shared" si="7"/>
        <v>1.4044405857794007E-2</v>
      </c>
      <c r="P58" s="9"/>
    </row>
    <row r="59" spans="1:16">
      <c r="A59" s="12"/>
      <c r="B59" s="25">
        <v>343.9</v>
      </c>
      <c r="C59" s="20" t="s">
        <v>65</v>
      </c>
      <c r="D59" s="46">
        <v>40248</v>
      </c>
      <c r="E59" s="46">
        <v>0</v>
      </c>
      <c r="F59" s="46">
        <v>0</v>
      </c>
      <c r="G59" s="46">
        <v>0</v>
      </c>
      <c r="H59" s="46">
        <v>0</v>
      </c>
      <c r="I59" s="46">
        <v>77817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118065</v>
      </c>
      <c r="O59" s="47">
        <f t="shared" si="7"/>
        <v>1.5074116160004085</v>
      </c>
      <c r="P59" s="9"/>
    </row>
    <row r="60" spans="1:16">
      <c r="A60" s="12"/>
      <c r="B60" s="25">
        <v>344.1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9200752</v>
      </c>
      <c r="N60" s="46">
        <f t="shared" si="10"/>
        <v>9200752</v>
      </c>
      <c r="O60" s="47">
        <f t="shared" si="7"/>
        <v>117.47190480446356</v>
      </c>
      <c r="P60" s="9"/>
    </row>
    <row r="61" spans="1:16">
      <c r="A61" s="12"/>
      <c r="B61" s="25">
        <v>345.1</v>
      </c>
      <c r="C61" s="20" t="s">
        <v>67</v>
      </c>
      <c r="D61" s="46">
        <v>0</v>
      </c>
      <c r="E61" s="46">
        <v>100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100</v>
      </c>
      <c r="O61" s="47">
        <f t="shared" si="7"/>
        <v>1.2767641688903643E-3</v>
      </c>
      <c r="P61" s="9"/>
    </row>
    <row r="62" spans="1:16">
      <c r="A62" s="12"/>
      <c r="B62" s="25">
        <v>347.2</v>
      </c>
      <c r="C62" s="20" t="s">
        <v>68</v>
      </c>
      <c r="D62" s="46">
        <v>786285</v>
      </c>
      <c r="E62" s="46">
        <v>0</v>
      </c>
      <c r="F62" s="46">
        <v>0</v>
      </c>
      <c r="G62" s="46">
        <v>0</v>
      </c>
      <c r="H62" s="46">
        <v>0</v>
      </c>
      <c r="I62" s="46">
        <v>2368447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3154732</v>
      </c>
      <c r="O62" s="47">
        <f t="shared" si="7"/>
        <v>40.278487800518363</v>
      </c>
      <c r="P62" s="9"/>
    </row>
    <row r="63" spans="1:16">
      <c r="A63" s="12"/>
      <c r="B63" s="25">
        <v>347.4</v>
      </c>
      <c r="C63" s="20" t="s">
        <v>69</v>
      </c>
      <c r="D63" s="46">
        <v>2450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2450</v>
      </c>
      <c r="O63" s="47">
        <f t="shared" si="7"/>
        <v>3.1280722137813924E-2</v>
      </c>
      <c r="P63" s="9"/>
    </row>
    <row r="64" spans="1:16" ht="15.75">
      <c r="A64" s="29" t="s">
        <v>51</v>
      </c>
      <c r="B64" s="30"/>
      <c r="C64" s="31"/>
      <c r="D64" s="32">
        <f t="shared" ref="D64:M64" si="11">SUM(D65:D67)</f>
        <v>428541</v>
      </c>
      <c r="E64" s="32">
        <f t="shared" si="11"/>
        <v>50892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4300</v>
      </c>
      <c r="N64" s="32">
        <f t="shared" ref="N64:N69" si="12">SUM(D64:M64)</f>
        <v>483733</v>
      </c>
      <c r="O64" s="45">
        <f t="shared" si="7"/>
        <v>6.1761296170984261</v>
      </c>
      <c r="P64" s="10"/>
    </row>
    <row r="65" spans="1:16">
      <c r="A65" s="13"/>
      <c r="B65" s="39">
        <v>351.5</v>
      </c>
      <c r="C65" s="21" t="s">
        <v>72</v>
      </c>
      <c r="D65" s="46">
        <v>346985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1239</v>
      </c>
      <c r="N65" s="46">
        <f t="shared" si="12"/>
        <v>348224</v>
      </c>
      <c r="O65" s="47">
        <f t="shared" si="7"/>
        <v>4.4459992594767819</v>
      </c>
      <c r="P65" s="9"/>
    </row>
    <row r="66" spans="1:16">
      <c r="A66" s="13"/>
      <c r="B66" s="39">
        <v>354</v>
      </c>
      <c r="C66" s="21" t="s">
        <v>73</v>
      </c>
      <c r="D66" s="46">
        <v>81556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3061</v>
      </c>
      <c r="N66" s="46">
        <f t="shared" si="12"/>
        <v>84617</v>
      </c>
      <c r="O66" s="47">
        <f t="shared" si="7"/>
        <v>1.0803595367899594</v>
      </c>
      <c r="P66" s="9"/>
    </row>
    <row r="67" spans="1:16">
      <c r="A67" s="13"/>
      <c r="B67" s="39">
        <v>358.2</v>
      </c>
      <c r="C67" s="21" t="s">
        <v>74</v>
      </c>
      <c r="D67" s="46">
        <v>0</v>
      </c>
      <c r="E67" s="46">
        <v>50892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50892</v>
      </c>
      <c r="O67" s="47">
        <f t="shared" si="7"/>
        <v>0.64977082083168414</v>
      </c>
      <c r="P67" s="9"/>
    </row>
    <row r="68" spans="1:16" ht="15.75">
      <c r="A68" s="29" t="s">
        <v>3</v>
      </c>
      <c r="B68" s="30"/>
      <c r="C68" s="31"/>
      <c r="D68" s="32">
        <f t="shared" ref="D68:M68" si="13">SUM(D69:D79)</f>
        <v>1997914</v>
      </c>
      <c r="E68" s="32">
        <f t="shared" si="13"/>
        <v>195483</v>
      </c>
      <c r="F68" s="32">
        <f t="shared" si="13"/>
        <v>545</v>
      </c>
      <c r="G68" s="32">
        <f t="shared" si="13"/>
        <v>783073</v>
      </c>
      <c r="H68" s="32">
        <f t="shared" si="13"/>
        <v>5434</v>
      </c>
      <c r="I68" s="32">
        <f t="shared" si="13"/>
        <v>2785168</v>
      </c>
      <c r="J68" s="32">
        <f t="shared" si="13"/>
        <v>259718</v>
      </c>
      <c r="K68" s="32">
        <f t="shared" si="13"/>
        <v>1944545</v>
      </c>
      <c r="L68" s="32">
        <f t="shared" si="13"/>
        <v>0</v>
      </c>
      <c r="M68" s="32">
        <f t="shared" si="13"/>
        <v>3435568</v>
      </c>
      <c r="N68" s="32">
        <f t="shared" si="12"/>
        <v>11407448</v>
      </c>
      <c r="O68" s="45">
        <f t="shared" si="7"/>
        <v>145.64620864880047</v>
      </c>
      <c r="P68" s="10"/>
    </row>
    <row r="69" spans="1:16">
      <c r="A69" s="12"/>
      <c r="B69" s="25">
        <v>361.1</v>
      </c>
      <c r="C69" s="20" t="s">
        <v>75</v>
      </c>
      <c r="D69" s="46">
        <v>985589</v>
      </c>
      <c r="E69" s="46">
        <v>104372</v>
      </c>
      <c r="F69" s="46">
        <v>1191</v>
      </c>
      <c r="G69" s="46">
        <v>668780</v>
      </c>
      <c r="H69" s="46">
        <v>5434</v>
      </c>
      <c r="I69" s="46">
        <v>1104310</v>
      </c>
      <c r="J69" s="46">
        <v>218104</v>
      </c>
      <c r="K69" s="46">
        <v>0</v>
      </c>
      <c r="L69" s="46">
        <v>0</v>
      </c>
      <c r="M69" s="46">
        <v>749045</v>
      </c>
      <c r="N69" s="46">
        <f t="shared" si="12"/>
        <v>3836825</v>
      </c>
      <c r="O69" s="47">
        <f t="shared" ref="O69:O88" si="14">(N69/O$90)</f>
        <v>48.987206823027719</v>
      </c>
      <c r="P69" s="9"/>
    </row>
    <row r="70" spans="1:16">
      <c r="A70" s="12"/>
      <c r="B70" s="25">
        <v>361.2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3228120</v>
      </c>
      <c r="L70" s="46">
        <v>0</v>
      </c>
      <c r="M70" s="46">
        <v>0</v>
      </c>
      <c r="N70" s="46">
        <f t="shared" ref="N70:N79" si="15">SUM(D70:M70)</f>
        <v>3228120</v>
      </c>
      <c r="O70" s="47">
        <f t="shared" si="14"/>
        <v>41.215479488783629</v>
      </c>
      <c r="P70" s="9"/>
    </row>
    <row r="71" spans="1:16">
      <c r="A71" s="12"/>
      <c r="B71" s="25">
        <v>361.3</v>
      </c>
      <c r="C71" s="20" t="s">
        <v>77</v>
      </c>
      <c r="D71" s="46">
        <v>290597</v>
      </c>
      <c r="E71" s="46">
        <v>0</v>
      </c>
      <c r="F71" s="46">
        <v>-646</v>
      </c>
      <c r="G71" s="46">
        <v>2995</v>
      </c>
      <c r="H71" s="46">
        <v>0</v>
      </c>
      <c r="I71" s="46">
        <v>138947</v>
      </c>
      <c r="J71" s="46">
        <v>41614</v>
      </c>
      <c r="K71" s="46">
        <v>-6038277</v>
      </c>
      <c r="L71" s="46">
        <v>0</v>
      </c>
      <c r="M71" s="46">
        <v>74767</v>
      </c>
      <c r="N71" s="46">
        <f t="shared" si="15"/>
        <v>-5490003</v>
      </c>
      <c r="O71" s="47">
        <f t="shared" si="14"/>
        <v>-70.094391175006066</v>
      </c>
      <c r="P71" s="9"/>
    </row>
    <row r="72" spans="1:16">
      <c r="A72" s="12"/>
      <c r="B72" s="25">
        <v>361.4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772362</v>
      </c>
      <c r="N72" s="46">
        <f t="shared" si="15"/>
        <v>772362</v>
      </c>
      <c r="O72" s="47">
        <f t="shared" si="14"/>
        <v>9.8612412701249959</v>
      </c>
      <c r="P72" s="9"/>
    </row>
    <row r="73" spans="1:16">
      <c r="A73" s="12"/>
      <c r="B73" s="25">
        <v>362</v>
      </c>
      <c r="C73" s="20" t="s">
        <v>79</v>
      </c>
      <c r="D73" s="46">
        <v>259810</v>
      </c>
      <c r="E73" s="46">
        <v>0</v>
      </c>
      <c r="F73" s="46">
        <v>0</v>
      </c>
      <c r="G73" s="46">
        <v>0</v>
      </c>
      <c r="H73" s="46">
        <v>0</v>
      </c>
      <c r="I73" s="46">
        <v>102859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362669</v>
      </c>
      <c r="O73" s="47">
        <f t="shared" si="14"/>
        <v>4.6304278436729955</v>
      </c>
      <c r="P73" s="9"/>
    </row>
    <row r="74" spans="1:16">
      <c r="A74" s="12"/>
      <c r="B74" s="25">
        <v>364</v>
      </c>
      <c r="C74" s="20" t="s">
        <v>80</v>
      </c>
      <c r="D74" s="46">
        <v>71185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71185</v>
      </c>
      <c r="O74" s="47">
        <f t="shared" si="14"/>
        <v>0.90886457362460582</v>
      </c>
      <c r="P74" s="9"/>
    </row>
    <row r="75" spans="1:16">
      <c r="A75" s="12"/>
      <c r="B75" s="25">
        <v>365</v>
      </c>
      <c r="C75" s="20" t="s">
        <v>81</v>
      </c>
      <c r="D75" s="46">
        <v>3388</v>
      </c>
      <c r="E75" s="46">
        <v>20493</v>
      </c>
      <c r="F75" s="46">
        <v>0</v>
      </c>
      <c r="G75" s="46">
        <v>0</v>
      </c>
      <c r="H75" s="46">
        <v>0</v>
      </c>
      <c r="I75" s="46">
        <v>21386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45267</v>
      </c>
      <c r="O75" s="47">
        <f t="shared" si="14"/>
        <v>0.57795283633160122</v>
      </c>
      <c r="P75" s="9"/>
    </row>
    <row r="76" spans="1:16">
      <c r="A76" s="12"/>
      <c r="B76" s="25">
        <v>366</v>
      </c>
      <c r="C76" s="20" t="s">
        <v>82</v>
      </c>
      <c r="D76" s="46">
        <v>19215</v>
      </c>
      <c r="E76" s="46">
        <v>14604</v>
      </c>
      <c r="F76" s="46">
        <v>0</v>
      </c>
      <c r="G76" s="46">
        <v>110429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144248</v>
      </c>
      <c r="O76" s="47">
        <f t="shared" si="14"/>
        <v>1.8417067783409726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4754702</v>
      </c>
      <c r="L77" s="46">
        <v>0</v>
      </c>
      <c r="M77" s="46">
        <v>0</v>
      </c>
      <c r="N77" s="46">
        <f t="shared" si="15"/>
        <v>4754702</v>
      </c>
      <c r="O77" s="47">
        <f t="shared" si="14"/>
        <v>60.706331473513529</v>
      </c>
      <c r="P77" s="9"/>
    </row>
    <row r="78" spans="1:16">
      <c r="A78" s="12"/>
      <c r="B78" s="25">
        <v>369.3</v>
      </c>
      <c r="C78" s="20" t="s">
        <v>84</v>
      </c>
      <c r="D78" s="46">
        <v>33386</v>
      </c>
      <c r="E78" s="46">
        <v>0</v>
      </c>
      <c r="F78" s="46">
        <v>0</v>
      </c>
      <c r="G78" s="46">
        <v>0</v>
      </c>
      <c r="H78" s="46">
        <v>0</v>
      </c>
      <c r="I78" s="46">
        <v>7638</v>
      </c>
      <c r="J78" s="46">
        <v>0</v>
      </c>
      <c r="K78" s="46">
        <v>0</v>
      </c>
      <c r="L78" s="46">
        <v>0</v>
      </c>
      <c r="M78" s="46">
        <v>21686</v>
      </c>
      <c r="N78" s="46">
        <f t="shared" si="15"/>
        <v>62710</v>
      </c>
      <c r="O78" s="47">
        <f t="shared" si="14"/>
        <v>0.80065881031114738</v>
      </c>
      <c r="P78" s="9"/>
    </row>
    <row r="79" spans="1:16">
      <c r="A79" s="12"/>
      <c r="B79" s="25">
        <v>369.9</v>
      </c>
      <c r="C79" s="20" t="s">
        <v>85</v>
      </c>
      <c r="D79" s="46">
        <v>334744</v>
      </c>
      <c r="E79" s="46">
        <v>56014</v>
      </c>
      <c r="F79" s="46">
        <v>0</v>
      </c>
      <c r="G79" s="46">
        <v>869</v>
      </c>
      <c r="H79" s="46">
        <v>0</v>
      </c>
      <c r="I79" s="46">
        <v>1410028</v>
      </c>
      <c r="J79" s="46">
        <v>0</v>
      </c>
      <c r="K79" s="46">
        <v>0</v>
      </c>
      <c r="L79" s="46">
        <v>0</v>
      </c>
      <c r="M79" s="46">
        <v>1817708</v>
      </c>
      <c r="N79" s="46">
        <f t="shared" si="15"/>
        <v>3619363</v>
      </c>
      <c r="O79" s="47">
        <f t="shared" si="14"/>
        <v>46.210729926075352</v>
      </c>
      <c r="P79" s="9"/>
    </row>
    <row r="80" spans="1:16" ht="15.75">
      <c r="A80" s="29" t="s">
        <v>52</v>
      </c>
      <c r="B80" s="30"/>
      <c r="C80" s="31"/>
      <c r="D80" s="32">
        <f t="shared" ref="D80:M80" si="16">SUM(D81:D87)</f>
        <v>1406984</v>
      </c>
      <c r="E80" s="32">
        <f t="shared" si="16"/>
        <v>706416</v>
      </c>
      <c r="F80" s="32">
        <f t="shared" si="16"/>
        <v>171703</v>
      </c>
      <c r="G80" s="32">
        <f t="shared" si="16"/>
        <v>2962297</v>
      </c>
      <c r="H80" s="32">
        <f t="shared" si="16"/>
        <v>0</v>
      </c>
      <c r="I80" s="32">
        <f t="shared" si="16"/>
        <v>3694527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4933065</v>
      </c>
      <c r="N80" s="32">
        <f>SUM(D80:M80)</f>
        <v>13874992</v>
      </c>
      <c r="O80" s="45">
        <f t="shared" si="14"/>
        <v>177.15092629240453</v>
      </c>
      <c r="P80" s="9"/>
    </row>
    <row r="81" spans="1:119">
      <c r="A81" s="12"/>
      <c r="B81" s="25">
        <v>381</v>
      </c>
      <c r="C81" s="20" t="s">
        <v>86</v>
      </c>
      <c r="D81" s="46">
        <v>1406984</v>
      </c>
      <c r="E81" s="46">
        <v>706416</v>
      </c>
      <c r="F81" s="46">
        <v>171703</v>
      </c>
      <c r="G81" s="46">
        <v>2962297</v>
      </c>
      <c r="H81" s="46">
        <v>0</v>
      </c>
      <c r="I81" s="46">
        <v>144191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5391591</v>
      </c>
      <c r="O81" s="47">
        <f t="shared" si="14"/>
        <v>68.837902021117685</v>
      </c>
      <c r="P81" s="9"/>
    </row>
    <row r="82" spans="1:119">
      <c r="A82" s="12"/>
      <c r="B82" s="25">
        <v>389.2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114988</v>
      </c>
      <c r="N82" s="46">
        <f t="shared" ref="N82:N87" si="17">SUM(D82:M82)</f>
        <v>114988</v>
      </c>
      <c r="O82" s="47">
        <f t="shared" si="14"/>
        <v>1.4681255825236521</v>
      </c>
      <c r="P82" s="9"/>
    </row>
    <row r="83" spans="1:119">
      <c r="A83" s="12"/>
      <c r="B83" s="25">
        <v>389.3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691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691</v>
      </c>
      <c r="O83" s="47">
        <f t="shared" si="14"/>
        <v>8.8224404070324173E-3</v>
      </c>
      <c r="P83" s="9"/>
    </row>
    <row r="84" spans="1:119">
      <c r="A84" s="12"/>
      <c r="B84" s="25">
        <v>389.4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278050</v>
      </c>
      <c r="N84" s="46">
        <f t="shared" si="17"/>
        <v>278050</v>
      </c>
      <c r="O84" s="47">
        <f t="shared" si="14"/>
        <v>3.5500427715996579</v>
      </c>
      <c r="P84" s="9"/>
    </row>
    <row r="85" spans="1:119">
      <c r="A85" s="12"/>
      <c r="B85" s="25">
        <v>389.5</v>
      </c>
      <c r="C85" s="20" t="s">
        <v>90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2692501</v>
      </c>
      <c r="J85" s="46">
        <v>0</v>
      </c>
      <c r="K85" s="46">
        <v>0</v>
      </c>
      <c r="L85" s="46">
        <v>0</v>
      </c>
      <c r="M85" s="46">
        <v>3405710</v>
      </c>
      <c r="N85" s="46">
        <f t="shared" si="17"/>
        <v>6098211</v>
      </c>
      <c r="O85" s="47">
        <f t="shared" si="14"/>
        <v>77.859772991330772</v>
      </c>
      <c r="P85" s="9"/>
    </row>
    <row r="86" spans="1:119">
      <c r="A86" s="12"/>
      <c r="B86" s="25">
        <v>389.6</v>
      </c>
      <c r="C86" s="20" t="s">
        <v>91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1131022</v>
      </c>
      <c r="N86" s="46">
        <f t="shared" si="17"/>
        <v>1131022</v>
      </c>
      <c r="O86" s="47">
        <f t="shared" si="14"/>
        <v>14.440483638267176</v>
      </c>
      <c r="P86" s="9"/>
    </row>
    <row r="87" spans="1:119" ht="15.75" thickBot="1">
      <c r="A87" s="12"/>
      <c r="B87" s="25">
        <v>389.8</v>
      </c>
      <c r="C87" s="20" t="s">
        <v>92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857144</v>
      </c>
      <c r="J87" s="46">
        <v>0</v>
      </c>
      <c r="K87" s="46">
        <v>0</v>
      </c>
      <c r="L87" s="46">
        <v>0</v>
      </c>
      <c r="M87" s="46">
        <v>3295</v>
      </c>
      <c r="N87" s="46">
        <f t="shared" si="17"/>
        <v>860439</v>
      </c>
      <c r="O87" s="47">
        <f t="shared" si="14"/>
        <v>10.985776847158562</v>
      </c>
      <c r="P87" s="9"/>
    </row>
    <row r="88" spans="1:119" ht="16.5" thickBot="1">
      <c r="A88" s="14" t="s">
        <v>70</v>
      </c>
      <c r="B88" s="23"/>
      <c r="C88" s="22"/>
      <c r="D88" s="15">
        <f t="shared" ref="D88:M88" si="18">SUM(D5,D15,D29,D46,D64,D68,D80)</f>
        <v>66510067</v>
      </c>
      <c r="E88" s="15">
        <f t="shared" si="18"/>
        <v>5337287</v>
      </c>
      <c r="F88" s="15">
        <f t="shared" si="18"/>
        <v>172248</v>
      </c>
      <c r="G88" s="15">
        <f t="shared" si="18"/>
        <v>5564122</v>
      </c>
      <c r="H88" s="15">
        <f t="shared" si="18"/>
        <v>6534</v>
      </c>
      <c r="I88" s="15">
        <f t="shared" si="18"/>
        <v>50488015</v>
      </c>
      <c r="J88" s="15">
        <f t="shared" si="18"/>
        <v>2984555</v>
      </c>
      <c r="K88" s="15">
        <f t="shared" si="18"/>
        <v>1944545</v>
      </c>
      <c r="L88" s="15">
        <f t="shared" si="18"/>
        <v>0</v>
      </c>
      <c r="M88" s="15">
        <f t="shared" si="18"/>
        <v>17582213</v>
      </c>
      <c r="N88" s="15">
        <f>SUM(D88:M88)</f>
        <v>150589586</v>
      </c>
      <c r="O88" s="38">
        <f t="shared" si="14"/>
        <v>1922.6738761283402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99</v>
      </c>
      <c r="M90" s="48"/>
      <c r="N90" s="48"/>
      <c r="O90" s="43">
        <v>78323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A92:O92"/>
    <mergeCell ref="A91:O91"/>
    <mergeCell ref="L90:N9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36786526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36786526</v>
      </c>
      <c r="O5" s="33">
        <f t="shared" ref="O5:O36" si="1">(N5/O$88)</f>
        <v>469.76715022730758</v>
      </c>
      <c r="P5" s="6"/>
    </row>
    <row r="6" spans="1:133">
      <c r="A6" s="12"/>
      <c r="B6" s="25">
        <v>311</v>
      </c>
      <c r="C6" s="20" t="s">
        <v>2</v>
      </c>
      <c r="D6" s="46">
        <v>21575415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21575415</v>
      </c>
      <c r="O6" s="47">
        <f t="shared" si="1"/>
        <v>275.5199341063493</v>
      </c>
      <c r="P6" s="9"/>
    </row>
    <row r="7" spans="1:133">
      <c r="A7" s="12"/>
      <c r="B7" s="25">
        <v>312.41000000000003</v>
      </c>
      <c r="C7" s="20" t="s">
        <v>10</v>
      </c>
      <c r="D7" s="46">
        <v>2054704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2054704</v>
      </c>
      <c r="O7" s="47">
        <f t="shared" si="1"/>
        <v>26.238749553046944</v>
      </c>
      <c r="P7" s="9"/>
    </row>
    <row r="8" spans="1:133">
      <c r="A8" s="12"/>
      <c r="B8" s="25">
        <v>312.51</v>
      </c>
      <c r="C8" s="20" t="s">
        <v>100</v>
      </c>
      <c r="D8" s="46">
        <v>782022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782022</v>
      </c>
      <c r="O8" s="47">
        <f t="shared" si="1"/>
        <v>9.9864892475864533</v>
      </c>
      <c r="P8" s="9"/>
    </row>
    <row r="9" spans="1:133">
      <c r="A9" s="12"/>
      <c r="B9" s="25">
        <v>312.52</v>
      </c>
      <c r="C9" s="20" t="s">
        <v>101</v>
      </c>
      <c r="D9" s="46">
        <v>563153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563153</v>
      </c>
      <c r="O9" s="47">
        <f t="shared" si="1"/>
        <v>7.1915129999489196</v>
      </c>
      <c r="P9" s="9"/>
    </row>
    <row r="10" spans="1:133">
      <c r="A10" s="12"/>
      <c r="B10" s="25">
        <v>314.10000000000002</v>
      </c>
      <c r="C10" s="20" t="s">
        <v>11</v>
      </c>
      <c r="D10" s="46">
        <v>5370027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5370027</v>
      </c>
      <c r="O10" s="47">
        <f t="shared" si="1"/>
        <v>68.575713847882724</v>
      </c>
      <c r="P10" s="9"/>
    </row>
    <row r="11" spans="1:133">
      <c r="A11" s="12"/>
      <c r="B11" s="25">
        <v>314.39999999999998</v>
      </c>
      <c r="C11" s="20" t="s">
        <v>12</v>
      </c>
      <c r="D11" s="46">
        <v>324059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324059</v>
      </c>
      <c r="O11" s="47">
        <f t="shared" si="1"/>
        <v>4.1382617357102722</v>
      </c>
      <c r="P11" s="9"/>
    </row>
    <row r="12" spans="1:133">
      <c r="A12" s="12"/>
      <c r="B12" s="25">
        <v>315</v>
      </c>
      <c r="C12" s="20" t="s">
        <v>14</v>
      </c>
      <c r="D12" s="46">
        <v>5013488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5013488</v>
      </c>
      <c r="O12" s="47">
        <f t="shared" si="1"/>
        <v>64.022679675128984</v>
      </c>
      <c r="P12" s="9"/>
    </row>
    <row r="13" spans="1:133">
      <c r="A13" s="12"/>
      <c r="B13" s="25">
        <v>316</v>
      </c>
      <c r="C13" s="20" t="s">
        <v>15</v>
      </c>
      <c r="D13" s="46">
        <v>1103658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1103658</v>
      </c>
      <c r="O13" s="47">
        <f t="shared" si="1"/>
        <v>14.093809061653982</v>
      </c>
      <c r="P13" s="9"/>
    </row>
    <row r="14" spans="1:133" ht="15.75">
      <c r="A14" s="29" t="s">
        <v>147</v>
      </c>
      <c r="B14" s="30"/>
      <c r="C14" s="31"/>
      <c r="D14" s="32">
        <f t="shared" ref="D14:M14" si="3">SUM(D15:D19)</f>
        <v>8689884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8689884</v>
      </c>
      <c r="O14" s="45">
        <f t="shared" si="1"/>
        <v>110.9705777187516</v>
      </c>
      <c r="P14" s="10"/>
    </row>
    <row r="15" spans="1:133">
      <c r="A15" s="12"/>
      <c r="B15" s="25">
        <v>322</v>
      </c>
      <c r="C15" s="20" t="s">
        <v>0</v>
      </c>
      <c r="D15" s="46">
        <v>807174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807174</v>
      </c>
      <c r="O15" s="47">
        <f t="shared" si="1"/>
        <v>10.307682484548195</v>
      </c>
      <c r="P15" s="9"/>
    </row>
    <row r="16" spans="1:133">
      <c r="A16" s="12"/>
      <c r="B16" s="25">
        <v>323.10000000000002</v>
      </c>
      <c r="C16" s="20" t="s">
        <v>17</v>
      </c>
      <c r="D16" s="46">
        <v>6293070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6293070</v>
      </c>
      <c r="O16" s="47">
        <f t="shared" si="1"/>
        <v>80.363053583286515</v>
      </c>
      <c r="P16" s="9"/>
    </row>
    <row r="17" spans="1:16">
      <c r="A17" s="12"/>
      <c r="B17" s="25">
        <v>323.39999999999998</v>
      </c>
      <c r="C17" s="20" t="s">
        <v>18</v>
      </c>
      <c r="D17" s="46">
        <v>353043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353043</v>
      </c>
      <c r="O17" s="47">
        <f t="shared" si="1"/>
        <v>4.50838994738724</v>
      </c>
      <c r="P17" s="9"/>
    </row>
    <row r="18" spans="1:16">
      <c r="A18" s="12"/>
      <c r="B18" s="25">
        <v>323.7</v>
      </c>
      <c r="C18" s="20" t="s">
        <v>19</v>
      </c>
      <c r="D18" s="46">
        <v>541300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541300</v>
      </c>
      <c r="O18" s="47">
        <f t="shared" si="1"/>
        <v>6.9124482811462427</v>
      </c>
      <c r="P18" s="9"/>
    </row>
    <row r="19" spans="1:16">
      <c r="A19" s="12"/>
      <c r="B19" s="25">
        <v>329</v>
      </c>
      <c r="C19" s="20" t="s">
        <v>148</v>
      </c>
      <c r="D19" s="46">
        <v>695297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695297</v>
      </c>
      <c r="O19" s="47">
        <f t="shared" si="1"/>
        <v>8.8790034223834091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SUM(D21:D37)</f>
        <v>7808989</v>
      </c>
      <c r="E20" s="32">
        <f t="shared" si="5"/>
        <v>4380761</v>
      </c>
      <c r="F20" s="32">
        <f t="shared" si="5"/>
        <v>0</v>
      </c>
      <c r="G20" s="32">
        <f t="shared" si="5"/>
        <v>460024</v>
      </c>
      <c r="H20" s="32">
        <f t="shared" si="5"/>
        <v>0</v>
      </c>
      <c r="I20" s="32">
        <f t="shared" si="5"/>
        <v>290919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22346</v>
      </c>
      <c r="N20" s="44">
        <f t="shared" si="4"/>
        <v>12963039</v>
      </c>
      <c r="O20" s="45">
        <f t="shared" si="1"/>
        <v>165.53914031771978</v>
      </c>
      <c r="P20" s="10"/>
    </row>
    <row r="21" spans="1:16">
      <c r="A21" s="12"/>
      <c r="B21" s="25">
        <v>331.2</v>
      </c>
      <c r="C21" s="20" t="s">
        <v>29</v>
      </c>
      <c r="D21" s="46">
        <v>84468</v>
      </c>
      <c r="E21" s="46">
        <v>0</v>
      </c>
      <c r="F21" s="46">
        <v>0</v>
      </c>
      <c r="G21" s="46">
        <v>349232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1939</v>
      </c>
      <c r="N21" s="46">
        <f t="shared" ref="N21:N31" si="6">SUM(D21:M21)</f>
        <v>435639</v>
      </c>
      <c r="O21" s="47">
        <f t="shared" si="1"/>
        <v>5.56314808193288</v>
      </c>
      <c r="P21" s="9"/>
    </row>
    <row r="22" spans="1:16">
      <c r="A22" s="12"/>
      <c r="B22" s="25">
        <v>331.5</v>
      </c>
      <c r="C22" s="20" t="s">
        <v>31</v>
      </c>
      <c r="D22" s="46">
        <v>389696</v>
      </c>
      <c r="E22" s="46">
        <v>1222042</v>
      </c>
      <c r="F22" s="46">
        <v>0</v>
      </c>
      <c r="G22" s="46">
        <v>80901</v>
      </c>
      <c r="H22" s="46">
        <v>0</v>
      </c>
      <c r="I22" s="46">
        <v>146094</v>
      </c>
      <c r="J22" s="46">
        <v>0</v>
      </c>
      <c r="K22" s="46">
        <v>0</v>
      </c>
      <c r="L22" s="46">
        <v>0</v>
      </c>
      <c r="M22" s="46">
        <v>12048</v>
      </c>
      <c r="N22" s="46">
        <f t="shared" si="6"/>
        <v>1850781</v>
      </c>
      <c r="O22" s="47">
        <f t="shared" si="1"/>
        <v>23.63463503090361</v>
      </c>
      <c r="P22" s="9"/>
    </row>
    <row r="23" spans="1:16">
      <c r="A23" s="12"/>
      <c r="B23" s="25">
        <v>334.49</v>
      </c>
      <c r="C23" s="20" t="s">
        <v>32</v>
      </c>
      <c r="D23" s="46">
        <v>266905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266905</v>
      </c>
      <c r="O23" s="47">
        <f t="shared" si="1"/>
        <v>3.4084001634571179</v>
      </c>
      <c r="P23" s="9"/>
    </row>
    <row r="24" spans="1:16">
      <c r="A24" s="12"/>
      <c r="B24" s="25">
        <v>334.5</v>
      </c>
      <c r="C24" s="20" t="s">
        <v>33</v>
      </c>
      <c r="D24" s="46">
        <v>42593</v>
      </c>
      <c r="E24" s="46">
        <v>1263299</v>
      </c>
      <c r="F24" s="46">
        <v>0</v>
      </c>
      <c r="G24" s="46">
        <v>28616</v>
      </c>
      <c r="H24" s="46">
        <v>0</v>
      </c>
      <c r="I24" s="46">
        <v>24349</v>
      </c>
      <c r="J24" s="46">
        <v>0</v>
      </c>
      <c r="K24" s="46">
        <v>0</v>
      </c>
      <c r="L24" s="46">
        <v>0</v>
      </c>
      <c r="M24" s="46">
        <v>2098</v>
      </c>
      <c r="N24" s="46">
        <f t="shared" si="6"/>
        <v>1360955</v>
      </c>
      <c r="O24" s="47">
        <f t="shared" si="1"/>
        <v>17.379514225877305</v>
      </c>
      <c r="P24" s="9"/>
    </row>
    <row r="25" spans="1:16">
      <c r="A25" s="12"/>
      <c r="B25" s="25">
        <v>334.7</v>
      </c>
      <c r="C25" s="20" t="s">
        <v>34</v>
      </c>
      <c r="D25" s="46">
        <v>0</v>
      </c>
      <c r="E25" s="46">
        <v>200000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2.5540174694794913</v>
      </c>
      <c r="P25" s="9"/>
    </row>
    <row r="26" spans="1:16">
      <c r="A26" s="12"/>
      <c r="B26" s="25">
        <v>335.12</v>
      </c>
      <c r="C26" s="20" t="s">
        <v>35</v>
      </c>
      <c r="D26" s="46">
        <v>2351491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2351491</v>
      </c>
      <c r="O26" s="47">
        <f t="shared" si="1"/>
        <v>30.028745466618993</v>
      </c>
      <c r="P26" s="9"/>
    </row>
    <row r="27" spans="1:16">
      <c r="A27" s="12"/>
      <c r="B27" s="25">
        <v>335.14</v>
      </c>
      <c r="C27" s="20" t="s">
        <v>36</v>
      </c>
      <c r="D27" s="46">
        <v>86044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86044</v>
      </c>
      <c r="O27" s="47">
        <f t="shared" si="1"/>
        <v>1.0987893957194668</v>
      </c>
      <c r="P27" s="9"/>
    </row>
    <row r="28" spans="1:16">
      <c r="A28" s="12"/>
      <c r="B28" s="25">
        <v>335.15</v>
      </c>
      <c r="C28" s="20" t="s">
        <v>37</v>
      </c>
      <c r="D28" s="46">
        <v>62070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62070</v>
      </c>
      <c r="O28" s="47">
        <f t="shared" si="1"/>
        <v>0.79263932165296014</v>
      </c>
      <c r="P28" s="9"/>
    </row>
    <row r="29" spans="1:16">
      <c r="A29" s="12"/>
      <c r="B29" s="25">
        <v>335.18</v>
      </c>
      <c r="C29" s="20" t="s">
        <v>38</v>
      </c>
      <c r="D29" s="46">
        <v>3729359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3729359</v>
      </c>
      <c r="O29" s="47">
        <f t="shared" si="1"/>
        <v>47.624240179802833</v>
      </c>
      <c r="P29" s="9"/>
    </row>
    <row r="30" spans="1:16">
      <c r="A30" s="12"/>
      <c r="B30" s="25">
        <v>335.21</v>
      </c>
      <c r="C30" s="20" t="s">
        <v>39</v>
      </c>
      <c r="D30" s="46">
        <v>30681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30681</v>
      </c>
      <c r="O30" s="47">
        <f t="shared" si="1"/>
        <v>0.39179904990550135</v>
      </c>
      <c r="P30" s="9"/>
    </row>
    <row r="31" spans="1:16">
      <c r="A31" s="12"/>
      <c r="B31" s="25">
        <v>335.49</v>
      </c>
      <c r="C31" s="20" t="s">
        <v>40</v>
      </c>
      <c r="D31" s="46">
        <v>55012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6261</v>
      </c>
      <c r="N31" s="46">
        <f t="shared" si="6"/>
        <v>61273</v>
      </c>
      <c r="O31" s="47">
        <f t="shared" si="1"/>
        <v>0.78246156203708428</v>
      </c>
      <c r="P31" s="9"/>
    </row>
    <row r="32" spans="1:16">
      <c r="A32" s="12"/>
      <c r="B32" s="25">
        <v>337.2</v>
      </c>
      <c r="C32" s="20" t="s">
        <v>41</v>
      </c>
      <c r="D32" s="46">
        <v>537012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537012</v>
      </c>
      <c r="O32" s="47">
        <f t="shared" si="1"/>
        <v>6.8576901466006026</v>
      </c>
      <c r="P32" s="9"/>
    </row>
    <row r="33" spans="1:16">
      <c r="A33" s="12"/>
      <c r="B33" s="25">
        <v>337.3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120476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120476</v>
      </c>
      <c r="O33" s="47">
        <f t="shared" si="1"/>
        <v>1.538489043265056</v>
      </c>
      <c r="P33" s="9"/>
    </row>
    <row r="34" spans="1:16">
      <c r="A34" s="12"/>
      <c r="B34" s="25">
        <v>337.5</v>
      </c>
      <c r="C34" s="20" t="s">
        <v>116</v>
      </c>
      <c r="D34" s="46">
        <v>0</v>
      </c>
      <c r="E34" s="46">
        <v>0</v>
      </c>
      <c r="F34" s="46">
        <v>0</v>
      </c>
      <c r="G34" s="46">
        <v>1275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1275</v>
      </c>
      <c r="O34" s="47">
        <f t="shared" si="1"/>
        <v>1.6281861367931756E-2</v>
      </c>
      <c r="P34" s="9"/>
    </row>
    <row r="35" spans="1:16">
      <c r="A35" s="12"/>
      <c r="B35" s="25">
        <v>337.7</v>
      </c>
      <c r="C35" s="20" t="s">
        <v>43</v>
      </c>
      <c r="D35" s="46">
        <v>80640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80640</v>
      </c>
      <c r="O35" s="47">
        <f t="shared" si="1"/>
        <v>1.0297798436941308</v>
      </c>
      <c r="P35" s="9"/>
    </row>
    <row r="36" spans="1:16">
      <c r="A36" s="12"/>
      <c r="B36" s="25">
        <v>338</v>
      </c>
      <c r="C36" s="20" t="s">
        <v>44</v>
      </c>
      <c r="D36" s="46">
        <v>53488</v>
      </c>
      <c r="E36" s="46">
        <v>1695420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1748908</v>
      </c>
      <c r="O36" s="47">
        <f t="shared" si="1"/>
        <v>22.333707922562191</v>
      </c>
      <c r="P36" s="9"/>
    </row>
    <row r="37" spans="1:16">
      <c r="A37" s="12"/>
      <c r="B37" s="25">
        <v>339</v>
      </c>
      <c r="C37" s="20" t="s">
        <v>45</v>
      </c>
      <c r="D37" s="46">
        <v>39530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39530</v>
      </c>
      <c r="O37" s="47">
        <f t="shared" ref="O37:O68" si="8">(N37/O$88)</f>
        <v>0.5048015528426214</v>
      </c>
      <c r="P37" s="9"/>
    </row>
    <row r="38" spans="1:16" ht="15.75">
      <c r="A38" s="29" t="s">
        <v>50</v>
      </c>
      <c r="B38" s="30"/>
      <c r="C38" s="31"/>
      <c r="D38" s="32">
        <f t="shared" ref="D38:M38" si="9">SUM(D39:D55)</f>
        <v>10518326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2250</v>
      </c>
      <c r="I38" s="32">
        <f t="shared" si="9"/>
        <v>41590335</v>
      </c>
      <c r="J38" s="32">
        <f t="shared" si="9"/>
        <v>4141038</v>
      </c>
      <c r="K38" s="32">
        <f t="shared" si="9"/>
        <v>0</v>
      </c>
      <c r="L38" s="32">
        <f t="shared" si="9"/>
        <v>0</v>
      </c>
      <c r="M38" s="32">
        <f t="shared" si="9"/>
        <v>9229422</v>
      </c>
      <c r="N38" s="32">
        <f>SUM(D38:M38)</f>
        <v>65481371</v>
      </c>
      <c r="O38" s="45">
        <f t="shared" si="8"/>
        <v>836.20282729733867</v>
      </c>
      <c r="P38" s="10"/>
    </row>
    <row r="39" spans="1:16">
      <c r="A39" s="12"/>
      <c r="B39" s="25">
        <v>341.2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4141038</v>
      </c>
      <c r="K39" s="46">
        <v>0</v>
      </c>
      <c r="L39" s="46">
        <v>0</v>
      </c>
      <c r="M39" s="46">
        <v>0</v>
      </c>
      <c r="N39" s="46">
        <f>SUM(D39:M39)</f>
        <v>4141038</v>
      </c>
      <c r="O39" s="47">
        <f t="shared" si="8"/>
        <v>52.881416968892069</v>
      </c>
      <c r="P39" s="9"/>
    </row>
    <row r="40" spans="1:16">
      <c r="A40" s="12"/>
      <c r="B40" s="25">
        <v>341.9</v>
      </c>
      <c r="C40" s="20" t="s">
        <v>54</v>
      </c>
      <c r="D40" s="46">
        <v>8110360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7" si="10">SUM(D40:M40)</f>
        <v>8110360</v>
      </c>
      <c r="O40" s="47">
        <f t="shared" si="8"/>
        <v>103.57000561883844</v>
      </c>
      <c r="P40" s="9"/>
    </row>
    <row r="41" spans="1:16">
      <c r="A41" s="12"/>
      <c r="B41" s="25">
        <v>342.1</v>
      </c>
      <c r="C41" s="20" t="s">
        <v>55</v>
      </c>
      <c r="D41" s="46">
        <v>237793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1241</v>
      </c>
      <c r="N41" s="46">
        <f t="shared" si="10"/>
        <v>239034</v>
      </c>
      <c r="O41" s="47">
        <f t="shared" si="8"/>
        <v>3.0524850589978034</v>
      </c>
      <c r="P41" s="9"/>
    </row>
    <row r="42" spans="1:16">
      <c r="A42" s="12"/>
      <c r="B42" s="25">
        <v>342.2</v>
      </c>
      <c r="C42" s="20" t="s">
        <v>56</v>
      </c>
      <c r="D42" s="46">
        <v>832830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832830</v>
      </c>
      <c r="O42" s="47">
        <f t="shared" si="8"/>
        <v>10.635311845533023</v>
      </c>
      <c r="P42" s="9"/>
    </row>
    <row r="43" spans="1:16">
      <c r="A43" s="12"/>
      <c r="B43" s="25">
        <v>342.4</v>
      </c>
      <c r="C43" s="20" t="s">
        <v>57</v>
      </c>
      <c r="D43" s="46">
        <v>1800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1800</v>
      </c>
      <c r="O43" s="47">
        <f t="shared" si="8"/>
        <v>2.2986157225315423E-2</v>
      </c>
      <c r="P43" s="9"/>
    </row>
    <row r="44" spans="1:16">
      <c r="A44" s="12"/>
      <c r="B44" s="25">
        <v>342.5</v>
      </c>
      <c r="C44" s="20" t="s">
        <v>58</v>
      </c>
      <c r="D44" s="46">
        <v>196939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196939</v>
      </c>
      <c r="O44" s="47">
        <f t="shared" si="8"/>
        <v>2.5149282321091078</v>
      </c>
      <c r="P44" s="9"/>
    </row>
    <row r="45" spans="1:16">
      <c r="A45" s="12"/>
      <c r="B45" s="25">
        <v>342.9</v>
      </c>
      <c r="C45" s="20" t="s">
        <v>59</v>
      </c>
      <c r="D45" s="46">
        <v>39042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39042</v>
      </c>
      <c r="O45" s="47">
        <f t="shared" si="8"/>
        <v>0.49856975021709149</v>
      </c>
      <c r="P45" s="9"/>
    </row>
    <row r="46" spans="1:16">
      <c r="A46" s="12"/>
      <c r="B46" s="25">
        <v>343.3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22645462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22645462</v>
      </c>
      <c r="O46" s="47">
        <f t="shared" si="8"/>
        <v>289.18452776216992</v>
      </c>
      <c r="P46" s="9"/>
    </row>
    <row r="47" spans="1:16">
      <c r="A47" s="12"/>
      <c r="B47" s="25">
        <v>343.4</v>
      </c>
      <c r="C47" s="20" t="s">
        <v>61</v>
      </c>
      <c r="D47" s="46">
        <v>254669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254669</v>
      </c>
      <c r="O47" s="47">
        <f t="shared" si="8"/>
        <v>3.2521453746743627</v>
      </c>
      <c r="P47" s="9"/>
    </row>
    <row r="48" spans="1:16">
      <c r="A48" s="12"/>
      <c r="B48" s="25">
        <v>343.5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14959341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14959341</v>
      </c>
      <c r="O48" s="47">
        <f t="shared" si="8"/>
        <v>191.032091229504</v>
      </c>
      <c r="P48" s="9"/>
    </row>
    <row r="49" spans="1:16">
      <c r="A49" s="12"/>
      <c r="B49" s="25">
        <v>343.7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1133642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1133642</v>
      </c>
      <c r="O49" s="47">
        <f t="shared" si="8"/>
        <v>14.476707360678347</v>
      </c>
      <c r="P49" s="9"/>
    </row>
    <row r="50" spans="1:16">
      <c r="A50" s="12"/>
      <c r="B50" s="25">
        <v>343.8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2250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2250</v>
      </c>
      <c r="O50" s="47">
        <f t="shared" si="8"/>
        <v>2.8732696531644276E-2</v>
      </c>
      <c r="P50" s="9"/>
    </row>
    <row r="51" spans="1:16">
      <c r="A51" s="12"/>
      <c r="B51" s="25">
        <v>343.9</v>
      </c>
      <c r="C51" s="20" t="s">
        <v>65</v>
      </c>
      <c r="D51" s="46">
        <v>31179</v>
      </c>
      <c r="E51" s="46">
        <v>0</v>
      </c>
      <c r="F51" s="46">
        <v>0</v>
      </c>
      <c r="G51" s="46">
        <v>0</v>
      </c>
      <c r="H51" s="46">
        <v>0</v>
      </c>
      <c r="I51" s="46">
        <v>360800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391979</v>
      </c>
      <c r="O51" s="47">
        <f t="shared" si="8"/>
        <v>5.0056060683455073</v>
      </c>
      <c r="P51" s="9"/>
    </row>
    <row r="52" spans="1:16">
      <c r="A52" s="12"/>
      <c r="B52" s="25">
        <v>344.1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9228181</v>
      </c>
      <c r="N52" s="46">
        <f t="shared" si="10"/>
        <v>9228181</v>
      </c>
      <c r="O52" s="47">
        <f t="shared" si="8"/>
        <v>117.84467742759361</v>
      </c>
      <c r="P52" s="9"/>
    </row>
    <row r="53" spans="1:16">
      <c r="A53" s="12"/>
      <c r="B53" s="25">
        <v>344.9</v>
      </c>
      <c r="C53" s="20" t="s">
        <v>149</v>
      </c>
      <c r="D53" s="46">
        <v>1676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1676</v>
      </c>
      <c r="O53" s="47">
        <f t="shared" si="8"/>
        <v>2.1402666394238136E-2</v>
      </c>
      <c r="P53" s="9"/>
    </row>
    <row r="54" spans="1:16">
      <c r="A54" s="12"/>
      <c r="B54" s="25">
        <v>347.2</v>
      </c>
      <c r="C54" s="20" t="s">
        <v>68</v>
      </c>
      <c r="D54" s="46">
        <v>806748</v>
      </c>
      <c r="E54" s="46">
        <v>0</v>
      </c>
      <c r="F54" s="46">
        <v>0</v>
      </c>
      <c r="G54" s="46">
        <v>0</v>
      </c>
      <c r="H54" s="46">
        <v>0</v>
      </c>
      <c r="I54" s="46">
        <v>2491090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3297838</v>
      </c>
      <c r="O54" s="47">
        <f t="shared" si="8"/>
        <v>42.113679317566529</v>
      </c>
      <c r="P54" s="9"/>
    </row>
    <row r="55" spans="1:16">
      <c r="A55" s="12"/>
      <c r="B55" s="25">
        <v>347.4</v>
      </c>
      <c r="C55" s="20" t="s">
        <v>69</v>
      </c>
      <c r="D55" s="46">
        <v>5290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5290</v>
      </c>
      <c r="O55" s="47">
        <f t="shared" si="8"/>
        <v>6.7553762067732545E-2</v>
      </c>
      <c r="P55" s="9"/>
    </row>
    <row r="56" spans="1:16" ht="15.75">
      <c r="A56" s="29" t="s">
        <v>51</v>
      </c>
      <c r="B56" s="30"/>
      <c r="C56" s="31"/>
      <c r="D56" s="32">
        <f t="shared" ref="D56:M56" si="11">SUM(D57:D59)</f>
        <v>545814</v>
      </c>
      <c r="E56" s="32">
        <f t="shared" si="11"/>
        <v>134125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4421</v>
      </c>
      <c r="N56" s="32">
        <f t="shared" si="10"/>
        <v>684360</v>
      </c>
      <c r="O56" s="45">
        <f t="shared" si="8"/>
        <v>8.739336977064923</v>
      </c>
      <c r="P56" s="10"/>
    </row>
    <row r="57" spans="1:16">
      <c r="A57" s="13"/>
      <c r="B57" s="39">
        <v>351.5</v>
      </c>
      <c r="C57" s="21" t="s">
        <v>72</v>
      </c>
      <c r="D57" s="46">
        <v>415122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1008</v>
      </c>
      <c r="N57" s="46">
        <f t="shared" si="10"/>
        <v>416130</v>
      </c>
      <c r="O57" s="47">
        <f t="shared" si="8"/>
        <v>5.3140164478725032</v>
      </c>
      <c r="P57" s="9"/>
    </row>
    <row r="58" spans="1:16">
      <c r="A58" s="13"/>
      <c r="B58" s="39">
        <v>354</v>
      </c>
      <c r="C58" s="21" t="s">
        <v>73</v>
      </c>
      <c r="D58" s="46">
        <v>130692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3413</v>
      </c>
      <c r="N58" s="46">
        <f>SUM(D58:M58)</f>
        <v>134105</v>
      </c>
      <c r="O58" s="47">
        <f t="shared" si="8"/>
        <v>1.7125325637227358</v>
      </c>
      <c r="P58" s="9"/>
    </row>
    <row r="59" spans="1:16">
      <c r="A59" s="13"/>
      <c r="B59" s="39">
        <v>359</v>
      </c>
      <c r="C59" s="21" t="s">
        <v>150</v>
      </c>
      <c r="D59" s="46">
        <v>0</v>
      </c>
      <c r="E59" s="46">
        <v>134125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134125</v>
      </c>
      <c r="O59" s="47">
        <f t="shared" si="8"/>
        <v>1.7127879654696838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SUM(D61:D76)</f>
        <v>1407281</v>
      </c>
      <c r="E60" s="32">
        <f t="shared" si="12"/>
        <v>221448</v>
      </c>
      <c r="F60" s="32">
        <f t="shared" si="12"/>
        <v>8016</v>
      </c>
      <c r="G60" s="32">
        <f t="shared" si="12"/>
        <v>7014536</v>
      </c>
      <c r="H60" s="32">
        <f t="shared" si="12"/>
        <v>6637</v>
      </c>
      <c r="I60" s="32">
        <f t="shared" si="12"/>
        <v>6937559</v>
      </c>
      <c r="J60" s="32">
        <f t="shared" si="12"/>
        <v>222039</v>
      </c>
      <c r="K60" s="32">
        <f t="shared" si="12"/>
        <v>-5391258</v>
      </c>
      <c r="L60" s="32">
        <f t="shared" si="12"/>
        <v>0</v>
      </c>
      <c r="M60" s="32">
        <f t="shared" si="12"/>
        <v>3425028</v>
      </c>
      <c r="N60" s="32">
        <f>SUM(D60:M60)</f>
        <v>13851286</v>
      </c>
      <c r="O60" s="45">
        <f t="shared" si="8"/>
        <v>176.88213209378353</v>
      </c>
      <c r="P60" s="10"/>
    </row>
    <row r="61" spans="1:16">
      <c r="A61" s="12"/>
      <c r="B61" s="25">
        <v>361.1</v>
      </c>
      <c r="C61" s="20" t="s">
        <v>75</v>
      </c>
      <c r="D61" s="46">
        <v>1011667</v>
      </c>
      <c r="E61" s="46">
        <v>150722</v>
      </c>
      <c r="F61" s="46">
        <v>7725</v>
      </c>
      <c r="G61" s="46">
        <v>886118</v>
      </c>
      <c r="H61" s="46">
        <v>6637</v>
      </c>
      <c r="I61" s="46">
        <v>2104020</v>
      </c>
      <c r="J61" s="46">
        <v>227415</v>
      </c>
      <c r="K61" s="46">
        <v>0</v>
      </c>
      <c r="L61" s="46">
        <v>0</v>
      </c>
      <c r="M61" s="46">
        <v>1337035</v>
      </c>
      <c r="N61" s="46">
        <f>SUM(D61:M61)</f>
        <v>5731339</v>
      </c>
      <c r="O61" s="47">
        <f t="shared" si="8"/>
        <v>73.189699647545595</v>
      </c>
      <c r="P61" s="9"/>
    </row>
    <row r="62" spans="1:16">
      <c r="A62" s="12"/>
      <c r="B62" s="25">
        <v>361.2</v>
      </c>
      <c r="C62" s="20" t="s">
        <v>76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2916665</v>
      </c>
      <c r="L62" s="46">
        <v>0</v>
      </c>
      <c r="M62" s="46">
        <v>0</v>
      </c>
      <c r="N62" s="46">
        <f t="shared" ref="N62:N76" si="13">SUM(D62:M62)</f>
        <v>2916665</v>
      </c>
      <c r="O62" s="47">
        <f t="shared" si="8"/>
        <v>37.246066813097002</v>
      </c>
      <c r="P62" s="9"/>
    </row>
    <row r="63" spans="1:16">
      <c r="A63" s="12"/>
      <c r="B63" s="25">
        <v>361.3</v>
      </c>
      <c r="C63" s="20" t="s">
        <v>77</v>
      </c>
      <c r="D63" s="46">
        <v>-33661</v>
      </c>
      <c r="E63" s="46">
        <v>0</v>
      </c>
      <c r="F63" s="46">
        <v>291</v>
      </c>
      <c r="G63" s="46">
        <v>-2994</v>
      </c>
      <c r="H63" s="46">
        <v>0</v>
      </c>
      <c r="I63" s="46">
        <v>-46763</v>
      </c>
      <c r="J63" s="46">
        <v>-5376</v>
      </c>
      <c r="K63" s="46">
        <v>-14992149</v>
      </c>
      <c r="L63" s="46">
        <v>0</v>
      </c>
      <c r="M63" s="46">
        <v>22500</v>
      </c>
      <c r="N63" s="46">
        <f t="shared" si="13"/>
        <v>-15058152</v>
      </c>
      <c r="O63" s="47">
        <f t="shared" si="8"/>
        <v>-192.2939163303877</v>
      </c>
      <c r="P63" s="9"/>
    </row>
    <row r="64" spans="1:16">
      <c r="A64" s="12"/>
      <c r="B64" s="25">
        <v>361.4</v>
      </c>
      <c r="C64" s="20" t="s">
        <v>78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255061</v>
      </c>
      <c r="N64" s="46">
        <f t="shared" si="13"/>
        <v>255061</v>
      </c>
      <c r="O64" s="47">
        <f t="shared" si="8"/>
        <v>3.2571512489145427</v>
      </c>
      <c r="P64" s="9"/>
    </row>
    <row r="65" spans="1:16">
      <c r="A65" s="12"/>
      <c r="B65" s="25">
        <v>362</v>
      </c>
      <c r="C65" s="20" t="s">
        <v>79</v>
      </c>
      <c r="D65" s="46">
        <v>101124</v>
      </c>
      <c r="E65" s="46">
        <v>0</v>
      </c>
      <c r="F65" s="46">
        <v>0</v>
      </c>
      <c r="G65" s="46">
        <v>0</v>
      </c>
      <c r="H65" s="46">
        <v>0</v>
      </c>
      <c r="I65" s="46">
        <v>106809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207933</v>
      </c>
      <c r="O65" s="47">
        <f t="shared" si="8"/>
        <v>2.6553225724063951</v>
      </c>
      <c r="P65" s="9"/>
    </row>
    <row r="66" spans="1:16">
      <c r="A66" s="12"/>
      <c r="B66" s="25">
        <v>363.11</v>
      </c>
      <c r="C66" s="20" t="s">
        <v>151</v>
      </c>
      <c r="D66" s="46">
        <v>818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818</v>
      </c>
      <c r="O66" s="47">
        <f t="shared" si="8"/>
        <v>1.0445931450171119E-2</v>
      </c>
      <c r="P66" s="9"/>
    </row>
    <row r="67" spans="1:16">
      <c r="A67" s="12"/>
      <c r="B67" s="25">
        <v>363.23</v>
      </c>
      <c r="C67" s="20" t="s">
        <v>152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3318972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3318972</v>
      </c>
      <c r="O67" s="47">
        <f t="shared" si="8"/>
        <v>42.383562343566432</v>
      </c>
      <c r="P67" s="9"/>
    </row>
    <row r="68" spans="1:16">
      <c r="A68" s="12"/>
      <c r="B68" s="25">
        <v>363.24</v>
      </c>
      <c r="C68" s="20" t="s">
        <v>153</v>
      </c>
      <c r="D68" s="46">
        <v>0</v>
      </c>
      <c r="E68" s="46">
        <v>0</v>
      </c>
      <c r="F68" s="46">
        <v>0</v>
      </c>
      <c r="G68" s="46">
        <v>5548466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5548466</v>
      </c>
      <c r="O68" s="47">
        <f t="shared" si="8"/>
        <v>70.854395464064979</v>
      </c>
      <c r="P68" s="9"/>
    </row>
    <row r="69" spans="1:16">
      <c r="A69" s="12"/>
      <c r="B69" s="25">
        <v>363.27</v>
      </c>
      <c r="C69" s="20" t="s">
        <v>154</v>
      </c>
      <c r="D69" s="46">
        <v>0</v>
      </c>
      <c r="E69" s="46">
        <v>0</v>
      </c>
      <c r="F69" s="46">
        <v>0</v>
      </c>
      <c r="G69" s="46">
        <v>143499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143499</v>
      </c>
      <c r="O69" s="47">
        <f t="shared" ref="O69:O86" si="14">(N69/O$88)</f>
        <v>1.8324947642641876</v>
      </c>
      <c r="P69" s="9"/>
    </row>
    <row r="70" spans="1:16">
      <c r="A70" s="12"/>
      <c r="B70" s="25">
        <v>363.29</v>
      </c>
      <c r="C70" s="20" t="s">
        <v>155</v>
      </c>
      <c r="D70" s="46">
        <v>0</v>
      </c>
      <c r="E70" s="46">
        <v>0</v>
      </c>
      <c r="F70" s="46">
        <v>0</v>
      </c>
      <c r="G70" s="46">
        <v>137760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137760</v>
      </c>
      <c r="O70" s="47">
        <f t="shared" si="14"/>
        <v>1.7592072329774735</v>
      </c>
      <c r="P70" s="9"/>
    </row>
    <row r="71" spans="1:16">
      <c r="A71" s="12"/>
      <c r="B71" s="25">
        <v>364</v>
      </c>
      <c r="C71" s="20" t="s">
        <v>80</v>
      </c>
      <c r="D71" s="46">
        <v>64421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1764483</v>
      </c>
      <c r="N71" s="46">
        <f t="shared" si="13"/>
        <v>1828904</v>
      </c>
      <c r="O71" s="47">
        <f t="shared" si="14"/>
        <v>23.355263830004596</v>
      </c>
      <c r="P71" s="9"/>
    </row>
    <row r="72" spans="1:16">
      <c r="A72" s="12"/>
      <c r="B72" s="25">
        <v>365</v>
      </c>
      <c r="C72" s="20" t="s">
        <v>81</v>
      </c>
      <c r="D72" s="46">
        <v>4667</v>
      </c>
      <c r="E72" s="46">
        <v>7129</v>
      </c>
      <c r="F72" s="46">
        <v>0</v>
      </c>
      <c r="G72" s="46">
        <v>0</v>
      </c>
      <c r="H72" s="46">
        <v>0</v>
      </c>
      <c r="I72" s="46">
        <v>44915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56711</v>
      </c>
      <c r="O72" s="47">
        <f t="shared" si="14"/>
        <v>0.72420442355825709</v>
      </c>
      <c r="P72" s="9"/>
    </row>
    <row r="73" spans="1:16">
      <c r="A73" s="12"/>
      <c r="B73" s="25">
        <v>366</v>
      </c>
      <c r="C73" s="20" t="s">
        <v>82</v>
      </c>
      <c r="D73" s="46">
        <v>18365</v>
      </c>
      <c r="E73" s="46">
        <v>33013</v>
      </c>
      <c r="F73" s="46">
        <v>0</v>
      </c>
      <c r="G73" s="46">
        <v>18862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70240</v>
      </c>
      <c r="O73" s="47">
        <f t="shared" si="14"/>
        <v>0.89697093528119731</v>
      </c>
      <c r="P73" s="9"/>
    </row>
    <row r="74" spans="1:16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6684226</v>
      </c>
      <c r="L74" s="46">
        <v>0</v>
      </c>
      <c r="M74" s="46">
        <v>0</v>
      </c>
      <c r="N74" s="46">
        <f t="shared" si="13"/>
        <v>6684226</v>
      </c>
      <c r="O74" s="47">
        <f t="shared" si="14"/>
        <v>85.358149869745105</v>
      </c>
      <c r="P74" s="9"/>
    </row>
    <row r="75" spans="1:16">
      <c r="A75" s="12"/>
      <c r="B75" s="25">
        <v>369.3</v>
      </c>
      <c r="C75" s="20" t="s">
        <v>84</v>
      </c>
      <c r="D75" s="46">
        <v>24730</v>
      </c>
      <c r="E75" s="46">
        <v>0</v>
      </c>
      <c r="F75" s="46">
        <v>0</v>
      </c>
      <c r="G75" s="46">
        <v>0</v>
      </c>
      <c r="H75" s="46">
        <v>0</v>
      </c>
      <c r="I75" s="46">
        <v>1358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26088</v>
      </c>
      <c r="O75" s="47">
        <f t="shared" si="14"/>
        <v>0.33314603871890486</v>
      </c>
      <c r="P75" s="9"/>
    </row>
    <row r="76" spans="1:16">
      <c r="A76" s="12"/>
      <c r="B76" s="25">
        <v>369.9</v>
      </c>
      <c r="C76" s="20" t="s">
        <v>85</v>
      </c>
      <c r="D76" s="46">
        <v>215150</v>
      </c>
      <c r="E76" s="46">
        <v>30584</v>
      </c>
      <c r="F76" s="46">
        <v>0</v>
      </c>
      <c r="G76" s="46">
        <v>282825</v>
      </c>
      <c r="H76" s="46">
        <v>0</v>
      </c>
      <c r="I76" s="46">
        <v>1408248</v>
      </c>
      <c r="J76" s="46">
        <v>0</v>
      </c>
      <c r="K76" s="46">
        <v>0</v>
      </c>
      <c r="L76" s="46">
        <v>0</v>
      </c>
      <c r="M76" s="46">
        <v>45949</v>
      </c>
      <c r="N76" s="46">
        <f t="shared" si="13"/>
        <v>1982756</v>
      </c>
      <c r="O76" s="47">
        <f t="shared" si="14"/>
        <v>25.319967308576391</v>
      </c>
      <c r="P76" s="9"/>
    </row>
    <row r="77" spans="1:16" ht="15.75">
      <c r="A77" s="29" t="s">
        <v>52</v>
      </c>
      <c r="B77" s="30"/>
      <c r="C77" s="31"/>
      <c r="D77" s="32">
        <f t="shared" ref="D77:M77" si="15">SUM(D78:D85)</f>
        <v>2011707</v>
      </c>
      <c r="E77" s="32">
        <f t="shared" si="15"/>
        <v>746788</v>
      </c>
      <c r="F77" s="32">
        <f t="shared" si="15"/>
        <v>165154</v>
      </c>
      <c r="G77" s="32">
        <f t="shared" si="15"/>
        <v>2672758</v>
      </c>
      <c r="H77" s="32">
        <f t="shared" si="15"/>
        <v>0</v>
      </c>
      <c r="I77" s="32">
        <f t="shared" si="15"/>
        <v>1120104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3074372</v>
      </c>
      <c r="N77" s="32">
        <f>SUM(D77:M77)</f>
        <v>9790883</v>
      </c>
      <c r="O77" s="45">
        <f t="shared" si="14"/>
        <v>125.03043111814885</v>
      </c>
      <c r="P77" s="9"/>
    </row>
    <row r="78" spans="1:16">
      <c r="A78" s="12"/>
      <c r="B78" s="25">
        <v>381</v>
      </c>
      <c r="C78" s="20" t="s">
        <v>86</v>
      </c>
      <c r="D78" s="46">
        <v>1228890</v>
      </c>
      <c r="E78" s="46">
        <v>746788</v>
      </c>
      <c r="F78" s="46">
        <v>165154</v>
      </c>
      <c r="G78" s="46">
        <v>2672758</v>
      </c>
      <c r="H78" s="46">
        <v>0</v>
      </c>
      <c r="I78" s="46">
        <v>259150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5072740</v>
      </c>
      <c r="O78" s="47">
        <f t="shared" si="14"/>
        <v>64.779332890636965</v>
      </c>
      <c r="P78" s="9"/>
    </row>
    <row r="79" spans="1:16">
      <c r="A79" s="12"/>
      <c r="B79" s="25">
        <v>383</v>
      </c>
      <c r="C79" s="20" t="s">
        <v>117</v>
      </c>
      <c r="D79" s="46">
        <v>782817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ref="N79:N85" si="16">SUM(D79:M79)</f>
        <v>782817</v>
      </c>
      <c r="O79" s="47">
        <f t="shared" si="14"/>
        <v>9.9966414670276347</v>
      </c>
      <c r="P79" s="9"/>
    </row>
    <row r="80" spans="1:16">
      <c r="A80" s="12"/>
      <c r="B80" s="25">
        <v>389.2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116313</v>
      </c>
      <c r="N80" s="46">
        <f t="shared" si="16"/>
        <v>116313</v>
      </c>
      <c r="O80" s="47">
        <f t="shared" si="14"/>
        <v>1.4853271696378403</v>
      </c>
      <c r="P80" s="9"/>
    </row>
    <row r="81" spans="1:119">
      <c r="A81" s="12"/>
      <c r="B81" s="25">
        <v>389.3</v>
      </c>
      <c r="C81" s="20" t="s">
        <v>88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49560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49560</v>
      </c>
      <c r="O81" s="47">
        <f t="shared" si="14"/>
        <v>0.63288552893701788</v>
      </c>
      <c r="P81" s="9"/>
    </row>
    <row r="82" spans="1:119">
      <c r="A82" s="12"/>
      <c r="B82" s="25">
        <v>389.4</v>
      </c>
      <c r="C82" s="20" t="s">
        <v>89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366732</v>
      </c>
      <c r="N82" s="46">
        <f t="shared" si="16"/>
        <v>366732</v>
      </c>
      <c r="O82" s="47">
        <f t="shared" si="14"/>
        <v>4.6831996730857641</v>
      </c>
      <c r="P82" s="9"/>
    </row>
    <row r="83" spans="1:119">
      <c r="A83" s="12"/>
      <c r="B83" s="25">
        <v>389.5</v>
      </c>
      <c r="C83" s="20" t="s">
        <v>90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424022</v>
      </c>
      <c r="N83" s="46">
        <f t="shared" si="16"/>
        <v>424022</v>
      </c>
      <c r="O83" s="47">
        <f t="shared" si="14"/>
        <v>5.4147979772181642</v>
      </c>
      <c r="P83" s="9"/>
    </row>
    <row r="84" spans="1:119">
      <c r="A84" s="12"/>
      <c r="B84" s="25">
        <v>389.6</v>
      </c>
      <c r="C84" s="20" t="s">
        <v>91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518002</v>
      </c>
      <c r="N84" s="46">
        <f t="shared" si="16"/>
        <v>518002</v>
      </c>
      <c r="O84" s="47">
        <f t="shared" si="14"/>
        <v>6.6149307861265774</v>
      </c>
      <c r="P84" s="9"/>
    </row>
    <row r="85" spans="1:119" ht="15.75" thickBot="1">
      <c r="A85" s="12"/>
      <c r="B85" s="25">
        <v>389.8</v>
      </c>
      <c r="C85" s="20" t="s">
        <v>92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811394</v>
      </c>
      <c r="J85" s="46">
        <v>0</v>
      </c>
      <c r="K85" s="46">
        <v>0</v>
      </c>
      <c r="L85" s="46">
        <v>0</v>
      </c>
      <c r="M85" s="46">
        <v>1649303</v>
      </c>
      <c r="N85" s="46">
        <f t="shared" si="16"/>
        <v>2460697</v>
      </c>
      <c r="O85" s="47">
        <f t="shared" si="14"/>
        <v>31.423315625478878</v>
      </c>
      <c r="P85" s="9"/>
    </row>
    <row r="86" spans="1:119" ht="16.5" thickBot="1">
      <c r="A86" s="14" t="s">
        <v>70</v>
      </c>
      <c r="B86" s="23"/>
      <c r="C86" s="22"/>
      <c r="D86" s="15">
        <f t="shared" ref="D86:M86" si="17">SUM(D5,D14,D20,D38,D56,D60,D77)</f>
        <v>67768527</v>
      </c>
      <c r="E86" s="15">
        <f t="shared" si="17"/>
        <v>5483122</v>
      </c>
      <c r="F86" s="15">
        <f t="shared" si="17"/>
        <v>173170</v>
      </c>
      <c r="G86" s="15">
        <f t="shared" si="17"/>
        <v>10147318</v>
      </c>
      <c r="H86" s="15">
        <f t="shared" si="17"/>
        <v>8887</v>
      </c>
      <c r="I86" s="15">
        <f t="shared" si="17"/>
        <v>49938917</v>
      </c>
      <c r="J86" s="15">
        <f t="shared" si="17"/>
        <v>4363077</v>
      </c>
      <c r="K86" s="15">
        <f t="shared" si="17"/>
        <v>-5391258</v>
      </c>
      <c r="L86" s="15">
        <f t="shared" si="17"/>
        <v>0</v>
      </c>
      <c r="M86" s="15">
        <f t="shared" si="17"/>
        <v>15755589</v>
      </c>
      <c r="N86" s="15">
        <f>SUM(D86:M86)</f>
        <v>148247349</v>
      </c>
      <c r="O86" s="38">
        <f t="shared" si="14"/>
        <v>1893.1315957501149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156</v>
      </c>
      <c r="M88" s="48"/>
      <c r="N88" s="48"/>
      <c r="O88" s="43">
        <v>78308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177</v>
      </c>
      <c r="N4" s="35" t="s">
        <v>9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 t="shared" ref="D5:N5" si="0">SUM(D6:D14)</f>
        <v>56572715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56572715</v>
      </c>
      <c r="P5" s="33">
        <f t="shared" ref="P5:P36" si="1">(O5/P$93)</f>
        <v>659.35565268065272</v>
      </c>
      <c r="Q5" s="6"/>
    </row>
    <row r="6" spans="1:134">
      <c r="A6" s="12"/>
      <c r="B6" s="25">
        <v>311</v>
      </c>
      <c r="C6" s="20" t="s">
        <v>2</v>
      </c>
      <c r="D6" s="46">
        <v>38264108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38264108</v>
      </c>
      <c r="P6" s="47">
        <f t="shared" si="1"/>
        <v>445.9686247086247</v>
      </c>
      <c r="Q6" s="9"/>
    </row>
    <row r="7" spans="1:134">
      <c r="A7" s="12"/>
      <c r="B7" s="25">
        <v>312.41000000000003</v>
      </c>
      <c r="C7" s="20" t="s">
        <v>180</v>
      </c>
      <c r="D7" s="46">
        <v>3517949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3517949</v>
      </c>
      <c r="P7" s="47">
        <f t="shared" si="1"/>
        <v>41.001736596736599</v>
      </c>
      <c r="Q7" s="9"/>
    </row>
    <row r="8" spans="1:134">
      <c r="A8" s="12"/>
      <c r="B8" s="25">
        <v>312.51</v>
      </c>
      <c r="C8" s="20" t="s">
        <v>100</v>
      </c>
      <c r="D8" s="46">
        <v>584114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584114</v>
      </c>
      <c r="P8" s="47">
        <f t="shared" si="1"/>
        <v>6.8078554778554778</v>
      </c>
      <c r="Q8" s="9"/>
    </row>
    <row r="9" spans="1:134">
      <c r="A9" s="12"/>
      <c r="B9" s="25">
        <v>312.52</v>
      </c>
      <c r="C9" s="20" t="s">
        <v>123</v>
      </c>
      <c r="D9" s="46">
        <v>788995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788995</v>
      </c>
      <c r="P9" s="47">
        <f t="shared" si="1"/>
        <v>9.1957459207459209</v>
      </c>
      <c r="Q9" s="9"/>
    </row>
    <row r="10" spans="1:134">
      <c r="A10" s="12"/>
      <c r="B10" s="25">
        <v>314.10000000000002</v>
      </c>
      <c r="C10" s="20" t="s">
        <v>11</v>
      </c>
      <c r="D10" s="46">
        <v>8145504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8145504</v>
      </c>
      <c r="P10" s="47">
        <f t="shared" si="1"/>
        <v>94.935944055944063</v>
      </c>
      <c r="Q10" s="9"/>
    </row>
    <row r="11" spans="1:134">
      <c r="A11" s="12"/>
      <c r="B11" s="25">
        <v>314.39999999999998</v>
      </c>
      <c r="C11" s="20" t="s">
        <v>12</v>
      </c>
      <c r="D11" s="46">
        <v>357930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357930</v>
      </c>
      <c r="P11" s="47">
        <f t="shared" si="1"/>
        <v>4.1716783216783213</v>
      </c>
      <c r="Q11" s="9"/>
    </row>
    <row r="12" spans="1:134">
      <c r="A12" s="12"/>
      <c r="B12" s="25">
        <v>314.8</v>
      </c>
      <c r="C12" s="20" t="s">
        <v>13</v>
      </c>
      <c r="D12" s="46">
        <v>89031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89031</v>
      </c>
      <c r="P12" s="47">
        <f t="shared" si="1"/>
        <v>1.0376573426573426</v>
      </c>
      <c r="Q12" s="9"/>
    </row>
    <row r="13" spans="1:134">
      <c r="A13" s="12"/>
      <c r="B13" s="25">
        <v>315.10000000000002</v>
      </c>
      <c r="C13" s="20" t="s">
        <v>181</v>
      </c>
      <c r="D13" s="46">
        <v>3842697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3842697</v>
      </c>
      <c r="P13" s="47">
        <f t="shared" si="1"/>
        <v>44.786678321678323</v>
      </c>
      <c r="Q13" s="9"/>
    </row>
    <row r="14" spans="1:134">
      <c r="A14" s="12"/>
      <c r="B14" s="25">
        <v>316</v>
      </c>
      <c r="C14" s="20" t="s">
        <v>125</v>
      </c>
      <c r="D14" s="46">
        <v>982387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982387</v>
      </c>
      <c r="P14" s="47">
        <f t="shared" si="1"/>
        <v>11.449731934731934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SUM(D16:D28)</f>
        <v>10779119</v>
      </c>
      <c r="E15" s="32">
        <f t="shared" si="3"/>
        <v>0</v>
      </c>
      <c r="F15" s="32">
        <f t="shared" si="3"/>
        <v>0</v>
      </c>
      <c r="G15" s="32">
        <f t="shared" si="3"/>
        <v>2081001</v>
      </c>
      <c r="H15" s="32">
        <f t="shared" si="3"/>
        <v>0</v>
      </c>
      <c r="I15" s="32">
        <f t="shared" si="3"/>
        <v>2721743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15581863</v>
      </c>
      <c r="P15" s="45">
        <f t="shared" si="1"/>
        <v>181.60679487179488</v>
      </c>
      <c r="Q15" s="10"/>
    </row>
    <row r="16" spans="1:134">
      <c r="A16" s="12"/>
      <c r="B16" s="25">
        <v>322</v>
      </c>
      <c r="C16" s="20" t="s">
        <v>182</v>
      </c>
      <c r="D16" s="46">
        <v>1892355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1892355</v>
      </c>
      <c r="P16" s="47">
        <f t="shared" si="1"/>
        <v>22.055419580419581</v>
      </c>
      <c r="Q16" s="9"/>
    </row>
    <row r="17" spans="1:17">
      <c r="A17" s="12"/>
      <c r="B17" s="25">
        <v>323.10000000000002</v>
      </c>
      <c r="C17" s="20" t="s">
        <v>17</v>
      </c>
      <c r="D17" s="46">
        <v>6028194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4">SUM(D17:N17)</f>
        <v>6028194</v>
      </c>
      <c r="P17" s="47">
        <f t="shared" si="1"/>
        <v>70.258671328671326</v>
      </c>
      <c r="Q17" s="9"/>
    </row>
    <row r="18" spans="1:17">
      <c r="A18" s="12"/>
      <c r="B18" s="25">
        <v>323.39999999999998</v>
      </c>
      <c r="C18" s="20" t="s">
        <v>18</v>
      </c>
      <c r="D18" s="46">
        <v>322994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322994</v>
      </c>
      <c r="P18" s="47">
        <f t="shared" si="1"/>
        <v>3.7644988344988346</v>
      </c>
      <c r="Q18" s="9"/>
    </row>
    <row r="19" spans="1:17">
      <c r="A19" s="12"/>
      <c r="B19" s="25">
        <v>323.7</v>
      </c>
      <c r="C19" s="20" t="s">
        <v>19</v>
      </c>
      <c r="D19" s="46">
        <v>863145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863145</v>
      </c>
      <c r="P19" s="47">
        <f t="shared" si="1"/>
        <v>10.059965034965035</v>
      </c>
      <c r="Q19" s="9"/>
    </row>
    <row r="20" spans="1:17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828954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828954</v>
      </c>
      <c r="P20" s="47">
        <f t="shared" si="1"/>
        <v>9.6614685314685307</v>
      </c>
      <c r="Q20" s="9"/>
    </row>
    <row r="21" spans="1:17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1892789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1892789</v>
      </c>
      <c r="P21" s="47">
        <f t="shared" si="1"/>
        <v>22.060477855477856</v>
      </c>
      <c r="Q21" s="9"/>
    </row>
    <row r="22" spans="1:17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367847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367847</v>
      </c>
      <c r="P22" s="47">
        <f t="shared" si="1"/>
        <v>4.2872610722610727</v>
      </c>
      <c r="Q22" s="9"/>
    </row>
    <row r="23" spans="1:17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1101105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1101105</v>
      </c>
      <c r="P23" s="47">
        <f t="shared" si="1"/>
        <v>12.833391608391608</v>
      </c>
      <c r="Q23" s="9"/>
    </row>
    <row r="24" spans="1:17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219930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219930</v>
      </c>
      <c r="P24" s="47">
        <f t="shared" si="1"/>
        <v>2.5632867132867134</v>
      </c>
      <c r="Q24" s="9"/>
    </row>
    <row r="25" spans="1:17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1650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1650</v>
      </c>
      <c r="P25" s="47">
        <f t="shared" si="1"/>
        <v>1.9230769230769232E-2</v>
      </c>
      <c r="Q25" s="9"/>
    </row>
    <row r="26" spans="1:17">
      <c r="A26" s="12"/>
      <c r="B26" s="25">
        <v>324.91000000000003</v>
      </c>
      <c r="C26" s="20" t="s">
        <v>26</v>
      </c>
      <c r="D26" s="46">
        <v>0</v>
      </c>
      <c r="E26" s="46">
        <v>0</v>
      </c>
      <c r="F26" s="46">
        <v>0</v>
      </c>
      <c r="G26" s="46">
        <v>39000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39000</v>
      </c>
      <c r="P26" s="47">
        <f t="shared" si="1"/>
        <v>0.45454545454545453</v>
      </c>
      <c r="Q26" s="9"/>
    </row>
    <row r="27" spans="1:17">
      <c r="A27" s="12"/>
      <c r="B27" s="25">
        <v>324.92</v>
      </c>
      <c r="C27" s="20" t="s">
        <v>27</v>
      </c>
      <c r="D27" s="46">
        <v>0</v>
      </c>
      <c r="E27" s="46">
        <v>0</v>
      </c>
      <c r="F27" s="46">
        <v>0</v>
      </c>
      <c r="G27" s="46">
        <v>351469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351469</v>
      </c>
      <c r="P27" s="47">
        <f t="shared" si="1"/>
        <v>4.0963752913752911</v>
      </c>
      <c r="Q27" s="9"/>
    </row>
    <row r="28" spans="1:17">
      <c r="A28" s="12"/>
      <c r="B28" s="25">
        <v>329.1</v>
      </c>
      <c r="C28" s="20" t="s">
        <v>183</v>
      </c>
      <c r="D28" s="46">
        <v>1672431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1672431</v>
      </c>
      <c r="P28" s="47">
        <f t="shared" si="1"/>
        <v>19.492202797202797</v>
      </c>
      <c r="Q28" s="9"/>
    </row>
    <row r="29" spans="1:17" ht="15.75">
      <c r="A29" s="29" t="s">
        <v>184</v>
      </c>
      <c r="B29" s="30"/>
      <c r="C29" s="31"/>
      <c r="D29" s="32">
        <f t="shared" ref="D29:N29" si="5">SUM(D30:D47)</f>
        <v>10804759</v>
      </c>
      <c r="E29" s="32">
        <f t="shared" si="5"/>
        <v>5016698</v>
      </c>
      <c r="F29" s="32">
        <f t="shared" si="5"/>
        <v>0</v>
      </c>
      <c r="G29" s="32">
        <f t="shared" si="5"/>
        <v>786899</v>
      </c>
      <c r="H29" s="32">
        <f t="shared" si="5"/>
        <v>0</v>
      </c>
      <c r="I29" s="32">
        <f t="shared" si="5"/>
        <v>1259290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11778726</v>
      </c>
      <c r="N29" s="32">
        <f t="shared" si="5"/>
        <v>93164</v>
      </c>
      <c r="O29" s="44">
        <f>SUM(D29:N29)</f>
        <v>29739536</v>
      </c>
      <c r="P29" s="45">
        <f t="shared" si="1"/>
        <v>346.6146386946387</v>
      </c>
      <c r="Q29" s="10"/>
    </row>
    <row r="30" spans="1:17">
      <c r="A30" s="12"/>
      <c r="B30" s="25">
        <v>331.2</v>
      </c>
      <c r="C30" s="20" t="s">
        <v>29</v>
      </c>
      <c r="D30" s="46">
        <v>154943</v>
      </c>
      <c r="E30" s="46">
        <v>0</v>
      </c>
      <c r="F30" s="46">
        <v>0</v>
      </c>
      <c r="G30" s="46">
        <v>14711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169654</v>
      </c>
      <c r="P30" s="47">
        <f t="shared" si="1"/>
        <v>1.9773193473193473</v>
      </c>
      <c r="Q30" s="9"/>
    </row>
    <row r="31" spans="1:17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6576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0" si="6">SUM(D31:N31)</f>
        <v>6576</v>
      </c>
      <c r="P31" s="47">
        <f t="shared" si="1"/>
        <v>7.6643356643356642E-2</v>
      </c>
      <c r="Q31" s="9"/>
    </row>
    <row r="32" spans="1:17">
      <c r="A32" s="12"/>
      <c r="B32" s="25">
        <v>331.5</v>
      </c>
      <c r="C32" s="20" t="s">
        <v>31</v>
      </c>
      <c r="D32" s="46">
        <v>493990</v>
      </c>
      <c r="E32" s="46">
        <v>1646848</v>
      </c>
      <c r="F32" s="46">
        <v>0</v>
      </c>
      <c r="G32" s="46">
        <v>0</v>
      </c>
      <c r="H32" s="46">
        <v>0</v>
      </c>
      <c r="I32" s="46">
        <v>54982</v>
      </c>
      <c r="J32" s="46">
        <v>0</v>
      </c>
      <c r="K32" s="46">
        <v>0</v>
      </c>
      <c r="L32" s="46">
        <v>0</v>
      </c>
      <c r="M32" s="46">
        <v>0</v>
      </c>
      <c r="N32" s="46">
        <v>86942</v>
      </c>
      <c r="O32" s="46">
        <f t="shared" si="6"/>
        <v>2282762</v>
      </c>
      <c r="P32" s="47">
        <f t="shared" si="1"/>
        <v>26.605617715617715</v>
      </c>
      <c r="Q32" s="9"/>
    </row>
    <row r="33" spans="1:17">
      <c r="A33" s="12"/>
      <c r="B33" s="25">
        <v>334.39</v>
      </c>
      <c r="C33" s="20" t="s">
        <v>115</v>
      </c>
      <c r="D33" s="46">
        <v>75000</v>
      </c>
      <c r="E33" s="46">
        <v>0</v>
      </c>
      <c r="F33" s="46">
        <v>0</v>
      </c>
      <c r="G33" s="46">
        <v>0</v>
      </c>
      <c r="H33" s="46">
        <v>0</v>
      </c>
      <c r="I33" s="46">
        <v>365754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440754</v>
      </c>
      <c r="P33" s="47">
        <f t="shared" si="1"/>
        <v>5.1369930069930074</v>
      </c>
      <c r="Q33" s="9"/>
    </row>
    <row r="34" spans="1:17">
      <c r="A34" s="12"/>
      <c r="B34" s="25">
        <v>334.49</v>
      </c>
      <c r="C34" s="20" t="s">
        <v>32</v>
      </c>
      <c r="D34" s="46">
        <v>516585</v>
      </c>
      <c r="E34" s="46">
        <v>0</v>
      </c>
      <c r="F34" s="46">
        <v>0</v>
      </c>
      <c r="G34" s="46">
        <v>765612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1282197</v>
      </c>
      <c r="P34" s="47">
        <f t="shared" si="1"/>
        <v>14.944020979020978</v>
      </c>
      <c r="Q34" s="9"/>
    </row>
    <row r="35" spans="1:17">
      <c r="A35" s="12"/>
      <c r="B35" s="25">
        <v>334.5</v>
      </c>
      <c r="C35" s="20" t="s">
        <v>33</v>
      </c>
      <c r="D35" s="46">
        <v>1340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1340</v>
      </c>
      <c r="P35" s="47">
        <f t="shared" si="1"/>
        <v>1.5617715617715617E-2</v>
      </c>
      <c r="Q35" s="9"/>
    </row>
    <row r="36" spans="1:17">
      <c r="A36" s="12"/>
      <c r="B36" s="25">
        <v>335.125</v>
      </c>
      <c r="C36" s="20" t="s">
        <v>185</v>
      </c>
      <c r="D36" s="46">
        <v>3241127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3241127</v>
      </c>
      <c r="P36" s="47">
        <f t="shared" si="1"/>
        <v>37.775372960372962</v>
      </c>
      <c r="Q36" s="9"/>
    </row>
    <row r="37" spans="1:17">
      <c r="A37" s="12"/>
      <c r="B37" s="25">
        <v>335.14</v>
      </c>
      <c r="C37" s="20" t="s">
        <v>127</v>
      </c>
      <c r="D37" s="46">
        <v>87670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87670</v>
      </c>
      <c r="P37" s="47">
        <f t="shared" ref="P37:P68" si="7">(O37/P$93)</f>
        <v>1.0217948717948717</v>
      </c>
      <c r="Q37" s="9"/>
    </row>
    <row r="38" spans="1:17">
      <c r="A38" s="12"/>
      <c r="B38" s="25">
        <v>335.15</v>
      </c>
      <c r="C38" s="20" t="s">
        <v>128</v>
      </c>
      <c r="D38" s="46">
        <v>85139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85139</v>
      </c>
      <c r="P38" s="47">
        <f t="shared" si="7"/>
        <v>0.99229603729603733</v>
      </c>
      <c r="Q38" s="9"/>
    </row>
    <row r="39" spans="1:17">
      <c r="A39" s="12"/>
      <c r="B39" s="25">
        <v>335.18</v>
      </c>
      <c r="C39" s="20" t="s">
        <v>186</v>
      </c>
      <c r="D39" s="46">
        <v>5451144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5451144</v>
      </c>
      <c r="P39" s="47">
        <f t="shared" si="7"/>
        <v>63.533146853146853</v>
      </c>
      <c r="Q39" s="9"/>
    </row>
    <row r="40" spans="1:17">
      <c r="A40" s="12"/>
      <c r="B40" s="25">
        <v>335.21</v>
      </c>
      <c r="C40" s="20" t="s">
        <v>39</v>
      </c>
      <c r="D40" s="46">
        <v>43872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43872</v>
      </c>
      <c r="P40" s="47">
        <f t="shared" si="7"/>
        <v>0.51132867132867132</v>
      </c>
      <c r="Q40" s="9"/>
    </row>
    <row r="41" spans="1:17">
      <c r="A41" s="12"/>
      <c r="B41" s="25">
        <v>335.45</v>
      </c>
      <c r="C41" s="20" t="s">
        <v>187</v>
      </c>
      <c r="D41" s="46">
        <v>63718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6222</v>
      </c>
      <c r="O41" s="46">
        <f t="shared" ref="O41:O46" si="8">SUM(D41:N41)</f>
        <v>69940</v>
      </c>
      <c r="P41" s="47">
        <f t="shared" si="7"/>
        <v>0.81515151515151518</v>
      </c>
      <c r="Q41" s="9"/>
    </row>
    <row r="42" spans="1:17">
      <c r="A42" s="12"/>
      <c r="B42" s="25">
        <v>335.5</v>
      </c>
      <c r="C42" s="20" t="s">
        <v>188</v>
      </c>
      <c r="D42" s="46">
        <v>0</v>
      </c>
      <c r="E42" s="46">
        <v>172907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172907</v>
      </c>
      <c r="P42" s="47">
        <f t="shared" si="7"/>
        <v>2.0152331002331003</v>
      </c>
      <c r="Q42" s="9"/>
    </row>
    <row r="43" spans="1:17">
      <c r="A43" s="12"/>
      <c r="B43" s="25">
        <v>337.2</v>
      </c>
      <c r="C43" s="20" t="s">
        <v>41</v>
      </c>
      <c r="D43" s="46">
        <v>435000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435000</v>
      </c>
      <c r="P43" s="47">
        <f t="shared" si="7"/>
        <v>5.06993006993007</v>
      </c>
      <c r="Q43" s="9"/>
    </row>
    <row r="44" spans="1:17">
      <c r="A44" s="12"/>
      <c r="B44" s="25">
        <v>337.3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838554</v>
      </c>
      <c r="J44" s="46">
        <v>0</v>
      </c>
      <c r="K44" s="46">
        <v>0</v>
      </c>
      <c r="L44" s="46">
        <v>0</v>
      </c>
      <c r="M44" s="46">
        <v>11778726</v>
      </c>
      <c r="N44" s="46">
        <v>0</v>
      </c>
      <c r="O44" s="46">
        <f t="shared" si="8"/>
        <v>12617280</v>
      </c>
      <c r="P44" s="47">
        <f t="shared" si="7"/>
        <v>147.05454545454546</v>
      </c>
      <c r="Q44" s="9"/>
    </row>
    <row r="45" spans="1:17">
      <c r="A45" s="12"/>
      <c r="B45" s="25">
        <v>337.7</v>
      </c>
      <c r="C45" s="20" t="s">
        <v>43</v>
      </c>
      <c r="D45" s="46">
        <v>80640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80640</v>
      </c>
      <c r="P45" s="47">
        <f t="shared" si="7"/>
        <v>0.93986013986013983</v>
      </c>
      <c r="Q45" s="9"/>
    </row>
    <row r="46" spans="1:17">
      <c r="A46" s="12"/>
      <c r="B46" s="25">
        <v>338</v>
      </c>
      <c r="C46" s="20" t="s">
        <v>44</v>
      </c>
      <c r="D46" s="46">
        <v>30128</v>
      </c>
      <c r="E46" s="46">
        <v>3196943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3227071</v>
      </c>
      <c r="P46" s="47">
        <f t="shared" si="7"/>
        <v>37.61155011655012</v>
      </c>
      <c r="Q46" s="9"/>
    </row>
    <row r="47" spans="1:17">
      <c r="A47" s="12"/>
      <c r="B47" s="25">
        <v>339</v>
      </c>
      <c r="C47" s="20" t="s">
        <v>45</v>
      </c>
      <c r="D47" s="46">
        <v>44463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44463</v>
      </c>
      <c r="P47" s="47">
        <f t="shared" si="7"/>
        <v>0.51821678321678322</v>
      </c>
      <c r="Q47" s="9"/>
    </row>
    <row r="48" spans="1:17" ht="15.75">
      <c r="A48" s="29" t="s">
        <v>50</v>
      </c>
      <c r="B48" s="30"/>
      <c r="C48" s="31"/>
      <c r="D48" s="32">
        <f t="shared" ref="D48:N48" si="9">SUM(D49:D65)</f>
        <v>10036821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6850</v>
      </c>
      <c r="I48" s="32">
        <f t="shared" si="9"/>
        <v>56007110</v>
      </c>
      <c r="J48" s="32">
        <f t="shared" si="9"/>
        <v>4617152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9"/>
        <v>15902328</v>
      </c>
      <c r="O48" s="32">
        <f>SUM(D48:N48)</f>
        <v>86570261</v>
      </c>
      <c r="P48" s="45">
        <f t="shared" si="7"/>
        <v>1008.9774009324009</v>
      </c>
      <c r="Q48" s="10"/>
    </row>
    <row r="49" spans="1:17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4617152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65" si="10">SUM(D49:N49)</f>
        <v>4617152</v>
      </c>
      <c r="P49" s="47">
        <f t="shared" si="7"/>
        <v>53.812960372960376</v>
      </c>
      <c r="Q49" s="9"/>
    </row>
    <row r="50" spans="1:17">
      <c r="A50" s="12"/>
      <c r="B50" s="25">
        <v>341.9</v>
      </c>
      <c r="C50" s="20" t="s">
        <v>131</v>
      </c>
      <c r="D50" s="46">
        <v>5212690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5212690</v>
      </c>
      <c r="P50" s="47">
        <f t="shared" si="7"/>
        <v>60.753962703962706</v>
      </c>
      <c r="Q50" s="9"/>
    </row>
    <row r="51" spans="1:17">
      <c r="A51" s="12"/>
      <c r="B51" s="25">
        <v>342.1</v>
      </c>
      <c r="C51" s="20" t="s">
        <v>55</v>
      </c>
      <c r="D51" s="46">
        <v>272488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525</v>
      </c>
      <c r="O51" s="46">
        <f t="shared" si="10"/>
        <v>273013</v>
      </c>
      <c r="P51" s="47">
        <f t="shared" si="7"/>
        <v>3.1819696969696971</v>
      </c>
      <c r="Q51" s="9"/>
    </row>
    <row r="52" spans="1:17">
      <c r="A52" s="12"/>
      <c r="B52" s="25">
        <v>342.2</v>
      </c>
      <c r="C52" s="20" t="s">
        <v>56</v>
      </c>
      <c r="D52" s="46">
        <v>1090612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1090612</v>
      </c>
      <c r="P52" s="47">
        <f t="shared" si="7"/>
        <v>12.711095571095571</v>
      </c>
      <c r="Q52" s="9"/>
    </row>
    <row r="53" spans="1:17">
      <c r="A53" s="12"/>
      <c r="B53" s="25">
        <v>342.4</v>
      </c>
      <c r="C53" s="20" t="s">
        <v>57</v>
      </c>
      <c r="D53" s="46">
        <v>300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300</v>
      </c>
      <c r="P53" s="47">
        <f t="shared" si="7"/>
        <v>3.4965034965034965E-3</v>
      </c>
      <c r="Q53" s="9"/>
    </row>
    <row r="54" spans="1:17">
      <c r="A54" s="12"/>
      <c r="B54" s="25">
        <v>342.5</v>
      </c>
      <c r="C54" s="20" t="s">
        <v>58</v>
      </c>
      <c r="D54" s="46">
        <v>5049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5049</v>
      </c>
      <c r="P54" s="47">
        <f t="shared" si="7"/>
        <v>5.8846153846153847E-2</v>
      </c>
      <c r="Q54" s="9"/>
    </row>
    <row r="55" spans="1:17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31801408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31801408</v>
      </c>
      <c r="P55" s="47">
        <f t="shared" si="7"/>
        <v>370.64578088578088</v>
      </c>
      <c r="Q55" s="9"/>
    </row>
    <row r="56" spans="1:17">
      <c r="A56" s="12"/>
      <c r="B56" s="25">
        <v>343.4</v>
      </c>
      <c r="C56" s="20" t="s">
        <v>61</v>
      </c>
      <c r="D56" s="46">
        <v>509201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509201</v>
      </c>
      <c r="P56" s="47">
        <f t="shared" si="7"/>
        <v>5.9347435897435901</v>
      </c>
      <c r="Q56" s="9"/>
    </row>
    <row r="57" spans="1:17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21021612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21021612</v>
      </c>
      <c r="P57" s="47">
        <f t="shared" si="7"/>
        <v>245.00713286713287</v>
      </c>
      <c r="Q57" s="9"/>
    </row>
    <row r="58" spans="1:17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2839884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2839884</v>
      </c>
      <c r="P58" s="47">
        <f t="shared" si="7"/>
        <v>33.098881118881117</v>
      </c>
      <c r="Q58" s="9"/>
    </row>
    <row r="59" spans="1:17">
      <c r="A59" s="12"/>
      <c r="B59" s="25">
        <v>343.8</v>
      </c>
      <c r="C59" s="20" t="s">
        <v>64</v>
      </c>
      <c r="D59" s="46">
        <v>3350</v>
      </c>
      <c r="E59" s="46">
        <v>0</v>
      </c>
      <c r="F59" s="46">
        <v>0</v>
      </c>
      <c r="G59" s="46">
        <v>0</v>
      </c>
      <c r="H59" s="46">
        <v>6850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10200</v>
      </c>
      <c r="P59" s="47">
        <f t="shared" si="7"/>
        <v>0.11888111888111888</v>
      </c>
      <c r="Q59" s="9"/>
    </row>
    <row r="60" spans="1:17">
      <c r="A60" s="12"/>
      <c r="B60" s="25">
        <v>343.9</v>
      </c>
      <c r="C60" s="20" t="s">
        <v>65</v>
      </c>
      <c r="D60" s="46">
        <v>30783</v>
      </c>
      <c r="E60" s="46">
        <v>0</v>
      </c>
      <c r="F60" s="46">
        <v>0</v>
      </c>
      <c r="G60" s="46">
        <v>0</v>
      </c>
      <c r="H60" s="46">
        <v>0</v>
      </c>
      <c r="I60" s="46">
        <v>344206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374989</v>
      </c>
      <c r="P60" s="47">
        <f t="shared" si="7"/>
        <v>4.3705011655011656</v>
      </c>
      <c r="Q60" s="9"/>
    </row>
    <row r="61" spans="1:17">
      <c r="A61" s="12"/>
      <c r="B61" s="25">
        <v>344.1</v>
      </c>
      <c r="C61" s="20" t="s">
        <v>132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15901803</v>
      </c>
      <c r="O61" s="46">
        <f t="shared" si="10"/>
        <v>15901803</v>
      </c>
      <c r="P61" s="47">
        <f t="shared" si="7"/>
        <v>185.3356993006993</v>
      </c>
      <c r="Q61" s="9"/>
    </row>
    <row r="62" spans="1:17">
      <c r="A62" s="12"/>
      <c r="B62" s="25">
        <v>344.5</v>
      </c>
      <c r="C62" s="20" t="s">
        <v>133</v>
      </c>
      <c r="D62" s="46">
        <v>8043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8043</v>
      </c>
      <c r="P62" s="47">
        <f t="shared" si="7"/>
        <v>9.3741258741258743E-2</v>
      </c>
      <c r="Q62" s="9"/>
    </row>
    <row r="63" spans="1:17">
      <c r="A63" s="12"/>
      <c r="B63" s="25">
        <v>344.9</v>
      </c>
      <c r="C63" s="20" t="s">
        <v>158</v>
      </c>
      <c r="D63" s="46">
        <v>28689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28689</v>
      </c>
      <c r="P63" s="47">
        <f t="shared" si="7"/>
        <v>0.33437062937062939</v>
      </c>
      <c r="Q63" s="9"/>
    </row>
    <row r="64" spans="1:17">
      <c r="A64" s="12"/>
      <c r="B64" s="25">
        <v>345.1</v>
      </c>
      <c r="C64" s="20" t="s">
        <v>67</v>
      </c>
      <c r="D64" s="46">
        <v>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200</v>
      </c>
      <c r="P64" s="47">
        <f t="shared" si="7"/>
        <v>2.331002331002331E-3</v>
      </c>
      <c r="Q64" s="9"/>
    </row>
    <row r="65" spans="1:17">
      <c r="A65" s="12"/>
      <c r="B65" s="25">
        <v>347.2</v>
      </c>
      <c r="C65" s="20" t="s">
        <v>68</v>
      </c>
      <c r="D65" s="46">
        <v>2875416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2875416</v>
      </c>
      <c r="P65" s="47">
        <f t="shared" si="7"/>
        <v>33.513006993006996</v>
      </c>
      <c r="Q65" s="9"/>
    </row>
    <row r="66" spans="1:17" ht="15.75">
      <c r="A66" s="29" t="s">
        <v>51</v>
      </c>
      <c r="B66" s="30"/>
      <c r="C66" s="31"/>
      <c r="D66" s="32">
        <f t="shared" ref="D66:N66" si="11">SUM(D67:D69)</f>
        <v>370287</v>
      </c>
      <c r="E66" s="32">
        <f t="shared" si="11"/>
        <v>36853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150622</v>
      </c>
      <c r="N66" s="32">
        <f t="shared" si="11"/>
        <v>776</v>
      </c>
      <c r="O66" s="32">
        <f t="shared" ref="O66:O71" si="12">SUM(D66:N66)</f>
        <v>558538</v>
      </c>
      <c r="P66" s="45">
        <f t="shared" si="7"/>
        <v>6.5097668997669</v>
      </c>
      <c r="Q66" s="10"/>
    </row>
    <row r="67" spans="1:17">
      <c r="A67" s="13"/>
      <c r="B67" s="39">
        <v>351.9</v>
      </c>
      <c r="C67" s="21" t="s">
        <v>189</v>
      </c>
      <c r="D67" s="46">
        <v>220497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342</v>
      </c>
      <c r="O67" s="46">
        <f t="shared" si="12"/>
        <v>220839</v>
      </c>
      <c r="P67" s="47">
        <f t="shared" si="7"/>
        <v>2.5738811188811188</v>
      </c>
      <c r="Q67" s="9"/>
    </row>
    <row r="68" spans="1:17">
      <c r="A68" s="13"/>
      <c r="B68" s="39">
        <v>354</v>
      </c>
      <c r="C68" s="21" t="s">
        <v>73</v>
      </c>
      <c r="D68" s="46">
        <v>149790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434</v>
      </c>
      <c r="O68" s="46">
        <f t="shared" si="12"/>
        <v>150224</v>
      </c>
      <c r="P68" s="47">
        <f t="shared" si="7"/>
        <v>1.7508624708624709</v>
      </c>
      <c r="Q68" s="9"/>
    </row>
    <row r="69" spans="1:17">
      <c r="A69" s="13"/>
      <c r="B69" s="39">
        <v>358.2</v>
      </c>
      <c r="C69" s="21" t="s">
        <v>134</v>
      </c>
      <c r="D69" s="46">
        <v>0</v>
      </c>
      <c r="E69" s="46">
        <v>36853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150622</v>
      </c>
      <c r="N69" s="46">
        <v>0</v>
      </c>
      <c r="O69" s="46">
        <f t="shared" si="12"/>
        <v>187475</v>
      </c>
      <c r="P69" s="47">
        <f t="shared" ref="P69:P91" si="13">(O69/P$93)</f>
        <v>2.1850233100233099</v>
      </c>
      <c r="Q69" s="9"/>
    </row>
    <row r="70" spans="1:17" ht="15.75">
      <c r="A70" s="29" t="s">
        <v>3</v>
      </c>
      <c r="B70" s="30"/>
      <c r="C70" s="31"/>
      <c r="D70" s="32">
        <f t="shared" ref="D70:N70" si="14">SUM(D71:D81)</f>
        <v>1198973</v>
      </c>
      <c r="E70" s="32">
        <f t="shared" si="14"/>
        <v>79510</v>
      </c>
      <c r="F70" s="32">
        <f t="shared" si="14"/>
        <v>0</v>
      </c>
      <c r="G70" s="32">
        <f t="shared" si="14"/>
        <v>358908</v>
      </c>
      <c r="H70" s="32">
        <f t="shared" si="14"/>
        <v>2883</v>
      </c>
      <c r="I70" s="32">
        <f t="shared" si="14"/>
        <v>2032456</v>
      </c>
      <c r="J70" s="32">
        <f t="shared" si="14"/>
        <v>19137</v>
      </c>
      <c r="K70" s="32">
        <f t="shared" si="14"/>
        <v>43486788</v>
      </c>
      <c r="L70" s="32">
        <f t="shared" si="14"/>
        <v>0</v>
      </c>
      <c r="M70" s="32">
        <f t="shared" si="14"/>
        <v>3428</v>
      </c>
      <c r="N70" s="32">
        <f t="shared" si="14"/>
        <v>1178613</v>
      </c>
      <c r="O70" s="32">
        <f t="shared" si="12"/>
        <v>48360696</v>
      </c>
      <c r="P70" s="45">
        <f t="shared" si="13"/>
        <v>563.64447552447552</v>
      </c>
      <c r="Q70" s="10"/>
    </row>
    <row r="71" spans="1:17">
      <c r="A71" s="12"/>
      <c r="B71" s="25">
        <v>361.1</v>
      </c>
      <c r="C71" s="20" t="s">
        <v>75</v>
      </c>
      <c r="D71" s="46">
        <v>1052328</v>
      </c>
      <c r="E71" s="46">
        <v>71512</v>
      </c>
      <c r="F71" s="46">
        <v>0</v>
      </c>
      <c r="G71" s="46">
        <v>358908</v>
      </c>
      <c r="H71" s="46">
        <v>2883</v>
      </c>
      <c r="I71" s="46">
        <v>1417383</v>
      </c>
      <c r="J71" s="46">
        <v>86166</v>
      </c>
      <c r="K71" s="46">
        <v>0</v>
      </c>
      <c r="L71" s="46">
        <v>0</v>
      </c>
      <c r="M71" s="46">
        <v>3428</v>
      </c>
      <c r="N71" s="46">
        <v>129827</v>
      </c>
      <c r="O71" s="46">
        <f t="shared" si="12"/>
        <v>3122435</v>
      </c>
      <c r="P71" s="47">
        <f t="shared" si="13"/>
        <v>36.392016317016314</v>
      </c>
      <c r="Q71" s="9"/>
    </row>
    <row r="72" spans="1:17">
      <c r="A72" s="12"/>
      <c r="B72" s="25">
        <v>361.2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3793788</v>
      </c>
      <c r="L72" s="46">
        <v>0</v>
      </c>
      <c r="M72" s="46">
        <v>0</v>
      </c>
      <c r="N72" s="46">
        <v>0</v>
      </c>
      <c r="O72" s="46">
        <f t="shared" ref="O72:O81" si="15">SUM(D72:N72)</f>
        <v>3793788</v>
      </c>
      <c r="P72" s="47">
        <f t="shared" si="13"/>
        <v>44.21664335664336</v>
      </c>
      <c r="Q72" s="9"/>
    </row>
    <row r="73" spans="1:17">
      <c r="A73" s="12"/>
      <c r="B73" s="25">
        <v>361.3</v>
      </c>
      <c r="C73" s="20" t="s">
        <v>77</v>
      </c>
      <c r="D73" s="46">
        <v>-1190086</v>
      </c>
      <c r="E73" s="46">
        <v>0</v>
      </c>
      <c r="F73" s="46">
        <v>0</v>
      </c>
      <c r="G73" s="46">
        <v>0</v>
      </c>
      <c r="H73" s="46">
        <v>0</v>
      </c>
      <c r="I73" s="46">
        <v>-1163244</v>
      </c>
      <c r="J73" s="46">
        <v>-67131</v>
      </c>
      <c r="K73" s="46">
        <v>30392015</v>
      </c>
      <c r="L73" s="46">
        <v>0</v>
      </c>
      <c r="M73" s="46">
        <v>0</v>
      </c>
      <c r="N73" s="46">
        <v>-74710</v>
      </c>
      <c r="O73" s="46">
        <f t="shared" si="15"/>
        <v>27896844</v>
      </c>
      <c r="P73" s="47">
        <f t="shared" si="13"/>
        <v>325.13804195804198</v>
      </c>
      <c r="Q73" s="9"/>
    </row>
    <row r="74" spans="1:17">
      <c r="A74" s="12"/>
      <c r="B74" s="25">
        <v>361.4</v>
      </c>
      <c r="C74" s="20" t="s">
        <v>135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28359</v>
      </c>
      <c r="O74" s="46">
        <f t="shared" si="15"/>
        <v>28359</v>
      </c>
      <c r="P74" s="47">
        <f t="shared" si="13"/>
        <v>0.3305244755244755</v>
      </c>
      <c r="Q74" s="9"/>
    </row>
    <row r="75" spans="1:17">
      <c r="A75" s="12"/>
      <c r="B75" s="25">
        <v>362</v>
      </c>
      <c r="C75" s="20" t="s">
        <v>79</v>
      </c>
      <c r="D75" s="46">
        <v>621132</v>
      </c>
      <c r="E75" s="46">
        <v>7000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48526</v>
      </c>
      <c r="O75" s="46">
        <f t="shared" si="15"/>
        <v>676658</v>
      </c>
      <c r="P75" s="47">
        <f t="shared" si="13"/>
        <v>7.8864568764568768</v>
      </c>
      <c r="Q75" s="9"/>
    </row>
    <row r="76" spans="1:17">
      <c r="A76" s="12"/>
      <c r="B76" s="25">
        <v>364</v>
      </c>
      <c r="C76" s="20" t="s">
        <v>136</v>
      </c>
      <c r="D76" s="46">
        <v>292666</v>
      </c>
      <c r="E76" s="46">
        <v>0</v>
      </c>
      <c r="F76" s="46">
        <v>0</v>
      </c>
      <c r="G76" s="46">
        <v>0</v>
      </c>
      <c r="H76" s="46">
        <v>0</v>
      </c>
      <c r="I76" s="46">
        <v>46091</v>
      </c>
      <c r="J76" s="46">
        <v>0</v>
      </c>
      <c r="K76" s="46">
        <v>0</v>
      </c>
      <c r="L76" s="46">
        <v>0</v>
      </c>
      <c r="M76" s="46">
        <v>0</v>
      </c>
      <c r="N76" s="46">
        <v>817461</v>
      </c>
      <c r="O76" s="46">
        <f t="shared" si="15"/>
        <v>1156218</v>
      </c>
      <c r="P76" s="47">
        <f t="shared" si="13"/>
        <v>13.475734265734266</v>
      </c>
      <c r="Q76" s="9"/>
    </row>
    <row r="77" spans="1:17">
      <c r="A77" s="12"/>
      <c r="B77" s="25">
        <v>365</v>
      </c>
      <c r="C77" s="20" t="s">
        <v>137</v>
      </c>
      <c r="D77" s="46">
        <v>9028</v>
      </c>
      <c r="E77" s="46">
        <v>0</v>
      </c>
      <c r="F77" s="46">
        <v>0</v>
      </c>
      <c r="G77" s="46">
        <v>0</v>
      </c>
      <c r="H77" s="46">
        <v>0</v>
      </c>
      <c r="I77" s="46">
        <v>3289</v>
      </c>
      <c r="J77" s="46">
        <v>0</v>
      </c>
      <c r="K77" s="46">
        <v>0</v>
      </c>
      <c r="L77" s="46">
        <v>0</v>
      </c>
      <c r="M77" s="46">
        <v>0</v>
      </c>
      <c r="N77" s="46">
        <v>6550</v>
      </c>
      <c r="O77" s="46">
        <f t="shared" si="15"/>
        <v>18867</v>
      </c>
      <c r="P77" s="47">
        <f t="shared" si="13"/>
        <v>0.21989510489510489</v>
      </c>
      <c r="Q77" s="9"/>
    </row>
    <row r="78" spans="1:17">
      <c r="A78" s="12"/>
      <c r="B78" s="25">
        <v>366</v>
      </c>
      <c r="C78" s="20" t="s">
        <v>82</v>
      </c>
      <c r="D78" s="46">
        <v>81446</v>
      </c>
      <c r="E78" s="46">
        <v>998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82444</v>
      </c>
      <c r="P78" s="47">
        <f t="shared" si="13"/>
        <v>0.96088578088578092</v>
      </c>
      <c r="Q78" s="9"/>
    </row>
    <row r="79" spans="1:17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9292375</v>
      </c>
      <c r="L79" s="46">
        <v>0</v>
      </c>
      <c r="M79" s="46">
        <v>0</v>
      </c>
      <c r="N79" s="46">
        <v>0</v>
      </c>
      <c r="O79" s="46">
        <f t="shared" si="15"/>
        <v>9292375</v>
      </c>
      <c r="P79" s="47">
        <f t="shared" si="13"/>
        <v>108.30273892773893</v>
      </c>
      <c r="Q79" s="9"/>
    </row>
    <row r="80" spans="1:17">
      <c r="A80" s="12"/>
      <c r="B80" s="25">
        <v>369.3</v>
      </c>
      <c r="C80" s="20" t="s">
        <v>84</v>
      </c>
      <c r="D80" s="46">
        <v>20239</v>
      </c>
      <c r="E80" s="46">
        <v>0</v>
      </c>
      <c r="F80" s="46">
        <v>0</v>
      </c>
      <c r="G80" s="46">
        <v>0</v>
      </c>
      <c r="H80" s="46">
        <v>0</v>
      </c>
      <c r="I80" s="46">
        <v>8826</v>
      </c>
      <c r="J80" s="46">
        <v>0</v>
      </c>
      <c r="K80" s="46">
        <v>0</v>
      </c>
      <c r="L80" s="46">
        <v>0</v>
      </c>
      <c r="M80" s="46">
        <v>0</v>
      </c>
      <c r="N80" s="46">
        <v>93100</v>
      </c>
      <c r="O80" s="46">
        <f t="shared" si="15"/>
        <v>122165</v>
      </c>
      <c r="P80" s="47">
        <f t="shared" si="13"/>
        <v>1.4238344988344989</v>
      </c>
      <c r="Q80" s="9"/>
    </row>
    <row r="81" spans="1:120">
      <c r="A81" s="12"/>
      <c r="B81" s="25">
        <v>369.9</v>
      </c>
      <c r="C81" s="20" t="s">
        <v>85</v>
      </c>
      <c r="D81" s="46">
        <v>312220</v>
      </c>
      <c r="E81" s="46">
        <v>0</v>
      </c>
      <c r="F81" s="46">
        <v>0</v>
      </c>
      <c r="G81" s="46">
        <v>0</v>
      </c>
      <c r="H81" s="46">
        <v>0</v>
      </c>
      <c r="I81" s="46">
        <v>1720111</v>
      </c>
      <c r="J81" s="46">
        <v>102</v>
      </c>
      <c r="K81" s="46">
        <v>8610</v>
      </c>
      <c r="L81" s="46">
        <v>0</v>
      </c>
      <c r="M81" s="46">
        <v>0</v>
      </c>
      <c r="N81" s="46">
        <v>129500</v>
      </c>
      <c r="O81" s="46">
        <f t="shared" si="15"/>
        <v>2170543</v>
      </c>
      <c r="P81" s="47">
        <f t="shared" si="13"/>
        <v>25.297703962703963</v>
      </c>
      <c r="Q81" s="9"/>
    </row>
    <row r="82" spans="1:120" ht="15.75">
      <c r="A82" s="29" t="s">
        <v>52</v>
      </c>
      <c r="B82" s="30"/>
      <c r="C82" s="31"/>
      <c r="D82" s="32">
        <f t="shared" ref="D82:N82" si="16">SUM(D83:D90)</f>
        <v>4204712</v>
      </c>
      <c r="E82" s="32">
        <f t="shared" si="16"/>
        <v>0</v>
      </c>
      <c r="F82" s="32">
        <f t="shared" si="16"/>
        <v>0</v>
      </c>
      <c r="G82" s="32">
        <f t="shared" si="16"/>
        <v>13434826</v>
      </c>
      <c r="H82" s="32">
        <f t="shared" si="16"/>
        <v>0</v>
      </c>
      <c r="I82" s="32">
        <f t="shared" si="16"/>
        <v>200996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28255077</v>
      </c>
      <c r="O82" s="32">
        <f t="shared" ref="O82:O91" si="17">SUM(D82:N82)</f>
        <v>46095611</v>
      </c>
      <c r="P82" s="45">
        <f t="shared" si="13"/>
        <v>537.24488344988345</v>
      </c>
      <c r="Q82" s="9"/>
    </row>
    <row r="83" spans="1:120">
      <c r="A83" s="12"/>
      <c r="B83" s="25">
        <v>381</v>
      </c>
      <c r="C83" s="20" t="s">
        <v>86</v>
      </c>
      <c r="D83" s="46">
        <v>331436</v>
      </c>
      <c r="E83" s="46">
        <v>0</v>
      </c>
      <c r="F83" s="46">
        <v>0</v>
      </c>
      <c r="G83" s="46">
        <v>13434826</v>
      </c>
      <c r="H83" s="46">
        <v>0</v>
      </c>
      <c r="I83" s="46">
        <v>35308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13801570</v>
      </c>
      <c r="P83" s="47">
        <f t="shared" si="13"/>
        <v>160.85745920745921</v>
      </c>
      <c r="Q83" s="9"/>
    </row>
    <row r="84" spans="1:120">
      <c r="A84" s="12"/>
      <c r="B84" s="25">
        <v>382</v>
      </c>
      <c r="C84" s="20" t="s">
        <v>190</v>
      </c>
      <c r="D84" s="46">
        <v>3399380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3399380</v>
      </c>
      <c r="P84" s="47">
        <f t="shared" si="13"/>
        <v>39.619813519813519</v>
      </c>
      <c r="Q84" s="9"/>
    </row>
    <row r="85" spans="1:120">
      <c r="A85" s="12"/>
      <c r="B85" s="25">
        <v>383</v>
      </c>
      <c r="C85" s="20" t="s">
        <v>117</v>
      </c>
      <c r="D85" s="46">
        <v>473896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473896</v>
      </c>
      <c r="P85" s="47">
        <f t="shared" si="13"/>
        <v>5.5232634032634031</v>
      </c>
      <c r="Q85" s="9"/>
    </row>
    <row r="86" spans="1:120">
      <c r="A86" s="12"/>
      <c r="B86" s="25">
        <v>389.2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8591507</v>
      </c>
      <c r="O86" s="46">
        <f t="shared" si="17"/>
        <v>8591507</v>
      </c>
      <c r="P86" s="47">
        <f t="shared" si="13"/>
        <v>100.13411421911422</v>
      </c>
      <c r="Q86" s="9"/>
    </row>
    <row r="87" spans="1:120">
      <c r="A87" s="12"/>
      <c r="B87" s="25">
        <v>389.4</v>
      </c>
      <c r="C87" s="20" t="s">
        <v>89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1125400</v>
      </c>
      <c r="O87" s="46">
        <f t="shared" si="17"/>
        <v>1125400</v>
      </c>
      <c r="P87" s="47">
        <f t="shared" si="13"/>
        <v>13.116550116550117</v>
      </c>
      <c r="Q87" s="9"/>
    </row>
    <row r="88" spans="1:120">
      <c r="A88" s="12"/>
      <c r="B88" s="25">
        <v>389.5</v>
      </c>
      <c r="C88" s="20" t="s">
        <v>90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9303574</v>
      </c>
      <c r="O88" s="46">
        <f t="shared" si="17"/>
        <v>9303574</v>
      </c>
      <c r="P88" s="47">
        <f t="shared" si="13"/>
        <v>108.4332634032634</v>
      </c>
      <c r="Q88" s="9"/>
    </row>
    <row r="89" spans="1:120">
      <c r="A89" s="12"/>
      <c r="B89" s="25">
        <v>389.6</v>
      </c>
      <c r="C89" s="20" t="s">
        <v>91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9234596</v>
      </c>
      <c r="O89" s="46">
        <f t="shared" si="17"/>
        <v>9234596</v>
      </c>
      <c r="P89" s="47">
        <f t="shared" si="13"/>
        <v>107.62932400932401</v>
      </c>
      <c r="Q89" s="9"/>
    </row>
    <row r="90" spans="1:120" ht="15.75" thickBot="1">
      <c r="A90" s="12"/>
      <c r="B90" s="25">
        <v>389.8</v>
      </c>
      <c r="C90" s="20" t="s">
        <v>92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165688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7"/>
        <v>165688</v>
      </c>
      <c r="P90" s="47">
        <f t="shared" si="13"/>
        <v>1.9310955710955711</v>
      </c>
      <c r="Q90" s="9"/>
    </row>
    <row r="91" spans="1:120" ht="16.5" thickBot="1">
      <c r="A91" s="14" t="s">
        <v>70</v>
      </c>
      <c r="B91" s="23"/>
      <c r="C91" s="22"/>
      <c r="D91" s="15">
        <f t="shared" ref="D91:N91" si="18">SUM(D5,D15,D29,D48,D66,D70,D82)</f>
        <v>93967386</v>
      </c>
      <c r="E91" s="15">
        <f t="shared" si="18"/>
        <v>5133061</v>
      </c>
      <c r="F91" s="15">
        <f t="shared" si="18"/>
        <v>0</v>
      </c>
      <c r="G91" s="15">
        <f t="shared" si="18"/>
        <v>16661634</v>
      </c>
      <c r="H91" s="15">
        <f t="shared" si="18"/>
        <v>9733</v>
      </c>
      <c r="I91" s="15">
        <f t="shared" si="18"/>
        <v>62221595</v>
      </c>
      <c r="J91" s="15">
        <f t="shared" si="18"/>
        <v>4636289</v>
      </c>
      <c r="K91" s="15">
        <f t="shared" si="18"/>
        <v>43486788</v>
      </c>
      <c r="L91" s="15">
        <f t="shared" si="18"/>
        <v>0</v>
      </c>
      <c r="M91" s="15">
        <f t="shared" si="18"/>
        <v>11932776</v>
      </c>
      <c r="N91" s="15">
        <f t="shared" si="18"/>
        <v>45429958</v>
      </c>
      <c r="O91" s="15">
        <f t="shared" si="17"/>
        <v>283479220</v>
      </c>
      <c r="P91" s="38">
        <f t="shared" si="13"/>
        <v>3303.953613053613</v>
      </c>
      <c r="Q91" s="6"/>
      <c r="R91" s="2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</row>
    <row r="92" spans="1:120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9"/>
    </row>
    <row r="93" spans="1:120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8" t="s">
        <v>191</v>
      </c>
      <c r="N93" s="48"/>
      <c r="O93" s="48"/>
      <c r="P93" s="43">
        <v>85800</v>
      </c>
    </row>
    <row r="94" spans="1:120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</row>
    <row r="95" spans="1:120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</row>
  </sheetData>
  <mergeCells count="10">
    <mergeCell ref="M93:O93"/>
    <mergeCell ref="A94:P94"/>
    <mergeCell ref="A95:P9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55154854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55154854</v>
      </c>
      <c r="O5" s="33">
        <f t="shared" ref="O5:O36" si="1">(N5/O$87)</f>
        <v>653.4780455439444</v>
      </c>
      <c r="P5" s="6"/>
    </row>
    <row r="6" spans="1:133">
      <c r="A6" s="12"/>
      <c r="B6" s="25">
        <v>311</v>
      </c>
      <c r="C6" s="20" t="s">
        <v>2</v>
      </c>
      <c r="D6" s="46">
        <v>37584468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37584468</v>
      </c>
      <c r="O6" s="47">
        <f t="shared" si="1"/>
        <v>445.30304969076565</v>
      </c>
      <c r="P6" s="9"/>
    </row>
    <row r="7" spans="1:133">
      <c r="A7" s="12"/>
      <c r="B7" s="25">
        <v>312.41000000000003</v>
      </c>
      <c r="C7" s="20" t="s">
        <v>10</v>
      </c>
      <c r="D7" s="46">
        <v>3205850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3205850</v>
      </c>
      <c r="O7" s="47">
        <f t="shared" si="1"/>
        <v>37.983104665766213</v>
      </c>
      <c r="P7" s="9"/>
    </row>
    <row r="8" spans="1:133">
      <c r="A8" s="12"/>
      <c r="B8" s="25">
        <v>312.51</v>
      </c>
      <c r="C8" s="20" t="s">
        <v>100</v>
      </c>
      <c r="D8" s="46">
        <v>547722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547722</v>
      </c>
      <c r="O8" s="47">
        <f t="shared" si="1"/>
        <v>6.4894433781190015</v>
      </c>
      <c r="P8" s="9"/>
    </row>
    <row r="9" spans="1:133">
      <c r="A9" s="12"/>
      <c r="B9" s="25">
        <v>312.52</v>
      </c>
      <c r="C9" s="20" t="s">
        <v>123</v>
      </c>
      <c r="D9" s="46">
        <v>819725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819725</v>
      </c>
      <c r="O9" s="47">
        <f t="shared" si="1"/>
        <v>9.712151370820596</v>
      </c>
      <c r="P9" s="9"/>
    </row>
    <row r="10" spans="1:133">
      <c r="A10" s="12"/>
      <c r="B10" s="25">
        <v>314.10000000000002</v>
      </c>
      <c r="C10" s="20" t="s">
        <v>11</v>
      </c>
      <c r="D10" s="46">
        <v>7942327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7942327</v>
      </c>
      <c r="O10" s="47">
        <f t="shared" si="1"/>
        <v>94.101170588374686</v>
      </c>
      <c r="P10" s="9"/>
    </row>
    <row r="11" spans="1:133">
      <c r="A11" s="12"/>
      <c r="B11" s="25">
        <v>314.39999999999998</v>
      </c>
      <c r="C11" s="20" t="s">
        <v>12</v>
      </c>
      <c r="D11" s="46">
        <v>327244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327244</v>
      </c>
      <c r="O11" s="47">
        <f t="shared" si="1"/>
        <v>3.8772067012630034</v>
      </c>
      <c r="P11" s="9"/>
    </row>
    <row r="12" spans="1:133">
      <c r="A12" s="12"/>
      <c r="B12" s="25">
        <v>314.8</v>
      </c>
      <c r="C12" s="20" t="s">
        <v>13</v>
      </c>
      <c r="D12" s="46">
        <v>80381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80381</v>
      </c>
      <c r="O12" s="47">
        <f t="shared" si="1"/>
        <v>0.95235894884007488</v>
      </c>
      <c r="P12" s="9"/>
    </row>
    <row r="13" spans="1:133">
      <c r="A13" s="12"/>
      <c r="B13" s="25">
        <v>315</v>
      </c>
      <c r="C13" s="20" t="s">
        <v>124</v>
      </c>
      <c r="D13" s="46">
        <v>3640239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3640239</v>
      </c>
      <c r="O13" s="47">
        <f t="shared" si="1"/>
        <v>43.129771806355301</v>
      </c>
      <c r="P13" s="9"/>
    </row>
    <row r="14" spans="1:133">
      <c r="A14" s="12"/>
      <c r="B14" s="25">
        <v>316</v>
      </c>
      <c r="C14" s="20" t="s">
        <v>125</v>
      </c>
      <c r="D14" s="46">
        <v>1006898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1006898</v>
      </c>
      <c r="O14" s="47">
        <f t="shared" si="1"/>
        <v>11.929788393639962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SUM(D16:D27)</f>
        <v>9844430</v>
      </c>
      <c r="E15" s="32">
        <f t="shared" si="3"/>
        <v>0</v>
      </c>
      <c r="F15" s="32">
        <f t="shared" si="3"/>
        <v>0</v>
      </c>
      <c r="G15" s="32">
        <f t="shared" si="3"/>
        <v>1277900</v>
      </c>
      <c r="H15" s="32">
        <f t="shared" si="3"/>
        <v>0</v>
      </c>
      <c r="I15" s="32">
        <f t="shared" si="3"/>
        <v>2310746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13433076</v>
      </c>
      <c r="O15" s="45">
        <f t="shared" si="1"/>
        <v>159.15589677969717</v>
      </c>
      <c r="P15" s="10"/>
    </row>
    <row r="16" spans="1:133">
      <c r="A16" s="12"/>
      <c r="B16" s="25">
        <v>322</v>
      </c>
      <c r="C16" s="20" t="s">
        <v>0</v>
      </c>
      <c r="D16" s="46">
        <v>1766742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1766742</v>
      </c>
      <c r="O16" s="47">
        <f t="shared" si="1"/>
        <v>20.932466055306747</v>
      </c>
      <c r="P16" s="9"/>
    </row>
    <row r="17" spans="1:16">
      <c r="A17" s="12"/>
      <c r="B17" s="25">
        <v>323.10000000000002</v>
      </c>
      <c r="C17" s="20" t="s">
        <v>17</v>
      </c>
      <c r="D17" s="46">
        <v>5700585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5700585</v>
      </c>
      <c r="O17" s="47">
        <f t="shared" si="1"/>
        <v>67.540875808630133</v>
      </c>
      <c r="P17" s="9"/>
    </row>
    <row r="18" spans="1:16">
      <c r="A18" s="12"/>
      <c r="B18" s="25">
        <v>323.39999999999998</v>
      </c>
      <c r="C18" s="20" t="s">
        <v>18</v>
      </c>
      <c r="D18" s="46">
        <v>308592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308592</v>
      </c>
      <c r="O18" s="47">
        <f t="shared" si="1"/>
        <v>3.6562166773299212</v>
      </c>
      <c r="P18" s="9"/>
    </row>
    <row r="19" spans="1:16">
      <c r="A19" s="12"/>
      <c r="B19" s="25">
        <v>323.7</v>
      </c>
      <c r="C19" s="20" t="s">
        <v>19</v>
      </c>
      <c r="D19" s="46">
        <v>846653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846653</v>
      </c>
      <c r="O19" s="47">
        <f t="shared" si="1"/>
        <v>10.031195943224095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1414373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1414373</v>
      </c>
      <c r="O20" s="47">
        <f t="shared" si="1"/>
        <v>16.757576834672165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896373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896373</v>
      </c>
      <c r="O21" s="47">
        <f t="shared" si="1"/>
        <v>10.620281509916827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562175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562175</v>
      </c>
      <c r="O22" s="47">
        <f t="shared" si="1"/>
        <v>6.6606833961280536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396815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396815</v>
      </c>
      <c r="O23" s="47">
        <f t="shared" si="1"/>
        <v>4.7014881163953461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173259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173259</v>
      </c>
      <c r="O24" s="47">
        <f t="shared" si="1"/>
        <v>2.0527831094049902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20488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20488</v>
      </c>
      <c r="O25" s="47">
        <f t="shared" si="1"/>
        <v>0.24274306296059336</v>
      </c>
      <c r="P25" s="9"/>
    </row>
    <row r="26" spans="1:16">
      <c r="A26" s="12"/>
      <c r="B26" s="25">
        <v>324.91000000000003</v>
      </c>
      <c r="C26" s="20" t="s">
        <v>26</v>
      </c>
      <c r="D26" s="46">
        <v>0</v>
      </c>
      <c r="E26" s="46">
        <v>0</v>
      </c>
      <c r="F26" s="46">
        <v>0</v>
      </c>
      <c r="G26" s="46">
        <v>125163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125163</v>
      </c>
      <c r="O26" s="47">
        <f t="shared" si="1"/>
        <v>1.482938792919599</v>
      </c>
      <c r="P26" s="9"/>
    </row>
    <row r="27" spans="1:16">
      <c r="A27" s="12"/>
      <c r="B27" s="25">
        <v>329</v>
      </c>
      <c r="C27" s="20" t="s">
        <v>28</v>
      </c>
      <c r="D27" s="46">
        <v>1221858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1221858</v>
      </c>
      <c r="O27" s="47">
        <f t="shared" si="1"/>
        <v>14.4766474728087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SUM(D29:D43)</f>
        <v>9196342</v>
      </c>
      <c r="E28" s="32">
        <f t="shared" si="5"/>
        <v>4000183</v>
      </c>
      <c r="F28" s="32">
        <f t="shared" si="5"/>
        <v>0</v>
      </c>
      <c r="G28" s="32">
        <f t="shared" si="5"/>
        <v>2562439</v>
      </c>
      <c r="H28" s="32">
        <f t="shared" si="5"/>
        <v>0</v>
      </c>
      <c r="I28" s="32">
        <f t="shared" si="5"/>
        <v>712680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24495</v>
      </c>
      <c r="N28" s="44">
        <f>SUM(D28:M28)</f>
        <v>16496139</v>
      </c>
      <c r="O28" s="45">
        <f t="shared" si="1"/>
        <v>195.44725243477643</v>
      </c>
      <c r="P28" s="10"/>
    </row>
    <row r="29" spans="1:16">
      <c r="A29" s="12"/>
      <c r="B29" s="25">
        <v>331.2</v>
      </c>
      <c r="C29" s="20" t="s">
        <v>29</v>
      </c>
      <c r="D29" s="46">
        <v>173043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173043</v>
      </c>
      <c r="O29" s="47">
        <f t="shared" si="1"/>
        <v>2.0502239283429304</v>
      </c>
      <c r="P29" s="9"/>
    </row>
    <row r="30" spans="1:16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2132040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2132040</v>
      </c>
      <c r="O30" s="47">
        <f t="shared" si="1"/>
        <v>25.26053884979029</v>
      </c>
      <c r="P30" s="9"/>
    </row>
    <row r="31" spans="1:16">
      <c r="A31" s="12"/>
      <c r="B31" s="25">
        <v>331.5</v>
      </c>
      <c r="C31" s="20" t="s">
        <v>31</v>
      </c>
      <c r="D31" s="46">
        <v>271736</v>
      </c>
      <c r="E31" s="46">
        <v>765472</v>
      </c>
      <c r="F31" s="46">
        <v>0</v>
      </c>
      <c r="G31" s="46">
        <v>0</v>
      </c>
      <c r="H31" s="46">
        <v>0</v>
      </c>
      <c r="I31" s="46">
        <v>316171</v>
      </c>
      <c r="J31" s="46">
        <v>0</v>
      </c>
      <c r="K31" s="46">
        <v>0</v>
      </c>
      <c r="L31" s="46">
        <v>0</v>
      </c>
      <c r="M31" s="46">
        <v>18708</v>
      </c>
      <c r="N31" s="46">
        <f>SUM(D31:M31)</f>
        <v>1372087</v>
      </c>
      <c r="O31" s="47">
        <f t="shared" si="1"/>
        <v>16.256569749532002</v>
      </c>
      <c r="P31" s="9"/>
    </row>
    <row r="32" spans="1:16">
      <c r="A32" s="12"/>
      <c r="B32" s="25">
        <v>334.49</v>
      </c>
      <c r="C32" s="20" t="s">
        <v>32</v>
      </c>
      <c r="D32" s="46">
        <v>516602</v>
      </c>
      <c r="E32" s="46">
        <v>0</v>
      </c>
      <c r="F32" s="46">
        <v>0</v>
      </c>
      <c r="G32" s="46">
        <v>233075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749677</v>
      </c>
      <c r="O32" s="47">
        <f t="shared" si="1"/>
        <v>8.8822184308428707</v>
      </c>
      <c r="P32" s="9"/>
    </row>
    <row r="33" spans="1:16">
      <c r="A33" s="12"/>
      <c r="B33" s="25">
        <v>334.5</v>
      </c>
      <c r="C33" s="20" t="s">
        <v>33</v>
      </c>
      <c r="D33" s="46">
        <v>0</v>
      </c>
      <c r="E33" s="46">
        <v>177821</v>
      </c>
      <c r="F33" s="46">
        <v>0</v>
      </c>
      <c r="G33" s="46">
        <v>0</v>
      </c>
      <c r="H33" s="46">
        <v>0</v>
      </c>
      <c r="I33" s="46">
        <v>15414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193235</v>
      </c>
      <c r="O33" s="47">
        <f t="shared" si="1"/>
        <v>2.2894599654036636</v>
      </c>
      <c r="P33" s="9"/>
    </row>
    <row r="34" spans="1:16">
      <c r="A34" s="12"/>
      <c r="B34" s="25">
        <v>335.12</v>
      </c>
      <c r="C34" s="20" t="s">
        <v>126</v>
      </c>
      <c r="D34" s="46">
        <v>2786263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2786263</v>
      </c>
      <c r="O34" s="47">
        <f t="shared" si="1"/>
        <v>33.01181251629108</v>
      </c>
      <c r="P34" s="9"/>
    </row>
    <row r="35" spans="1:16">
      <c r="A35" s="12"/>
      <c r="B35" s="25">
        <v>335.14</v>
      </c>
      <c r="C35" s="20" t="s">
        <v>127</v>
      </c>
      <c r="D35" s="46">
        <v>85509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85509</v>
      </c>
      <c r="O35" s="47">
        <f t="shared" si="1"/>
        <v>1.0131158029430583</v>
      </c>
      <c r="P35" s="9"/>
    </row>
    <row r="36" spans="1:16">
      <c r="A36" s="12"/>
      <c r="B36" s="25">
        <v>335.15</v>
      </c>
      <c r="C36" s="20" t="s">
        <v>128</v>
      </c>
      <c r="D36" s="46">
        <v>73068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73068</v>
      </c>
      <c r="O36" s="47">
        <f t="shared" si="1"/>
        <v>0.86571408260467764</v>
      </c>
      <c r="P36" s="9"/>
    </row>
    <row r="37" spans="1:16">
      <c r="A37" s="12"/>
      <c r="B37" s="25">
        <v>335.18</v>
      </c>
      <c r="C37" s="20" t="s">
        <v>129</v>
      </c>
      <c r="D37" s="46">
        <v>4796864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4796864</v>
      </c>
      <c r="O37" s="47">
        <f t="shared" ref="O37:O68" si="7">(N37/O$87)</f>
        <v>56.833534750361366</v>
      </c>
      <c r="P37" s="9"/>
    </row>
    <row r="38" spans="1:16">
      <c r="A38" s="12"/>
      <c r="B38" s="25">
        <v>335.21</v>
      </c>
      <c r="C38" s="20" t="s">
        <v>39</v>
      </c>
      <c r="D38" s="46">
        <v>39490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39490</v>
      </c>
      <c r="O38" s="47">
        <f t="shared" si="7"/>
        <v>0.46787990805905072</v>
      </c>
      <c r="P38" s="9"/>
    </row>
    <row r="39" spans="1:16">
      <c r="A39" s="12"/>
      <c r="B39" s="25">
        <v>335.49</v>
      </c>
      <c r="C39" s="20" t="s">
        <v>40</v>
      </c>
      <c r="D39" s="46">
        <v>62884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5787</v>
      </c>
      <c r="N39" s="46">
        <f t="shared" si="6"/>
        <v>68671</v>
      </c>
      <c r="O39" s="47">
        <f t="shared" si="7"/>
        <v>0.81361816070709225</v>
      </c>
      <c r="P39" s="9"/>
    </row>
    <row r="40" spans="1:16">
      <c r="A40" s="12"/>
      <c r="B40" s="25">
        <v>337.2</v>
      </c>
      <c r="C40" s="20" t="s">
        <v>41</v>
      </c>
      <c r="D40" s="46">
        <v>234000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234000</v>
      </c>
      <c r="O40" s="47">
        <f t="shared" si="7"/>
        <v>2.7724461505651523</v>
      </c>
      <c r="P40" s="9"/>
    </row>
    <row r="41" spans="1:16">
      <c r="A41" s="12"/>
      <c r="B41" s="25">
        <v>337.7</v>
      </c>
      <c r="C41" s="20" t="s">
        <v>43</v>
      </c>
      <c r="D41" s="46">
        <v>80640</v>
      </c>
      <c r="E41" s="46">
        <v>0</v>
      </c>
      <c r="F41" s="46">
        <v>0</v>
      </c>
      <c r="G41" s="46">
        <v>197324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277964</v>
      </c>
      <c r="O41" s="47">
        <f t="shared" si="7"/>
        <v>3.2933342811781712</v>
      </c>
      <c r="P41" s="9"/>
    </row>
    <row r="42" spans="1:16">
      <c r="A42" s="12"/>
      <c r="B42" s="25">
        <v>338</v>
      </c>
      <c r="C42" s="20" t="s">
        <v>44</v>
      </c>
      <c r="D42" s="46">
        <v>33000</v>
      </c>
      <c r="E42" s="46">
        <v>3056890</v>
      </c>
      <c r="F42" s="46">
        <v>0</v>
      </c>
      <c r="G42" s="46">
        <v>0</v>
      </c>
      <c r="H42" s="46">
        <v>0</v>
      </c>
      <c r="I42" s="46">
        <v>381095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3470985</v>
      </c>
      <c r="O42" s="47">
        <f t="shared" si="7"/>
        <v>41.124440179142674</v>
      </c>
      <c r="P42" s="9"/>
    </row>
    <row r="43" spans="1:16">
      <c r="A43" s="12"/>
      <c r="B43" s="25">
        <v>339</v>
      </c>
      <c r="C43" s="20" t="s">
        <v>45</v>
      </c>
      <c r="D43" s="46">
        <v>43243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43243</v>
      </c>
      <c r="O43" s="47">
        <f t="shared" si="7"/>
        <v>0.51234567901234573</v>
      </c>
      <c r="P43" s="9"/>
    </row>
    <row r="44" spans="1:16" ht="15.75">
      <c r="A44" s="29" t="s">
        <v>50</v>
      </c>
      <c r="B44" s="30"/>
      <c r="C44" s="31"/>
      <c r="D44" s="32">
        <f t="shared" ref="D44:M44" si="8">SUM(D45:D60)</f>
        <v>9787764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1500</v>
      </c>
      <c r="I44" s="32">
        <f t="shared" si="8"/>
        <v>55219157</v>
      </c>
      <c r="J44" s="32">
        <f t="shared" si="8"/>
        <v>4836453</v>
      </c>
      <c r="K44" s="32">
        <f t="shared" si="8"/>
        <v>0</v>
      </c>
      <c r="L44" s="32">
        <f t="shared" si="8"/>
        <v>0</v>
      </c>
      <c r="M44" s="32">
        <f t="shared" si="8"/>
        <v>15107296</v>
      </c>
      <c r="N44" s="32">
        <f>SUM(D44:M44)</f>
        <v>84952170</v>
      </c>
      <c r="O44" s="45">
        <f t="shared" si="7"/>
        <v>1006.5184474301557</v>
      </c>
      <c r="P44" s="10"/>
    </row>
    <row r="45" spans="1:16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4836453</v>
      </c>
      <c r="K45" s="46">
        <v>0</v>
      </c>
      <c r="L45" s="46">
        <v>0</v>
      </c>
      <c r="M45" s="46">
        <v>0</v>
      </c>
      <c r="N45" s="46">
        <f t="shared" ref="N45:N60" si="9">SUM(D45:M45)</f>
        <v>4836453</v>
      </c>
      <c r="O45" s="47">
        <f t="shared" si="7"/>
        <v>57.302587616407195</v>
      </c>
      <c r="P45" s="9"/>
    </row>
    <row r="46" spans="1:16">
      <c r="A46" s="12"/>
      <c r="B46" s="25">
        <v>341.9</v>
      </c>
      <c r="C46" s="20" t="s">
        <v>131</v>
      </c>
      <c r="D46" s="46">
        <v>5309186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5309186</v>
      </c>
      <c r="O46" s="47">
        <f t="shared" si="7"/>
        <v>62.903556787753843</v>
      </c>
      <c r="P46" s="9"/>
    </row>
    <row r="47" spans="1:16">
      <c r="A47" s="12"/>
      <c r="B47" s="25">
        <v>342.1</v>
      </c>
      <c r="C47" s="20" t="s">
        <v>55</v>
      </c>
      <c r="D47" s="46">
        <v>221673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972</v>
      </c>
      <c r="N47" s="46">
        <f t="shared" si="9"/>
        <v>222645</v>
      </c>
      <c r="O47" s="47">
        <f t="shared" si="7"/>
        <v>2.6379114238999075</v>
      </c>
      <c r="P47" s="9"/>
    </row>
    <row r="48" spans="1:16">
      <c r="A48" s="12"/>
      <c r="B48" s="25">
        <v>342.2</v>
      </c>
      <c r="C48" s="20" t="s">
        <v>56</v>
      </c>
      <c r="D48" s="46">
        <v>1053174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1053174</v>
      </c>
      <c r="O48" s="47">
        <f t="shared" si="7"/>
        <v>12.478069240065402</v>
      </c>
      <c r="P48" s="9"/>
    </row>
    <row r="49" spans="1:16">
      <c r="A49" s="12"/>
      <c r="B49" s="25">
        <v>342.4</v>
      </c>
      <c r="C49" s="20" t="s">
        <v>57</v>
      </c>
      <c r="D49" s="46">
        <v>4800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4800</v>
      </c>
      <c r="O49" s="47">
        <f t="shared" si="7"/>
        <v>5.6870690268003128E-2</v>
      </c>
      <c r="P49" s="9"/>
    </row>
    <row r="50" spans="1:16">
      <c r="A50" s="12"/>
      <c r="B50" s="25">
        <v>342.5</v>
      </c>
      <c r="C50" s="20" t="s">
        <v>58</v>
      </c>
      <c r="D50" s="46">
        <v>4954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4954</v>
      </c>
      <c r="O50" s="47">
        <f t="shared" si="7"/>
        <v>5.8695291580768229E-2</v>
      </c>
      <c r="P50" s="9"/>
    </row>
    <row r="51" spans="1:16">
      <c r="A51" s="12"/>
      <c r="B51" s="25">
        <v>343.3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31178388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31178388</v>
      </c>
      <c r="O51" s="47">
        <f t="shared" si="7"/>
        <v>369.40342645908862</v>
      </c>
      <c r="P51" s="9"/>
    </row>
    <row r="52" spans="1:16">
      <c r="A52" s="12"/>
      <c r="B52" s="25">
        <v>343.4</v>
      </c>
      <c r="C52" s="20" t="s">
        <v>61</v>
      </c>
      <c r="D52" s="46">
        <v>485036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485036</v>
      </c>
      <c r="O52" s="47">
        <f t="shared" si="7"/>
        <v>5.7467358593398261</v>
      </c>
      <c r="P52" s="9"/>
    </row>
    <row r="53" spans="1:16">
      <c r="A53" s="12"/>
      <c r="B53" s="25">
        <v>343.5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20885031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20885031</v>
      </c>
      <c r="O53" s="47">
        <f t="shared" si="7"/>
        <v>247.44711025805077</v>
      </c>
      <c r="P53" s="9"/>
    </row>
    <row r="54" spans="1:16">
      <c r="A54" s="12"/>
      <c r="B54" s="25">
        <v>343.7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2829489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2829489</v>
      </c>
      <c r="O54" s="47">
        <f t="shared" si="7"/>
        <v>33.523956778275398</v>
      </c>
      <c r="P54" s="9"/>
    </row>
    <row r="55" spans="1:16">
      <c r="A55" s="12"/>
      <c r="B55" s="25">
        <v>343.8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1500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1500</v>
      </c>
      <c r="O55" s="47">
        <f t="shared" si="7"/>
        <v>1.7772090708750979E-2</v>
      </c>
      <c r="P55" s="9"/>
    </row>
    <row r="56" spans="1:16">
      <c r="A56" s="12"/>
      <c r="B56" s="25">
        <v>343.9</v>
      </c>
      <c r="C56" s="20" t="s">
        <v>65</v>
      </c>
      <c r="D56" s="46">
        <v>20544</v>
      </c>
      <c r="E56" s="46">
        <v>0</v>
      </c>
      <c r="F56" s="46">
        <v>0</v>
      </c>
      <c r="G56" s="46">
        <v>0</v>
      </c>
      <c r="H56" s="46">
        <v>0</v>
      </c>
      <c r="I56" s="46">
        <v>326249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346793</v>
      </c>
      <c r="O56" s="47">
        <f t="shared" si="7"/>
        <v>4.1088244354399182</v>
      </c>
      <c r="P56" s="9"/>
    </row>
    <row r="57" spans="1:16">
      <c r="A57" s="12"/>
      <c r="B57" s="25">
        <v>344.1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15106324</v>
      </c>
      <c r="N57" s="46">
        <f t="shared" si="9"/>
        <v>15106324</v>
      </c>
      <c r="O57" s="47">
        <f t="shared" si="7"/>
        <v>178.98064026918794</v>
      </c>
      <c r="P57" s="9"/>
    </row>
    <row r="58" spans="1:16">
      <c r="A58" s="12"/>
      <c r="B58" s="25">
        <v>344.5</v>
      </c>
      <c r="C58" s="20" t="s">
        <v>133</v>
      </c>
      <c r="D58" s="46">
        <v>7615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7615</v>
      </c>
      <c r="O58" s="47">
        <f t="shared" si="7"/>
        <v>9.0222980498092464E-2</v>
      </c>
      <c r="P58" s="9"/>
    </row>
    <row r="59" spans="1:16">
      <c r="A59" s="12"/>
      <c r="B59" s="25">
        <v>344.9</v>
      </c>
      <c r="C59" s="20" t="s">
        <v>158</v>
      </c>
      <c r="D59" s="46">
        <v>21474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21474</v>
      </c>
      <c r="O59" s="47">
        <f t="shared" si="7"/>
        <v>0.25442525058647897</v>
      </c>
      <c r="P59" s="9"/>
    </row>
    <row r="60" spans="1:16">
      <c r="A60" s="12"/>
      <c r="B60" s="25">
        <v>347.2</v>
      </c>
      <c r="C60" s="20" t="s">
        <v>68</v>
      </c>
      <c r="D60" s="46">
        <v>2659308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2659308</v>
      </c>
      <c r="O60" s="47">
        <f t="shared" si="7"/>
        <v>31.507641999004761</v>
      </c>
      <c r="P60" s="9"/>
    </row>
    <row r="61" spans="1:16" ht="15.75">
      <c r="A61" s="29" t="s">
        <v>51</v>
      </c>
      <c r="B61" s="30"/>
      <c r="C61" s="31"/>
      <c r="D61" s="32">
        <f t="shared" ref="D61:M61" si="10">SUM(D62:D64)</f>
        <v>223649</v>
      </c>
      <c r="E61" s="32">
        <f t="shared" si="10"/>
        <v>16129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1076</v>
      </c>
      <c r="N61" s="32">
        <f t="shared" ref="N61:N66" si="11">SUM(D61:M61)</f>
        <v>240854</v>
      </c>
      <c r="O61" s="45">
        <f t="shared" si="7"/>
        <v>2.8536527570436721</v>
      </c>
      <c r="P61" s="10"/>
    </row>
    <row r="62" spans="1:16">
      <c r="A62" s="13"/>
      <c r="B62" s="39">
        <v>351.5</v>
      </c>
      <c r="C62" s="21" t="s">
        <v>72</v>
      </c>
      <c r="D62" s="46">
        <v>180699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542</v>
      </c>
      <c r="N62" s="46">
        <f t="shared" si="11"/>
        <v>181241</v>
      </c>
      <c r="O62" s="47">
        <f t="shared" si="7"/>
        <v>2.1473543280964904</v>
      </c>
      <c r="P62" s="9"/>
    </row>
    <row r="63" spans="1:16">
      <c r="A63" s="13"/>
      <c r="B63" s="39">
        <v>354</v>
      </c>
      <c r="C63" s="21" t="s">
        <v>73</v>
      </c>
      <c r="D63" s="46">
        <v>42950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534</v>
      </c>
      <c r="N63" s="46">
        <f t="shared" si="11"/>
        <v>43484</v>
      </c>
      <c r="O63" s="47">
        <f t="shared" si="7"/>
        <v>0.51520106158621837</v>
      </c>
      <c r="P63" s="9"/>
    </row>
    <row r="64" spans="1:16">
      <c r="A64" s="13"/>
      <c r="B64" s="39">
        <v>358.2</v>
      </c>
      <c r="C64" s="21" t="s">
        <v>134</v>
      </c>
      <c r="D64" s="46">
        <v>0</v>
      </c>
      <c r="E64" s="46">
        <v>16129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16129</v>
      </c>
      <c r="O64" s="47">
        <f t="shared" si="7"/>
        <v>0.191097367360963</v>
      </c>
      <c r="P64" s="9"/>
    </row>
    <row r="65" spans="1:16" ht="15.75">
      <c r="A65" s="29" t="s">
        <v>3</v>
      </c>
      <c r="B65" s="30"/>
      <c r="C65" s="31"/>
      <c r="D65" s="32">
        <f t="shared" ref="D65:M65" si="12">SUM(D66:D76)</f>
        <v>3784913</v>
      </c>
      <c r="E65" s="32">
        <f t="shared" si="12"/>
        <v>179222</v>
      </c>
      <c r="F65" s="32">
        <f t="shared" si="12"/>
        <v>0</v>
      </c>
      <c r="G65" s="32">
        <f t="shared" si="12"/>
        <v>573169</v>
      </c>
      <c r="H65" s="32">
        <f t="shared" si="12"/>
        <v>4877</v>
      </c>
      <c r="I65" s="32">
        <f t="shared" si="12"/>
        <v>4761975</v>
      </c>
      <c r="J65" s="32">
        <f t="shared" si="12"/>
        <v>173915</v>
      </c>
      <c r="K65" s="32">
        <f t="shared" si="12"/>
        <v>22143141</v>
      </c>
      <c r="L65" s="32">
        <f t="shared" si="12"/>
        <v>0</v>
      </c>
      <c r="M65" s="32">
        <f t="shared" si="12"/>
        <v>658311</v>
      </c>
      <c r="N65" s="32">
        <f t="shared" si="11"/>
        <v>32279523</v>
      </c>
      <c r="O65" s="45">
        <f t="shared" si="7"/>
        <v>382.44974052747563</v>
      </c>
      <c r="P65" s="10"/>
    </row>
    <row r="66" spans="1:16">
      <c r="A66" s="12"/>
      <c r="B66" s="25">
        <v>361.1</v>
      </c>
      <c r="C66" s="20" t="s">
        <v>75</v>
      </c>
      <c r="D66" s="46">
        <v>1706603</v>
      </c>
      <c r="E66" s="46">
        <v>137945</v>
      </c>
      <c r="F66" s="46">
        <v>0</v>
      </c>
      <c r="G66" s="46">
        <v>573169</v>
      </c>
      <c r="H66" s="46">
        <v>4877</v>
      </c>
      <c r="I66" s="46">
        <v>2358522</v>
      </c>
      <c r="J66" s="46">
        <v>134184</v>
      </c>
      <c r="K66" s="46">
        <v>0</v>
      </c>
      <c r="L66" s="46">
        <v>0</v>
      </c>
      <c r="M66" s="46">
        <v>266421</v>
      </c>
      <c r="N66" s="46">
        <f t="shared" si="11"/>
        <v>5181721</v>
      </c>
      <c r="O66" s="47">
        <f t="shared" si="7"/>
        <v>61.393343759626546</v>
      </c>
      <c r="P66" s="9"/>
    </row>
    <row r="67" spans="1:16">
      <c r="A67" s="12"/>
      <c r="B67" s="25">
        <v>361.2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4065681</v>
      </c>
      <c r="L67" s="46">
        <v>0</v>
      </c>
      <c r="M67" s="46">
        <v>0</v>
      </c>
      <c r="N67" s="46">
        <f t="shared" ref="N67:N76" si="13">SUM(D67:M67)</f>
        <v>4065681</v>
      </c>
      <c r="O67" s="47">
        <f t="shared" si="7"/>
        <v>48.170434349896922</v>
      </c>
      <c r="P67" s="9"/>
    </row>
    <row r="68" spans="1:16">
      <c r="A68" s="12"/>
      <c r="B68" s="25">
        <v>361.3</v>
      </c>
      <c r="C68" s="20" t="s">
        <v>77</v>
      </c>
      <c r="D68" s="46">
        <v>797078</v>
      </c>
      <c r="E68" s="46">
        <v>0</v>
      </c>
      <c r="F68" s="46">
        <v>0</v>
      </c>
      <c r="G68" s="46">
        <v>0</v>
      </c>
      <c r="H68" s="46">
        <v>0</v>
      </c>
      <c r="I68" s="46">
        <v>709487</v>
      </c>
      <c r="J68" s="46">
        <v>39489</v>
      </c>
      <c r="K68" s="46">
        <v>8922940</v>
      </c>
      <c r="L68" s="46">
        <v>0</v>
      </c>
      <c r="M68" s="46">
        <v>106480</v>
      </c>
      <c r="N68" s="46">
        <f t="shared" si="13"/>
        <v>10575474</v>
      </c>
      <c r="O68" s="47">
        <f t="shared" si="7"/>
        <v>125.29885547735836</v>
      </c>
      <c r="P68" s="9"/>
    </row>
    <row r="69" spans="1:16">
      <c r="A69" s="12"/>
      <c r="B69" s="25">
        <v>361.4</v>
      </c>
      <c r="C69" s="20" t="s">
        <v>135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30248</v>
      </c>
      <c r="N69" s="46">
        <f t="shared" si="13"/>
        <v>30248</v>
      </c>
      <c r="O69" s="47">
        <f t="shared" ref="O69:O85" si="14">(N69/O$87)</f>
        <v>0.35838013317219969</v>
      </c>
      <c r="P69" s="9"/>
    </row>
    <row r="70" spans="1:16">
      <c r="A70" s="12"/>
      <c r="B70" s="25">
        <v>362</v>
      </c>
      <c r="C70" s="20" t="s">
        <v>79</v>
      </c>
      <c r="D70" s="46">
        <v>746254</v>
      </c>
      <c r="E70" s="46">
        <v>8400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89422</v>
      </c>
      <c r="N70" s="46">
        <f t="shared" si="13"/>
        <v>844076</v>
      </c>
      <c r="O70" s="47">
        <f t="shared" si="14"/>
        <v>10.00066349138646</v>
      </c>
      <c r="P70" s="9"/>
    </row>
    <row r="71" spans="1:16">
      <c r="A71" s="12"/>
      <c r="B71" s="25">
        <v>364</v>
      </c>
      <c r="C71" s="20" t="s">
        <v>136</v>
      </c>
      <c r="D71" s="46">
        <v>145788</v>
      </c>
      <c r="E71" s="46">
        <v>5135</v>
      </c>
      <c r="F71" s="46">
        <v>0</v>
      </c>
      <c r="G71" s="46">
        <v>0</v>
      </c>
      <c r="H71" s="46">
        <v>0</v>
      </c>
      <c r="I71" s="46">
        <v>43853</v>
      </c>
      <c r="J71" s="46">
        <v>0</v>
      </c>
      <c r="K71" s="46">
        <v>0</v>
      </c>
      <c r="L71" s="46">
        <v>0</v>
      </c>
      <c r="M71" s="46">
        <v>5898</v>
      </c>
      <c r="N71" s="46">
        <f t="shared" si="13"/>
        <v>200674</v>
      </c>
      <c r="O71" s="47">
        <f t="shared" si="14"/>
        <v>2.3775976872585955</v>
      </c>
      <c r="P71" s="9"/>
    </row>
    <row r="72" spans="1:16">
      <c r="A72" s="12"/>
      <c r="B72" s="25">
        <v>365</v>
      </c>
      <c r="C72" s="20" t="s">
        <v>137</v>
      </c>
      <c r="D72" s="46">
        <v>16692</v>
      </c>
      <c r="E72" s="46">
        <v>4962</v>
      </c>
      <c r="F72" s="46">
        <v>0</v>
      </c>
      <c r="G72" s="46">
        <v>0</v>
      </c>
      <c r="H72" s="46">
        <v>0</v>
      </c>
      <c r="I72" s="46">
        <v>16494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38148</v>
      </c>
      <c r="O72" s="47">
        <f t="shared" si="14"/>
        <v>0.45197981090495487</v>
      </c>
      <c r="P72" s="9"/>
    </row>
    <row r="73" spans="1:16">
      <c r="A73" s="12"/>
      <c r="B73" s="25">
        <v>366</v>
      </c>
      <c r="C73" s="20" t="s">
        <v>82</v>
      </c>
      <c r="D73" s="46">
        <v>31464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31464</v>
      </c>
      <c r="O73" s="47">
        <f t="shared" si="14"/>
        <v>0.37278737470676049</v>
      </c>
      <c r="P73" s="9"/>
    </row>
    <row r="74" spans="1:16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9144412</v>
      </c>
      <c r="L74" s="46">
        <v>0</v>
      </c>
      <c r="M74" s="46">
        <v>0</v>
      </c>
      <c r="N74" s="46">
        <f t="shared" si="13"/>
        <v>9144412</v>
      </c>
      <c r="O74" s="47">
        <f t="shared" si="14"/>
        <v>108.34354636146062</v>
      </c>
      <c r="P74" s="9"/>
    </row>
    <row r="75" spans="1:16">
      <c r="A75" s="12"/>
      <c r="B75" s="25">
        <v>369.3</v>
      </c>
      <c r="C75" s="20" t="s">
        <v>84</v>
      </c>
      <c r="D75" s="46">
        <v>37461</v>
      </c>
      <c r="E75" s="46">
        <v>0</v>
      </c>
      <c r="F75" s="46">
        <v>0</v>
      </c>
      <c r="G75" s="46">
        <v>0</v>
      </c>
      <c r="H75" s="46">
        <v>0</v>
      </c>
      <c r="I75" s="46">
        <v>106219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143680</v>
      </c>
      <c r="O75" s="47">
        <f t="shared" si="14"/>
        <v>1.7023293286888936</v>
      </c>
      <c r="P75" s="9"/>
    </row>
    <row r="76" spans="1:16">
      <c r="A76" s="12"/>
      <c r="B76" s="25">
        <v>369.9</v>
      </c>
      <c r="C76" s="20" t="s">
        <v>85</v>
      </c>
      <c r="D76" s="46">
        <v>303573</v>
      </c>
      <c r="E76" s="46">
        <v>22780</v>
      </c>
      <c r="F76" s="46">
        <v>0</v>
      </c>
      <c r="G76" s="46">
        <v>0</v>
      </c>
      <c r="H76" s="46">
        <v>0</v>
      </c>
      <c r="I76" s="46">
        <v>1527400</v>
      </c>
      <c r="J76" s="46">
        <v>242</v>
      </c>
      <c r="K76" s="46">
        <v>10108</v>
      </c>
      <c r="L76" s="46">
        <v>0</v>
      </c>
      <c r="M76" s="46">
        <v>159842</v>
      </c>
      <c r="N76" s="46">
        <f t="shared" si="13"/>
        <v>2023945</v>
      </c>
      <c r="O76" s="47">
        <f t="shared" si="14"/>
        <v>23.979822753015331</v>
      </c>
      <c r="P76" s="9"/>
    </row>
    <row r="77" spans="1:16" ht="15.75">
      <c r="A77" s="29" t="s">
        <v>52</v>
      </c>
      <c r="B77" s="30"/>
      <c r="C77" s="31"/>
      <c r="D77" s="32">
        <f t="shared" ref="D77:M77" si="15">SUM(D78:D84)</f>
        <v>3540727</v>
      </c>
      <c r="E77" s="32">
        <f t="shared" si="15"/>
        <v>2400000</v>
      </c>
      <c r="F77" s="32">
        <f t="shared" si="15"/>
        <v>0</v>
      </c>
      <c r="G77" s="32">
        <f t="shared" si="15"/>
        <v>16604949</v>
      </c>
      <c r="H77" s="32">
        <f t="shared" si="15"/>
        <v>0</v>
      </c>
      <c r="I77" s="32">
        <f t="shared" si="15"/>
        <v>2654841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14172448</v>
      </c>
      <c r="N77" s="32">
        <f>SUM(D77:M77)</f>
        <v>39372965</v>
      </c>
      <c r="O77" s="45">
        <f t="shared" si="14"/>
        <v>466.49327030165159</v>
      </c>
      <c r="P77" s="9"/>
    </row>
    <row r="78" spans="1:16">
      <c r="A78" s="12"/>
      <c r="B78" s="25">
        <v>381</v>
      </c>
      <c r="C78" s="20" t="s">
        <v>86</v>
      </c>
      <c r="D78" s="46">
        <v>3540727</v>
      </c>
      <c r="E78" s="46">
        <v>0</v>
      </c>
      <c r="F78" s="46">
        <v>0</v>
      </c>
      <c r="G78" s="46">
        <v>16604949</v>
      </c>
      <c r="H78" s="46">
        <v>0</v>
      </c>
      <c r="I78" s="46">
        <v>581423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20727099</v>
      </c>
      <c r="O78" s="47">
        <f t="shared" si="14"/>
        <v>245.57592237150777</v>
      </c>
      <c r="P78" s="9"/>
    </row>
    <row r="79" spans="1:16">
      <c r="A79" s="12"/>
      <c r="B79" s="25">
        <v>384</v>
      </c>
      <c r="C79" s="20" t="s">
        <v>169</v>
      </c>
      <c r="D79" s="46">
        <v>0</v>
      </c>
      <c r="E79" s="46">
        <v>2400000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ref="N79:N84" si="16">SUM(D79:M79)</f>
        <v>2400000</v>
      </c>
      <c r="O79" s="47">
        <f t="shared" si="14"/>
        <v>28.435345134001565</v>
      </c>
      <c r="P79" s="9"/>
    </row>
    <row r="80" spans="1:16">
      <c r="A80" s="12"/>
      <c r="B80" s="25">
        <v>389.2</v>
      </c>
      <c r="C80" s="20" t="s">
        <v>138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5726121</v>
      </c>
      <c r="N80" s="46">
        <f t="shared" si="16"/>
        <v>5726121</v>
      </c>
      <c r="O80" s="47">
        <f t="shared" si="14"/>
        <v>67.843427880855899</v>
      </c>
      <c r="P80" s="9"/>
    </row>
    <row r="81" spans="1:119">
      <c r="A81" s="12"/>
      <c r="B81" s="25">
        <v>389.4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1181061</v>
      </c>
      <c r="N81" s="46">
        <f t="shared" si="16"/>
        <v>1181061</v>
      </c>
      <c r="O81" s="47">
        <f t="shared" si="14"/>
        <v>13.993282149712092</v>
      </c>
      <c r="P81" s="9"/>
    </row>
    <row r="82" spans="1:119">
      <c r="A82" s="12"/>
      <c r="B82" s="25">
        <v>389.5</v>
      </c>
      <c r="C82" s="20" t="s">
        <v>141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4917094</v>
      </c>
      <c r="N82" s="46">
        <f t="shared" si="16"/>
        <v>4917094</v>
      </c>
      <c r="O82" s="47">
        <f t="shared" si="14"/>
        <v>58.258027060970122</v>
      </c>
      <c r="P82" s="9"/>
    </row>
    <row r="83" spans="1:119">
      <c r="A83" s="12"/>
      <c r="B83" s="25">
        <v>389.6</v>
      </c>
      <c r="C83" s="20" t="s">
        <v>142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2348172</v>
      </c>
      <c r="N83" s="46">
        <f t="shared" si="16"/>
        <v>2348172</v>
      </c>
      <c r="O83" s="47">
        <f t="shared" si="14"/>
        <v>27.8212838558328</v>
      </c>
      <c r="P83" s="9"/>
    </row>
    <row r="84" spans="1:119" ht="15.75" thickBot="1">
      <c r="A84" s="12"/>
      <c r="B84" s="25">
        <v>389.7</v>
      </c>
      <c r="C84" s="20" t="s">
        <v>143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2073418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2073418</v>
      </c>
      <c r="O84" s="47">
        <f t="shared" si="14"/>
        <v>24.565981848771354</v>
      </c>
      <c r="P84" s="9"/>
    </row>
    <row r="85" spans="1:119" ht="16.5" thickBot="1">
      <c r="A85" s="14" t="s">
        <v>70</v>
      </c>
      <c r="B85" s="23"/>
      <c r="C85" s="22"/>
      <c r="D85" s="15">
        <f t="shared" ref="D85:M85" si="17">SUM(D5,D15,D28,D44,D61,D65,D77)</f>
        <v>91532679</v>
      </c>
      <c r="E85" s="15">
        <f t="shared" si="17"/>
        <v>6595534</v>
      </c>
      <c r="F85" s="15">
        <f t="shared" si="17"/>
        <v>0</v>
      </c>
      <c r="G85" s="15">
        <f t="shared" si="17"/>
        <v>21018457</v>
      </c>
      <c r="H85" s="15">
        <f t="shared" si="17"/>
        <v>6377</v>
      </c>
      <c r="I85" s="15">
        <f t="shared" si="17"/>
        <v>65659399</v>
      </c>
      <c r="J85" s="15">
        <f t="shared" si="17"/>
        <v>5010368</v>
      </c>
      <c r="K85" s="15">
        <f t="shared" si="17"/>
        <v>22143141</v>
      </c>
      <c r="L85" s="15">
        <f t="shared" si="17"/>
        <v>0</v>
      </c>
      <c r="M85" s="15">
        <f t="shared" si="17"/>
        <v>29963626</v>
      </c>
      <c r="N85" s="15">
        <f>SUM(D85:M85)</f>
        <v>241929581</v>
      </c>
      <c r="O85" s="38">
        <f t="shared" si="14"/>
        <v>2866.3963057747446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174</v>
      </c>
      <c r="M87" s="48"/>
      <c r="N87" s="48"/>
      <c r="O87" s="43">
        <v>84402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52279017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52279017</v>
      </c>
      <c r="O5" s="33">
        <f t="shared" ref="O5:O36" si="1">(N5/O$90)</f>
        <v>627.23028470647523</v>
      </c>
      <c r="P5" s="6"/>
    </row>
    <row r="6" spans="1:133">
      <c r="A6" s="12"/>
      <c r="B6" s="25">
        <v>311</v>
      </c>
      <c r="C6" s="20" t="s">
        <v>2</v>
      </c>
      <c r="D6" s="46">
        <v>34573821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34573821</v>
      </c>
      <c r="O6" s="47">
        <f t="shared" si="1"/>
        <v>414.80786812079327</v>
      </c>
      <c r="P6" s="9"/>
    </row>
    <row r="7" spans="1:133">
      <c r="A7" s="12"/>
      <c r="B7" s="25">
        <v>312.41000000000003</v>
      </c>
      <c r="C7" s="20" t="s">
        <v>10</v>
      </c>
      <c r="D7" s="46">
        <v>3424299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3424299</v>
      </c>
      <c r="O7" s="47">
        <f t="shared" si="1"/>
        <v>41.083864233524096</v>
      </c>
      <c r="P7" s="9"/>
    </row>
    <row r="8" spans="1:133">
      <c r="A8" s="12"/>
      <c r="B8" s="25">
        <v>312.51</v>
      </c>
      <c r="C8" s="20" t="s">
        <v>100</v>
      </c>
      <c r="D8" s="46">
        <v>518691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518691</v>
      </c>
      <c r="O8" s="47">
        <f t="shared" si="1"/>
        <v>6.2231220530540261</v>
      </c>
      <c r="P8" s="9"/>
    </row>
    <row r="9" spans="1:133">
      <c r="A9" s="12"/>
      <c r="B9" s="25">
        <v>312.52</v>
      </c>
      <c r="C9" s="20" t="s">
        <v>123</v>
      </c>
      <c r="D9" s="46">
        <v>769322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769322</v>
      </c>
      <c r="O9" s="47">
        <f t="shared" si="1"/>
        <v>9.2301287357976705</v>
      </c>
      <c r="P9" s="9"/>
    </row>
    <row r="10" spans="1:133">
      <c r="A10" s="12"/>
      <c r="B10" s="25">
        <v>314.10000000000002</v>
      </c>
      <c r="C10" s="20" t="s">
        <v>11</v>
      </c>
      <c r="D10" s="46">
        <v>8015260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8015260</v>
      </c>
      <c r="O10" s="47">
        <f t="shared" si="1"/>
        <v>96.165040972297206</v>
      </c>
      <c r="P10" s="9"/>
    </row>
    <row r="11" spans="1:133">
      <c r="A11" s="12"/>
      <c r="B11" s="25">
        <v>314.39999999999998</v>
      </c>
      <c r="C11" s="20" t="s">
        <v>12</v>
      </c>
      <c r="D11" s="46">
        <v>323543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323543</v>
      </c>
      <c r="O11" s="47">
        <f t="shared" si="1"/>
        <v>3.8817862241898524</v>
      </c>
      <c r="P11" s="9"/>
    </row>
    <row r="12" spans="1:133">
      <c r="A12" s="12"/>
      <c r="B12" s="25">
        <v>314.8</v>
      </c>
      <c r="C12" s="20" t="s">
        <v>13</v>
      </c>
      <c r="D12" s="46">
        <v>95255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95255</v>
      </c>
      <c r="O12" s="47">
        <f t="shared" si="1"/>
        <v>1.1428451451127188</v>
      </c>
      <c r="P12" s="9"/>
    </row>
    <row r="13" spans="1:133">
      <c r="A13" s="12"/>
      <c r="B13" s="25">
        <v>315</v>
      </c>
      <c r="C13" s="20" t="s">
        <v>124</v>
      </c>
      <c r="D13" s="46">
        <v>3532238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3532238</v>
      </c>
      <c r="O13" s="47">
        <f t="shared" si="1"/>
        <v>42.378888768911445</v>
      </c>
      <c r="P13" s="9"/>
    </row>
    <row r="14" spans="1:133">
      <c r="A14" s="12"/>
      <c r="B14" s="25">
        <v>316</v>
      </c>
      <c r="C14" s="20" t="s">
        <v>125</v>
      </c>
      <c r="D14" s="46">
        <v>1026588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1026588</v>
      </c>
      <c r="O14" s="47">
        <f t="shared" si="1"/>
        <v>12.316740452794875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9509082</v>
      </c>
      <c r="E15" s="32">
        <f t="shared" si="3"/>
        <v>0</v>
      </c>
      <c r="F15" s="32">
        <f t="shared" si="3"/>
        <v>0</v>
      </c>
      <c r="G15" s="32">
        <f t="shared" si="3"/>
        <v>1870525</v>
      </c>
      <c r="H15" s="32">
        <f t="shared" si="3"/>
        <v>0</v>
      </c>
      <c r="I15" s="32">
        <f t="shared" si="3"/>
        <v>3632290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15011897</v>
      </c>
      <c r="O15" s="45">
        <f t="shared" si="1"/>
        <v>180.10890352613708</v>
      </c>
      <c r="P15" s="10"/>
    </row>
    <row r="16" spans="1:133">
      <c r="A16" s="12"/>
      <c r="B16" s="25">
        <v>322</v>
      </c>
      <c r="C16" s="20" t="s">
        <v>0</v>
      </c>
      <c r="D16" s="46">
        <v>1279967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1279967</v>
      </c>
      <c r="O16" s="47">
        <f t="shared" si="1"/>
        <v>15.356716937215804</v>
      </c>
      <c r="P16" s="9"/>
    </row>
    <row r="17" spans="1:16">
      <c r="A17" s="12"/>
      <c r="B17" s="25">
        <v>323.10000000000002</v>
      </c>
      <c r="C17" s="20" t="s">
        <v>17</v>
      </c>
      <c r="D17" s="46">
        <v>6006987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6006987</v>
      </c>
      <c r="O17" s="47">
        <f t="shared" si="1"/>
        <v>72.070294784580497</v>
      </c>
      <c r="P17" s="9"/>
    </row>
    <row r="18" spans="1:16">
      <c r="A18" s="12"/>
      <c r="B18" s="25">
        <v>323.39999999999998</v>
      </c>
      <c r="C18" s="20" t="s">
        <v>18</v>
      </c>
      <c r="D18" s="46">
        <v>313422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313422</v>
      </c>
      <c r="O18" s="47">
        <f t="shared" si="1"/>
        <v>3.7603570528740597</v>
      </c>
      <c r="P18" s="9"/>
    </row>
    <row r="19" spans="1:16">
      <c r="A19" s="12"/>
      <c r="B19" s="25">
        <v>323.7</v>
      </c>
      <c r="C19" s="20" t="s">
        <v>19</v>
      </c>
      <c r="D19" s="46">
        <v>834225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834225</v>
      </c>
      <c r="O19" s="47">
        <f t="shared" si="1"/>
        <v>10.008818342151676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910149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910149</v>
      </c>
      <c r="O20" s="47">
        <f t="shared" si="1"/>
        <v>10.919735089803117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2722141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2722141</v>
      </c>
      <c r="O21" s="47">
        <f t="shared" si="1"/>
        <v>32.659552004223208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521953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521953</v>
      </c>
      <c r="O22" s="47">
        <f t="shared" si="1"/>
        <v>6.2622586953652712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893182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893182</v>
      </c>
      <c r="O23" s="47">
        <f t="shared" si="1"/>
        <v>10.71616936016029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263923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263923</v>
      </c>
      <c r="O24" s="47">
        <f t="shared" si="1"/>
        <v>3.1664807016280938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21076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21076</v>
      </c>
      <c r="O25" s="47">
        <f t="shared" si="1"/>
        <v>0.25286446148124153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134553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134553</v>
      </c>
      <c r="O26" s="47">
        <f t="shared" si="1"/>
        <v>1.6143325054889681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35838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35838</v>
      </c>
      <c r="O27" s="47">
        <f t="shared" si="1"/>
        <v>0.42997516466904223</v>
      </c>
      <c r="P27" s="9"/>
    </row>
    <row r="28" spans="1:16">
      <c r="A28" s="12"/>
      <c r="B28" s="25">
        <v>329</v>
      </c>
      <c r="C28" s="20" t="s">
        <v>28</v>
      </c>
      <c r="D28" s="46">
        <v>1074481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1074481</v>
      </c>
      <c r="O28" s="47">
        <f t="shared" si="1"/>
        <v>12.891348426495819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SUM(D30:D47)</f>
        <v>12357388</v>
      </c>
      <c r="E29" s="32">
        <f t="shared" si="6"/>
        <v>3703037</v>
      </c>
      <c r="F29" s="32">
        <f t="shared" si="6"/>
        <v>0</v>
      </c>
      <c r="G29" s="32">
        <f t="shared" si="6"/>
        <v>5629174</v>
      </c>
      <c r="H29" s="32">
        <f t="shared" si="6"/>
        <v>0</v>
      </c>
      <c r="I29" s="32">
        <f t="shared" si="6"/>
        <v>511147</v>
      </c>
      <c r="J29" s="32">
        <f t="shared" si="6"/>
        <v>2887</v>
      </c>
      <c r="K29" s="32">
        <f t="shared" si="6"/>
        <v>0</v>
      </c>
      <c r="L29" s="32">
        <f t="shared" si="6"/>
        <v>0</v>
      </c>
      <c r="M29" s="32">
        <f t="shared" si="6"/>
        <v>230129</v>
      </c>
      <c r="N29" s="44">
        <f t="shared" si="5"/>
        <v>22433762</v>
      </c>
      <c r="O29" s="45">
        <f t="shared" si="1"/>
        <v>269.15454294592615</v>
      </c>
      <c r="P29" s="10"/>
    </row>
    <row r="30" spans="1:16">
      <c r="A30" s="12"/>
      <c r="B30" s="25">
        <v>331.2</v>
      </c>
      <c r="C30" s="20" t="s">
        <v>29</v>
      </c>
      <c r="D30" s="46">
        <v>90797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90797</v>
      </c>
      <c r="O30" s="47">
        <f t="shared" si="1"/>
        <v>1.0893592004703117</v>
      </c>
      <c r="P30" s="9"/>
    </row>
    <row r="31" spans="1:16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4032701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4032701</v>
      </c>
      <c r="O31" s="47">
        <f t="shared" si="1"/>
        <v>48.383315936603921</v>
      </c>
      <c r="P31" s="9"/>
    </row>
    <row r="32" spans="1:16">
      <c r="A32" s="12"/>
      <c r="B32" s="25">
        <v>331.5</v>
      </c>
      <c r="C32" s="20" t="s">
        <v>31</v>
      </c>
      <c r="D32" s="46">
        <v>2911125</v>
      </c>
      <c r="E32" s="46">
        <v>902983</v>
      </c>
      <c r="F32" s="46">
        <v>0</v>
      </c>
      <c r="G32" s="46">
        <v>1170608</v>
      </c>
      <c r="H32" s="46">
        <v>0</v>
      </c>
      <c r="I32" s="46">
        <v>431873</v>
      </c>
      <c r="J32" s="46">
        <v>2887</v>
      </c>
      <c r="K32" s="46">
        <v>0</v>
      </c>
      <c r="L32" s="46">
        <v>0</v>
      </c>
      <c r="M32" s="46">
        <v>219806</v>
      </c>
      <c r="N32" s="46">
        <f t="shared" si="5"/>
        <v>5639282</v>
      </c>
      <c r="O32" s="47">
        <f t="shared" si="1"/>
        <v>67.658664171135825</v>
      </c>
      <c r="P32" s="9"/>
    </row>
    <row r="33" spans="1:16">
      <c r="A33" s="12"/>
      <c r="B33" s="25">
        <v>334.2</v>
      </c>
      <c r="C33" s="20" t="s">
        <v>161</v>
      </c>
      <c r="D33" s="46">
        <v>4287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4287</v>
      </c>
      <c r="O33" s="47">
        <f t="shared" si="1"/>
        <v>5.1434330345894973E-2</v>
      </c>
      <c r="P33" s="9"/>
    </row>
    <row r="34" spans="1:16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33155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33155</v>
      </c>
      <c r="O34" s="47">
        <f t="shared" si="1"/>
        <v>0.39778521637932068</v>
      </c>
      <c r="P34" s="9"/>
    </row>
    <row r="35" spans="1:16">
      <c r="A35" s="12"/>
      <c r="B35" s="25">
        <v>334.49</v>
      </c>
      <c r="C35" s="20" t="s">
        <v>32</v>
      </c>
      <c r="D35" s="46">
        <v>517391</v>
      </c>
      <c r="E35" s="46">
        <v>0</v>
      </c>
      <c r="F35" s="46">
        <v>0</v>
      </c>
      <c r="G35" s="46">
        <v>116596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633987</v>
      </c>
      <c r="O35" s="47">
        <f t="shared" si="1"/>
        <v>7.6064139941690962</v>
      </c>
      <c r="P35" s="9"/>
    </row>
    <row r="36" spans="1:16">
      <c r="A36" s="12"/>
      <c r="B36" s="25">
        <v>334.5</v>
      </c>
      <c r="C36" s="20" t="s">
        <v>33</v>
      </c>
      <c r="D36" s="46">
        <v>47508</v>
      </c>
      <c r="E36" s="46">
        <v>158014</v>
      </c>
      <c r="F36" s="46">
        <v>0</v>
      </c>
      <c r="G36" s="46">
        <v>65034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4116</v>
      </c>
      <c r="N36" s="46">
        <f t="shared" si="7"/>
        <v>274672</v>
      </c>
      <c r="O36" s="47">
        <f t="shared" si="1"/>
        <v>3.2954444564421888</v>
      </c>
      <c r="P36" s="9"/>
    </row>
    <row r="37" spans="1:16">
      <c r="A37" s="12"/>
      <c r="B37" s="25">
        <v>334.7</v>
      </c>
      <c r="C37" s="20" t="s">
        <v>34</v>
      </c>
      <c r="D37" s="46">
        <v>0</v>
      </c>
      <c r="E37" s="46">
        <v>0</v>
      </c>
      <c r="F37" s="46">
        <v>0</v>
      </c>
      <c r="G37" s="46">
        <v>76767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76767</v>
      </c>
      <c r="O37" s="47">
        <f t="shared" ref="O37:O68" si="8">(N37/O$90)</f>
        <v>0.92103084620091424</v>
      </c>
      <c r="P37" s="9"/>
    </row>
    <row r="38" spans="1:16">
      <c r="A38" s="12"/>
      <c r="B38" s="25">
        <v>335.12</v>
      </c>
      <c r="C38" s="20" t="s">
        <v>126</v>
      </c>
      <c r="D38" s="46">
        <v>3032544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3032544</v>
      </c>
      <c r="O38" s="47">
        <f t="shared" si="8"/>
        <v>36.383687866681065</v>
      </c>
      <c r="P38" s="9"/>
    </row>
    <row r="39" spans="1:16">
      <c r="A39" s="12"/>
      <c r="B39" s="25">
        <v>335.14</v>
      </c>
      <c r="C39" s="20" t="s">
        <v>127</v>
      </c>
      <c r="D39" s="46">
        <v>87922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87922</v>
      </c>
      <c r="O39" s="47">
        <f t="shared" si="8"/>
        <v>1.0548656852511729</v>
      </c>
      <c r="P39" s="9"/>
    </row>
    <row r="40" spans="1:16">
      <c r="A40" s="12"/>
      <c r="B40" s="25">
        <v>335.15</v>
      </c>
      <c r="C40" s="20" t="s">
        <v>128</v>
      </c>
      <c r="D40" s="46">
        <v>73956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73956</v>
      </c>
      <c r="O40" s="47">
        <f t="shared" si="8"/>
        <v>0.88730518662491453</v>
      </c>
      <c r="P40" s="9"/>
    </row>
    <row r="41" spans="1:16">
      <c r="A41" s="12"/>
      <c r="B41" s="25">
        <v>335.18</v>
      </c>
      <c r="C41" s="20" t="s">
        <v>129</v>
      </c>
      <c r="D41" s="46">
        <v>4936816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4936816</v>
      </c>
      <c r="O41" s="47">
        <f t="shared" si="8"/>
        <v>59.230656636552325</v>
      </c>
      <c r="P41" s="9"/>
    </row>
    <row r="42" spans="1:16">
      <c r="A42" s="12"/>
      <c r="B42" s="25">
        <v>335.21</v>
      </c>
      <c r="C42" s="20" t="s">
        <v>39</v>
      </c>
      <c r="D42" s="46">
        <v>55230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55230</v>
      </c>
      <c r="O42" s="47">
        <f t="shared" si="8"/>
        <v>0.66263542454018642</v>
      </c>
      <c r="P42" s="9"/>
    </row>
    <row r="43" spans="1:16">
      <c r="A43" s="12"/>
      <c r="B43" s="25">
        <v>335.49</v>
      </c>
      <c r="C43" s="20" t="s">
        <v>40</v>
      </c>
      <c r="D43" s="46">
        <v>60064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6207</v>
      </c>
      <c r="N43" s="46">
        <f t="shared" si="7"/>
        <v>66271</v>
      </c>
      <c r="O43" s="47">
        <f t="shared" si="8"/>
        <v>0.79510252072610355</v>
      </c>
      <c r="P43" s="9"/>
    </row>
    <row r="44" spans="1:16">
      <c r="A44" s="12"/>
      <c r="B44" s="25">
        <v>337.2</v>
      </c>
      <c r="C44" s="20" t="s">
        <v>41</v>
      </c>
      <c r="D44" s="46">
        <v>390000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390000</v>
      </c>
      <c r="O44" s="47">
        <f t="shared" si="8"/>
        <v>4.6791203253788289</v>
      </c>
      <c r="P44" s="9"/>
    </row>
    <row r="45" spans="1:16">
      <c r="A45" s="12"/>
      <c r="B45" s="25">
        <v>337.7</v>
      </c>
      <c r="C45" s="20" t="s">
        <v>43</v>
      </c>
      <c r="D45" s="46">
        <v>80640</v>
      </c>
      <c r="E45" s="46">
        <v>0</v>
      </c>
      <c r="F45" s="46">
        <v>0</v>
      </c>
      <c r="G45" s="46">
        <v>167468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248108</v>
      </c>
      <c r="O45" s="47">
        <f t="shared" si="8"/>
        <v>2.9767363735617702</v>
      </c>
      <c r="P45" s="9"/>
    </row>
    <row r="46" spans="1:16">
      <c r="A46" s="12"/>
      <c r="B46" s="25">
        <v>338</v>
      </c>
      <c r="C46" s="20" t="s">
        <v>44</v>
      </c>
      <c r="D46" s="46">
        <v>35013</v>
      </c>
      <c r="E46" s="46">
        <v>2642040</v>
      </c>
      <c r="F46" s="46">
        <v>0</v>
      </c>
      <c r="G46" s="46">
        <v>0</v>
      </c>
      <c r="H46" s="46">
        <v>0</v>
      </c>
      <c r="I46" s="46">
        <v>46119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2723172</v>
      </c>
      <c r="O46" s="47">
        <f t="shared" si="8"/>
        <v>32.671921678724402</v>
      </c>
      <c r="P46" s="9"/>
    </row>
    <row r="47" spans="1:16">
      <c r="A47" s="12"/>
      <c r="B47" s="25">
        <v>339</v>
      </c>
      <c r="C47" s="20" t="s">
        <v>45</v>
      </c>
      <c r="D47" s="46">
        <v>34095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34095</v>
      </c>
      <c r="O47" s="47">
        <f t="shared" si="8"/>
        <v>0.40906309613792607</v>
      </c>
      <c r="P47" s="9"/>
    </row>
    <row r="48" spans="1:16" ht="15.75">
      <c r="A48" s="29" t="s">
        <v>50</v>
      </c>
      <c r="B48" s="30"/>
      <c r="C48" s="31"/>
      <c r="D48" s="32">
        <f t="shared" ref="D48:M48" si="9">SUM(D49:D65)</f>
        <v>8508486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4050</v>
      </c>
      <c r="I48" s="32">
        <f t="shared" si="9"/>
        <v>56579173</v>
      </c>
      <c r="J48" s="32">
        <f t="shared" si="9"/>
        <v>4511286</v>
      </c>
      <c r="K48" s="32">
        <f t="shared" si="9"/>
        <v>0</v>
      </c>
      <c r="L48" s="32">
        <f t="shared" si="9"/>
        <v>0</v>
      </c>
      <c r="M48" s="32">
        <f t="shared" si="9"/>
        <v>16400872</v>
      </c>
      <c r="N48" s="32">
        <f>SUM(D48:M48)</f>
        <v>86003867</v>
      </c>
      <c r="O48" s="45">
        <f t="shared" si="8"/>
        <v>1031.8524157458398</v>
      </c>
      <c r="P48" s="10"/>
    </row>
    <row r="49" spans="1:16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4511286</v>
      </c>
      <c r="K49" s="46">
        <v>0</v>
      </c>
      <c r="L49" s="46">
        <v>0</v>
      </c>
      <c r="M49" s="46">
        <v>0</v>
      </c>
      <c r="N49" s="46">
        <f t="shared" ref="N49:N65" si="10">SUM(D49:M49)</f>
        <v>4511286</v>
      </c>
      <c r="O49" s="47">
        <f t="shared" si="8"/>
        <v>54.125256451787067</v>
      </c>
      <c r="P49" s="9"/>
    </row>
    <row r="50" spans="1:16">
      <c r="A50" s="12"/>
      <c r="B50" s="25">
        <v>341.9</v>
      </c>
      <c r="C50" s="20" t="s">
        <v>131</v>
      </c>
      <c r="D50" s="46">
        <v>5392886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5392886</v>
      </c>
      <c r="O50" s="47">
        <f t="shared" si="8"/>
        <v>64.702467936028029</v>
      </c>
      <c r="P50" s="9"/>
    </row>
    <row r="51" spans="1:16">
      <c r="A51" s="12"/>
      <c r="B51" s="25">
        <v>342.1</v>
      </c>
      <c r="C51" s="20" t="s">
        <v>55</v>
      </c>
      <c r="D51" s="46">
        <v>326409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326409</v>
      </c>
      <c r="O51" s="47">
        <f t="shared" si="8"/>
        <v>3.9161717597091745</v>
      </c>
      <c r="P51" s="9"/>
    </row>
    <row r="52" spans="1:16">
      <c r="A52" s="12"/>
      <c r="B52" s="25">
        <v>342.2</v>
      </c>
      <c r="C52" s="20" t="s">
        <v>56</v>
      </c>
      <c r="D52" s="46">
        <v>1032407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1032407</v>
      </c>
      <c r="O52" s="47">
        <f t="shared" si="8"/>
        <v>12.386555327598412</v>
      </c>
      <c r="P52" s="9"/>
    </row>
    <row r="53" spans="1:16">
      <c r="A53" s="12"/>
      <c r="B53" s="25">
        <v>342.4</v>
      </c>
      <c r="C53" s="20" t="s">
        <v>57</v>
      </c>
      <c r="D53" s="46">
        <v>15428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15428</v>
      </c>
      <c r="O53" s="47">
        <f t="shared" si="8"/>
        <v>0.18510120097421684</v>
      </c>
      <c r="P53" s="9"/>
    </row>
    <row r="54" spans="1:16">
      <c r="A54" s="12"/>
      <c r="B54" s="25">
        <v>342.5</v>
      </c>
      <c r="C54" s="20" t="s">
        <v>58</v>
      </c>
      <c r="D54" s="46">
        <v>7661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7661</v>
      </c>
      <c r="O54" s="47">
        <f t="shared" si="8"/>
        <v>9.1914720032633859E-2</v>
      </c>
      <c r="P54" s="9"/>
    </row>
    <row r="55" spans="1:16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30310215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30310215</v>
      </c>
      <c r="O55" s="47">
        <f t="shared" si="8"/>
        <v>363.65421300795452</v>
      </c>
      <c r="P55" s="9"/>
    </row>
    <row r="56" spans="1:16">
      <c r="A56" s="12"/>
      <c r="B56" s="25">
        <v>343.4</v>
      </c>
      <c r="C56" s="20" t="s">
        <v>61</v>
      </c>
      <c r="D56" s="46">
        <v>485329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485329</v>
      </c>
      <c r="O56" s="47">
        <f t="shared" si="8"/>
        <v>5.8228533035789267</v>
      </c>
      <c r="P56" s="9"/>
    </row>
    <row r="57" spans="1:16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20868589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20868589</v>
      </c>
      <c r="O57" s="47">
        <f t="shared" si="8"/>
        <v>250.37599731250526</v>
      </c>
      <c r="P57" s="9"/>
    </row>
    <row r="58" spans="1:16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2811139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2811139</v>
      </c>
      <c r="O58" s="47">
        <f t="shared" si="8"/>
        <v>33.727327262474653</v>
      </c>
      <c r="P58" s="9"/>
    </row>
    <row r="59" spans="1:16">
      <c r="A59" s="12"/>
      <c r="B59" s="25">
        <v>343.8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4050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4050</v>
      </c>
      <c r="O59" s="47">
        <f t="shared" si="8"/>
        <v>4.8590864917395532E-2</v>
      </c>
      <c r="P59" s="9"/>
    </row>
    <row r="60" spans="1:16">
      <c r="A60" s="12"/>
      <c r="B60" s="25">
        <v>343.9</v>
      </c>
      <c r="C60" s="20" t="s">
        <v>65</v>
      </c>
      <c r="D60" s="46">
        <v>19069</v>
      </c>
      <c r="E60" s="46">
        <v>0</v>
      </c>
      <c r="F60" s="46">
        <v>0</v>
      </c>
      <c r="G60" s="46">
        <v>0</v>
      </c>
      <c r="H60" s="46">
        <v>0</v>
      </c>
      <c r="I60" s="46">
        <v>454726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473795</v>
      </c>
      <c r="O60" s="47">
        <f t="shared" si="8"/>
        <v>5.684471319391954</v>
      </c>
      <c r="P60" s="9"/>
    </row>
    <row r="61" spans="1:16">
      <c r="A61" s="12"/>
      <c r="B61" s="25">
        <v>344.1</v>
      </c>
      <c r="C61" s="20" t="s">
        <v>132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16400872</v>
      </c>
      <c r="N61" s="46">
        <f t="shared" si="10"/>
        <v>16400872</v>
      </c>
      <c r="O61" s="47">
        <f t="shared" si="8"/>
        <v>196.77347058752954</v>
      </c>
      <c r="P61" s="9"/>
    </row>
    <row r="62" spans="1:16">
      <c r="A62" s="12"/>
      <c r="B62" s="25">
        <v>344.5</v>
      </c>
      <c r="C62" s="20" t="s">
        <v>133</v>
      </c>
      <c r="D62" s="46">
        <v>16000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16000</v>
      </c>
      <c r="O62" s="47">
        <f t="shared" si="8"/>
        <v>0.19196391078477246</v>
      </c>
      <c r="P62" s="9"/>
    </row>
    <row r="63" spans="1:16">
      <c r="A63" s="12"/>
      <c r="B63" s="25">
        <v>344.9</v>
      </c>
      <c r="C63" s="20" t="s">
        <v>158</v>
      </c>
      <c r="D63" s="46">
        <v>30211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30211</v>
      </c>
      <c r="O63" s="47">
        <f t="shared" si="8"/>
        <v>0.36246385679492255</v>
      </c>
      <c r="P63" s="9"/>
    </row>
    <row r="64" spans="1:16">
      <c r="A64" s="12"/>
      <c r="B64" s="25">
        <v>345.1</v>
      </c>
      <c r="C64" s="20" t="s">
        <v>67</v>
      </c>
      <c r="D64" s="46">
        <v>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200</v>
      </c>
      <c r="O64" s="47">
        <f t="shared" si="8"/>
        <v>2.3995488848096557E-3</v>
      </c>
      <c r="P64" s="9"/>
    </row>
    <row r="65" spans="1:16">
      <c r="A65" s="12"/>
      <c r="B65" s="25">
        <v>347.2</v>
      </c>
      <c r="C65" s="20" t="s">
        <v>68</v>
      </c>
      <c r="D65" s="46">
        <v>1182886</v>
      </c>
      <c r="E65" s="46">
        <v>0</v>
      </c>
      <c r="F65" s="46">
        <v>0</v>
      </c>
      <c r="G65" s="46">
        <v>0</v>
      </c>
      <c r="H65" s="46">
        <v>0</v>
      </c>
      <c r="I65" s="46">
        <v>2134504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3317390</v>
      </c>
      <c r="O65" s="47">
        <f t="shared" si="8"/>
        <v>39.801197374893519</v>
      </c>
      <c r="P65" s="9"/>
    </row>
    <row r="66" spans="1:16" ht="15.75">
      <c r="A66" s="29" t="s">
        <v>51</v>
      </c>
      <c r="B66" s="30"/>
      <c r="C66" s="31"/>
      <c r="D66" s="32">
        <f t="shared" ref="D66:M66" si="11">SUM(D67:D69)</f>
        <v>230963</v>
      </c>
      <c r="E66" s="32">
        <f t="shared" si="11"/>
        <v>317554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1685</v>
      </c>
      <c r="N66" s="32">
        <f t="shared" ref="N66:N71" si="12">SUM(D66:M66)</f>
        <v>550202</v>
      </c>
      <c r="O66" s="45">
        <f t="shared" si="8"/>
        <v>6.6011829776002111</v>
      </c>
      <c r="P66" s="10"/>
    </row>
    <row r="67" spans="1:16">
      <c r="A67" s="13"/>
      <c r="B67" s="39">
        <v>351.5</v>
      </c>
      <c r="C67" s="21" t="s">
        <v>72</v>
      </c>
      <c r="D67" s="46">
        <v>192647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39</v>
      </c>
      <c r="N67" s="46">
        <f t="shared" si="12"/>
        <v>192686</v>
      </c>
      <c r="O67" s="47">
        <f t="shared" si="8"/>
        <v>2.3117973820921667</v>
      </c>
      <c r="P67" s="9"/>
    </row>
    <row r="68" spans="1:16">
      <c r="A68" s="13"/>
      <c r="B68" s="39">
        <v>354</v>
      </c>
      <c r="C68" s="21" t="s">
        <v>73</v>
      </c>
      <c r="D68" s="46">
        <v>38316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1646</v>
      </c>
      <c r="N68" s="46">
        <f t="shared" si="12"/>
        <v>39962</v>
      </c>
      <c r="O68" s="47">
        <f t="shared" si="8"/>
        <v>0.47945386267381734</v>
      </c>
      <c r="P68" s="9"/>
    </row>
    <row r="69" spans="1:16">
      <c r="A69" s="13"/>
      <c r="B69" s="39">
        <v>358.2</v>
      </c>
      <c r="C69" s="21" t="s">
        <v>134</v>
      </c>
      <c r="D69" s="46">
        <v>0</v>
      </c>
      <c r="E69" s="46">
        <v>317554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317554</v>
      </c>
      <c r="O69" s="47">
        <f t="shared" ref="O69:O88" si="13">(N69/O$90)</f>
        <v>3.8099317328342273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SUM(D71:D80)</f>
        <v>3812521</v>
      </c>
      <c r="E70" s="32">
        <f t="shared" si="14"/>
        <v>311838</v>
      </c>
      <c r="F70" s="32">
        <f t="shared" si="14"/>
        <v>0</v>
      </c>
      <c r="G70" s="32">
        <f t="shared" si="14"/>
        <v>538599</v>
      </c>
      <c r="H70" s="32">
        <f t="shared" si="14"/>
        <v>4196</v>
      </c>
      <c r="I70" s="32">
        <f t="shared" si="14"/>
        <v>5637931</v>
      </c>
      <c r="J70" s="32">
        <f t="shared" si="14"/>
        <v>206857</v>
      </c>
      <c r="K70" s="32">
        <f t="shared" si="14"/>
        <v>17509398</v>
      </c>
      <c r="L70" s="32">
        <f t="shared" si="14"/>
        <v>0</v>
      </c>
      <c r="M70" s="32">
        <f t="shared" si="14"/>
        <v>670603</v>
      </c>
      <c r="N70" s="32">
        <f t="shared" si="12"/>
        <v>28691943</v>
      </c>
      <c r="O70" s="45">
        <f t="shared" si="13"/>
        <v>344.23859914336106</v>
      </c>
      <c r="P70" s="10"/>
    </row>
    <row r="71" spans="1:16">
      <c r="A71" s="12"/>
      <c r="B71" s="25">
        <v>361.1</v>
      </c>
      <c r="C71" s="20" t="s">
        <v>75</v>
      </c>
      <c r="D71" s="46">
        <v>1302786</v>
      </c>
      <c r="E71" s="46">
        <v>109785</v>
      </c>
      <c r="F71" s="46">
        <v>0</v>
      </c>
      <c r="G71" s="46">
        <v>478031</v>
      </c>
      <c r="H71" s="46">
        <v>4196</v>
      </c>
      <c r="I71" s="46">
        <v>2096229</v>
      </c>
      <c r="J71" s="46">
        <v>116583</v>
      </c>
      <c r="K71" s="46">
        <v>0</v>
      </c>
      <c r="L71" s="46">
        <v>0</v>
      </c>
      <c r="M71" s="46">
        <v>337195</v>
      </c>
      <c r="N71" s="46">
        <f t="shared" si="12"/>
        <v>4444805</v>
      </c>
      <c r="O71" s="47">
        <f t="shared" si="13"/>
        <v>53.32763440473191</v>
      </c>
      <c r="P71" s="9"/>
    </row>
    <row r="72" spans="1:16">
      <c r="A72" s="12"/>
      <c r="B72" s="25">
        <v>361.2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5524654</v>
      </c>
      <c r="L72" s="46">
        <v>0</v>
      </c>
      <c r="M72" s="46">
        <v>0</v>
      </c>
      <c r="N72" s="46">
        <f t="shared" ref="N72:N80" si="15">SUM(D72:M72)</f>
        <v>5524654</v>
      </c>
      <c r="O72" s="47">
        <f t="shared" si="13"/>
        <v>66.283386723296019</v>
      </c>
      <c r="P72" s="9"/>
    </row>
    <row r="73" spans="1:16">
      <c r="A73" s="12"/>
      <c r="B73" s="25">
        <v>361.3</v>
      </c>
      <c r="C73" s="20" t="s">
        <v>77</v>
      </c>
      <c r="D73" s="46">
        <v>1377985</v>
      </c>
      <c r="E73" s="46">
        <v>0</v>
      </c>
      <c r="F73" s="46">
        <v>0</v>
      </c>
      <c r="G73" s="46">
        <v>0</v>
      </c>
      <c r="H73" s="46">
        <v>0</v>
      </c>
      <c r="I73" s="46">
        <v>1494570</v>
      </c>
      <c r="J73" s="46">
        <v>90089</v>
      </c>
      <c r="K73" s="46">
        <v>3052704</v>
      </c>
      <c r="L73" s="46">
        <v>0</v>
      </c>
      <c r="M73" s="46">
        <v>84569</v>
      </c>
      <c r="N73" s="46">
        <f t="shared" si="15"/>
        <v>6099917</v>
      </c>
      <c r="O73" s="47">
        <f t="shared" si="13"/>
        <v>73.185245173907305</v>
      </c>
      <c r="P73" s="9"/>
    </row>
    <row r="74" spans="1:16">
      <c r="A74" s="12"/>
      <c r="B74" s="25">
        <v>362</v>
      </c>
      <c r="C74" s="20" t="s">
        <v>79</v>
      </c>
      <c r="D74" s="46">
        <v>657369</v>
      </c>
      <c r="E74" s="46">
        <v>2800</v>
      </c>
      <c r="F74" s="46">
        <v>0</v>
      </c>
      <c r="G74" s="46">
        <v>0</v>
      </c>
      <c r="H74" s="46">
        <v>0</v>
      </c>
      <c r="I74" s="46">
        <v>5633</v>
      </c>
      <c r="J74" s="46">
        <v>0</v>
      </c>
      <c r="K74" s="46">
        <v>0</v>
      </c>
      <c r="L74" s="46">
        <v>0</v>
      </c>
      <c r="M74" s="46">
        <v>138240</v>
      </c>
      <c r="N74" s="46">
        <f t="shared" si="15"/>
        <v>804042</v>
      </c>
      <c r="O74" s="47">
        <f t="shared" si="13"/>
        <v>9.646690422200626</v>
      </c>
      <c r="P74" s="9"/>
    </row>
    <row r="75" spans="1:16">
      <c r="A75" s="12"/>
      <c r="B75" s="25">
        <v>364</v>
      </c>
      <c r="C75" s="20" t="s">
        <v>136</v>
      </c>
      <c r="D75" s="46">
        <v>64849</v>
      </c>
      <c r="E75" s="46">
        <v>170661</v>
      </c>
      <c r="F75" s="46">
        <v>0</v>
      </c>
      <c r="G75" s="46">
        <v>0</v>
      </c>
      <c r="H75" s="46">
        <v>0</v>
      </c>
      <c r="I75" s="46">
        <v>35164</v>
      </c>
      <c r="J75" s="46">
        <v>0</v>
      </c>
      <c r="K75" s="46">
        <v>0</v>
      </c>
      <c r="L75" s="46">
        <v>0</v>
      </c>
      <c r="M75" s="46">
        <v>4721</v>
      </c>
      <c r="N75" s="46">
        <f t="shared" si="15"/>
        <v>275395</v>
      </c>
      <c r="O75" s="47">
        <f t="shared" si="13"/>
        <v>3.3041188256607756</v>
      </c>
      <c r="P75" s="9"/>
    </row>
    <row r="76" spans="1:16">
      <c r="A76" s="12"/>
      <c r="B76" s="25">
        <v>365</v>
      </c>
      <c r="C76" s="20" t="s">
        <v>137</v>
      </c>
      <c r="D76" s="46">
        <v>22647</v>
      </c>
      <c r="E76" s="46">
        <v>7671</v>
      </c>
      <c r="F76" s="46">
        <v>0</v>
      </c>
      <c r="G76" s="46">
        <v>0</v>
      </c>
      <c r="H76" s="46">
        <v>0</v>
      </c>
      <c r="I76" s="46">
        <v>1926</v>
      </c>
      <c r="J76" s="46">
        <v>0</v>
      </c>
      <c r="K76" s="46">
        <v>0</v>
      </c>
      <c r="L76" s="46">
        <v>0</v>
      </c>
      <c r="M76" s="46">
        <v>755</v>
      </c>
      <c r="N76" s="46">
        <f t="shared" si="15"/>
        <v>32999</v>
      </c>
      <c r="O76" s="47">
        <f t="shared" si="13"/>
        <v>0.39591356824916918</v>
      </c>
      <c r="P76" s="9"/>
    </row>
    <row r="77" spans="1:16">
      <c r="A77" s="12"/>
      <c r="B77" s="25">
        <v>366</v>
      </c>
      <c r="C77" s="20" t="s">
        <v>82</v>
      </c>
      <c r="D77" s="46">
        <v>130796</v>
      </c>
      <c r="E77" s="46">
        <v>5921</v>
      </c>
      <c r="F77" s="46">
        <v>0</v>
      </c>
      <c r="G77" s="46">
        <v>60568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197285</v>
      </c>
      <c r="O77" s="47">
        <f t="shared" si="13"/>
        <v>2.3669750086983647</v>
      </c>
      <c r="P77" s="9"/>
    </row>
    <row r="78" spans="1:16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8922451</v>
      </c>
      <c r="L78" s="46">
        <v>0</v>
      </c>
      <c r="M78" s="46">
        <v>0</v>
      </c>
      <c r="N78" s="46">
        <f t="shared" si="15"/>
        <v>8922451</v>
      </c>
      <c r="O78" s="47">
        <f t="shared" si="13"/>
        <v>107.049286734094</v>
      </c>
      <c r="P78" s="9"/>
    </row>
    <row r="79" spans="1:16">
      <c r="A79" s="12"/>
      <c r="B79" s="25">
        <v>369.3</v>
      </c>
      <c r="C79" s="20" t="s">
        <v>84</v>
      </c>
      <c r="D79" s="46">
        <v>25176</v>
      </c>
      <c r="E79" s="46">
        <v>0</v>
      </c>
      <c r="F79" s="46">
        <v>0</v>
      </c>
      <c r="G79" s="46">
        <v>0</v>
      </c>
      <c r="H79" s="46">
        <v>0</v>
      </c>
      <c r="I79" s="46">
        <v>250206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275382</v>
      </c>
      <c r="O79" s="47">
        <f t="shared" si="13"/>
        <v>3.3039628549832631</v>
      </c>
      <c r="P79" s="9"/>
    </row>
    <row r="80" spans="1:16">
      <c r="A80" s="12"/>
      <c r="B80" s="25">
        <v>369.9</v>
      </c>
      <c r="C80" s="20" t="s">
        <v>85</v>
      </c>
      <c r="D80" s="46">
        <v>230913</v>
      </c>
      <c r="E80" s="46">
        <v>15000</v>
      </c>
      <c r="F80" s="46">
        <v>0</v>
      </c>
      <c r="G80" s="46">
        <v>0</v>
      </c>
      <c r="H80" s="46">
        <v>0</v>
      </c>
      <c r="I80" s="46">
        <v>1754203</v>
      </c>
      <c r="J80" s="46">
        <v>185</v>
      </c>
      <c r="K80" s="46">
        <v>9589</v>
      </c>
      <c r="L80" s="46">
        <v>0</v>
      </c>
      <c r="M80" s="46">
        <v>105123</v>
      </c>
      <c r="N80" s="46">
        <f t="shared" si="15"/>
        <v>2115013</v>
      </c>
      <c r="O80" s="47">
        <f t="shared" si="13"/>
        <v>25.375385427539623</v>
      </c>
      <c r="P80" s="9"/>
    </row>
    <row r="81" spans="1:119" ht="15.75">
      <c r="A81" s="29" t="s">
        <v>52</v>
      </c>
      <c r="B81" s="30"/>
      <c r="C81" s="31"/>
      <c r="D81" s="32">
        <f t="shared" ref="D81:M81" si="16">SUM(D82:D87)</f>
        <v>3413734</v>
      </c>
      <c r="E81" s="32">
        <f t="shared" si="16"/>
        <v>0</v>
      </c>
      <c r="F81" s="32">
        <f t="shared" si="16"/>
        <v>0</v>
      </c>
      <c r="G81" s="32">
        <f t="shared" si="16"/>
        <v>9477600</v>
      </c>
      <c r="H81" s="32">
        <f t="shared" si="16"/>
        <v>0</v>
      </c>
      <c r="I81" s="32">
        <f t="shared" si="16"/>
        <v>910216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3582827</v>
      </c>
      <c r="N81" s="32">
        <f t="shared" ref="N81:N88" si="17">SUM(D81:M81)</f>
        <v>17384377</v>
      </c>
      <c r="O81" s="45">
        <f t="shared" si="13"/>
        <v>208.57331221730314</v>
      </c>
      <c r="P81" s="9"/>
    </row>
    <row r="82" spans="1:119">
      <c r="A82" s="12"/>
      <c r="B82" s="25">
        <v>381</v>
      </c>
      <c r="C82" s="20" t="s">
        <v>86</v>
      </c>
      <c r="D82" s="46">
        <v>3413734</v>
      </c>
      <c r="E82" s="46">
        <v>0</v>
      </c>
      <c r="F82" s="46">
        <v>0</v>
      </c>
      <c r="G82" s="46">
        <v>9477600</v>
      </c>
      <c r="H82" s="46">
        <v>0</v>
      </c>
      <c r="I82" s="46">
        <v>10421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12901755</v>
      </c>
      <c r="O82" s="47">
        <f t="shared" si="13"/>
        <v>154.79195911168699</v>
      </c>
      <c r="P82" s="9"/>
    </row>
    <row r="83" spans="1:119">
      <c r="A83" s="12"/>
      <c r="B83" s="25">
        <v>389.2</v>
      </c>
      <c r="C83" s="20" t="s">
        <v>138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66300</v>
      </c>
      <c r="N83" s="46">
        <f t="shared" si="17"/>
        <v>66300</v>
      </c>
      <c r="O83" s="47">
        <f t="shared" si="13"/>
        <v>0.79545045531440084</v>
      </c>
      <c r="P83" s="9"/>
    </row>
    <row r="84" spans="1:119">
      <c r="A84" s="12"/>
      <c r="B84" s="25">
        <v>389.4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3800</v>
      </c>
      <c r="J84" s="46">
        <v>0</v>
      </c>
      <c r="K84" s="46">
        <v>0</v>
      </c>
      <c r="L84" s="46">
        <v>0</v>
      </c>
      <c r="M84" s="46">
        <v>1357555</v>
      </c>
      <c r="N84" s="46">
        <f t="shared" si="17"/>
        <v>1361355</v>
      </c>
      <c r="O84" s="47">
        <f t="shared" si="13"/>
        <v>16.333189360400244</v>
      </c>
      <c r="P84" s="9"/>
    </row>
    <row r="85" spans="1:119">
      <c r="A85" s="12"/>
      <c r="B85" s="25">
        <v>389.5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1920741</v>
      </c>
      <c r="N85" s="46">
        <f t="shared" si="17"/>
        <v>1920741</v>
      </c>
      <c r="O85" s="47">
        <f t="shared" si="13"/>
        <v>23.044559622790917</v>
      </c>
      <c r="P85" s="9"/>
    </row>
    <row r="86" spans="1:119">
      <c r="A86" s="12"/>
      <c r="B86" s="25">
        <v>389.6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238231</v>
      </c>
      <c r="N86" s="46">
        <f t="shared" si="17"/>
        <v>238231</v>
      </c>
      <c r="O86" s="47">
        <f t="shared" si="13"/>
        <v>2.8582346518854456</v>
      </c>
      <c r="P86" s="9"/>
    </row>
    <row r="87" spans="1:119" ht="15.75" thickBot="1">
      <c r="A87" s="12"/>
      <c r="B87" s="25">
        <v>389.8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895995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895995</v>
      </c>
      <c r="O87" s="47">
        <f t="shared" si="13"/>
        <v>10.749919015225137</v>
      </c>
      <c r="P87" s="9"/>
    </row>
    <row r="88" spans="1:119" ht="16.5" thickBot="1">
      <c r="A88" s="14" t="s">
        <v>70</v>
      </c>
      <c r="B88" s="23"/>
      <c r="C88" s="22"/>
      <c r="D88" s="15">
        <f t="shared" ref="D88:M88" si="18">SUM(D5,D15,D29,D48,D66,D70,D81)</f>
        <v>90111191</v>
      </c>
      <c r="E88" s="15">
        <f t="shared" si="18"/>
        <v>4332429</v>
      </c>
      <c r="F88" s="15">
        <f t="shared" si="18"/>
        <v>0</v>
      </c>
      <c r="G88" s="15">
        <f t="shared" si="18"/>
        <v>17515898</v>
      </c>
      <c r="H88" s="15">
        <f t="shared" si="18"/>
        <v>8246</v>
      </c>
      <c r="I88" s="15">
        <f t="shared" si="18"/>
        <v>67270757</v>
      </c>
      <c r="J88" s="15">
        <f t="shared" si="18"/>
        <v>4721030</v>
      </c>
      <c r="K88" s="15">
        <f t="shared" si="18"/>
        <v>17509398</v>
      </c>
      <c r="L88" s="15">
        <f t="shared" si="18"/>
        <v>0</v>
      </c>
      <c r="M88" s="15">
        <f t="shared" si="18"/>
        <v>20886116</v>
      </c>
      <c r="N88" s="15">
        <f t="shared" si="17"/>
        <v>222355065</v>
      </c>
      <c r="O88" s="38">
        <f t="shared" si="13"/>
        <v>2667.7592412626427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172</v>
      </c>
      <c r="M90" s="48"/>
      <c r="N90" s="48"/>
      <c r="O90" s="43">
        <v>83349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48912494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48912494</v>
      </c>
      <c r="O5" s="33">
        <f t="shared" ref="O5:O36" si="1">(N5/O$95)</f>
        <v>596.20299853729887</v>
      </c>
      <c r="P5" s="6"/>
    </row>
    <row r="6" spans="1:133">
      <c r="A6" s="12"/>
      <c r="B6" s="25">
        <v>311</v>
      </c>
      <c r="C6" s="20" t="s">
        <v>2</v>
      </c>
      <c r="D6" s="46">
        <v>31455964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31455964</v>
      </c>
      <c r="O6" s="47">
        <f t="shared" si="1"/>
        <v>383.42228181374941</v>
      </c>
      <c r="P6" s="9"/>
    </row>
    <row r="7" spans="1:133">
      <c r="A7" s="12"/>
      <c r="B7" s="25">
        <v>312.41000000000003</v>
      </c>
      <c r="C7" s="20" t="s">
        <v>10</v>
      </c>
      <c r="D7" s="46">
        <v>3165499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3165499</v>
      </c>
      <c r="O7" s="47">
        <f t="shared" si="1"/>
        <v>38.584824475865432</v>
      </c>
      <c r="P7" s="9"/>
    </row>
    <row r="8" spans="1:133">
      <c r="A8" s="12"/>
      <c r="B8" s="25">
        <v>312.51</v>
      </c>
      <c r="C8" s="20" t="s">
        <v>100</v>
      </c>
      <c r="D8" s="46">
        <v>546838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546838</v>
      </c>
      <c r="O8" s="47">
        <f t="shared" si="1"/>
        <v>6.6655046318868845</v>
      </c>
      <c r="P8" s="9"/>
    </row>
    <row r="9" spans="1:133">
      <c r="A9" s="12"/>
      <c r="B9" s="25">
        <v>312.52</v>
      </c>
      <c r="C9" s="20" t="s">
        <v>123</v>
      </c>
      <c r="D9" s="46">
        <v>697770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697770</v>
      </c>
      <c r="O9" s="47">
        <f t="shared" si="1"/>
        <v>8.5052413456850324</v>
      </c>
      <c r="P9" s="9"/>
    </row>
    <row r="10" spans="1:133">
      <c r="A10" s="12"/>
      <c r="B10" s="25">
        <v>314.10000000000002</v>
      </c>
      <c r="C10" s="20" t="s">
        <v>11</v>
      </c>
      <c r="D10" s="46">
        <v>7906395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7906395</v>
      </c>
      <c r="O10" s="47">
        <f t="shared" si="1"/>
        <v>96.37244027303754</v>
      </c>
      <c r="P10" s="9"/>
    </row>
    <row r="11" spans="1:133">
      <c r="A11" s="12"/>
      <c r="B11" s="25">
        <v>314.39999999999998</v>
      </c>
      <c r="C11" s="20" t="s">
        <v>12</v>
      </c>
      <c r="D11" s="46">
        <v>306545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306545</v>
      </c>
      <c r="O11" s="47">
        <f t="shared" si="1"/>
        <v>3.7365309605070696</v>
      </c>
      <c r="P11" s="9"/>
    </row>
    <row r="12" spans="1:133">
      <c r="A12" s="12"/>
      <c r="B12" s="25">
        <v>314.8</v>
      </c>
      <c r="C12" s="20" t="s">
        <v>13</v>
      </c>
      <c r="D12" s="46">
        <v>94446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94446</v>
      </c>
      <c r="O12" s="47">
        <f t="shared" si="1"/>
        <v>1.1512189176011702</v>
      </c>
      <c r="P12" s="9"/>
    </row>
    <row r="13" spans="1:133">
      <c r="A13" s="12"/>
      <c r="B13" s="25">
        <v>315</v>
      </c>
      <c r="C13" s="20" t="s">
        <v>124</v>
      </c>
      <c r="D13" s="46">
        <v>3685145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3685145</v>
      </c>
      <c r="O13" s="47">
        <f t="shared" si="1"/>
        <v>44.918881033642123</v>
      </c>
      <c r="P13" s="9"/>
    </row>
    <row r="14" spans="1:133">
      <c r="A14" s="12"/>
      <c r="B14" s="25">
        <v>316</v>
      </c>
      <c r="C14" s="20" t="s">
        <v>125</v>
      </c>
      <c r="D14" s="46">
        <v>1053892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1053892</v>
      </c>
      <c r="O14" s="47">
        <f t="shared" si="1"/>
        <v>12.846075085324232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9393448</v>
      </c>
      <c r="E15" s="32">
        <f t="shared" si="3"/>
        <v>0</v>
      </c>
      <c r="F15" s="32">
        <f t="shared" si="3"/>
        <v>0</v>
      </c>
      <c r="G15" s="32">
        <f t="shared" si="3"/>
        <v>2045713</v>
      </c>
      <c r="H15" s="32">
        <f t="shared" si="3"/>
        <v>0</v>
      </c>
      <c r="I15" s="32">
        <f t="shared" si="3"/>
        <v>3879574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15318735</v>
      </c>
      <c r="O15" s="45">
        <f t="shared" si="1"/>
        <v>186.72275719161385</v>
      </c>
      <c r="P15" s="10"/>
    </row>
    <row r="16" spans="1:133">
      <c r="A16" s="12"/>
      <c r="B16" s="25">
        <v>322</v>
      </c>
      <c r="C16" s="20" t="s">
        <v>0</v>
      </c>
      <c r="D16" s="46">
        <v>1266011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1266011</v>
      </c>
      <c r="O16" s="47">
        <f t="shared" si="1"/>
        <v>15.431630911750366</v>
      </c>
      <c r="P16" s="9"/>
    </row>
    <row r="17" spans="1:16">
      <c r="A17" s="12"/>
      <c r="B17" s="25">
        <v>323.10000000000002</v>
      </c>
      <c r="C17" s="20" t="s">
        <v>17</v>
      </c>
      <c r="D17" s="46">
        <v>5946171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5946171</v>
      </c>
      <c r="O17" s="47">
        <f t="shared" si="1"/>
        <v>72.478924914675773</v>
      </c>
      <c r="P17" s="9"/>
    </row>
    <row r="18" spans="1:16">
      <c r="A18" s="12"/>
      <c r="B18" s="25">
        <v>323.39999999999998</v>
      </c>
      <c r="C18" s="20" t="s">
        <v>18</v>
      </c>
      <c r="D18" s="46">
        <v>296821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296821</v>
      </c>
      <c r="O18" s="47">
        <f t="shared" si="1"/>
        <v>3.6180034129692831</v>
      </c>
      <c r="P18" s="9"/>
    </row>
    <row r="19" spans="1:16">
      <c r="A19" s="12"/>
      <c r="B19" s="25">
        <v>323.7</v>
      </c>
      <c r="C19" s="20" t="s">
        <v>19</v>
      </c>
      <c r="D19" s="46">
        <v>792829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792829</v>
      </c>
      <c r="O19" s="47">
        <f t="shared" si="1"/>
        <v>9.6639322281813751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1506585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1506585</v>
      </c>
      <c r="O20" s="47">
        <f t="shared" si="1"/>
        <v>18.364029741589469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2372989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2372989</v>
      </c>
      <c r="O21" s="47">
        <f t="shared" si="1"/>
        <v>28.924780594831791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618278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618278</v>
      </c>
      <c r="O22" s="47">
        <f t="shared" si="1"/>
        <v>7.5362993661628472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998328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998328</v>
      </c>
      <c r="O23" s="47">
        <f t="shared" si="1"/>
        <v>12.168795709410045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141235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141235</v>
      </c>
      <c r="O24" s="47">
        <f t="shared" si="1"/>
        <v>1.7215382740126768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78720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78720</v>
      </c>
      <c r="O25" s="47">
        <f t="shared" si="1"/>
        <v>0.95953193564115069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58250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58250</v>
      </c>
      <c r="O26" s="47">
        <f t="shared" si="1"/>
        <v>0.71001950268161873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150902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150902</v>
      </c>
      <c r="O27" s="47">
        <f t="shared" si="1"/>
        <v>1.8393710385177962</v>
      </c>
      <c r="P27" s="9"/>
    </row>
    <row r="28" spans="1:16">
      <c r="A28" s="12"/>
      <c r="B28" s="25">
        <v>329</v>
      </c>
      <c r="C28" s="20" t="s">
        <v>28</v>
      </c>
      <c r="D28" s="46">
        <v>1091616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1091616</v>
      </c>
      <c r="O28" s="47">
        <f t="shared" si="1"/>
        <v>13.305899561189664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SUM(D30:D49)</f>
        <v>10528317</v>
      </c>
      <c r="E29" s="32">
        <f t="shared" si="6"/>
        <v>3754529</v>
      </c>
      <c r="F29" s="32">
        <f t="shared" si="6"/>
        <v>0</v>
      </c>
      <c r="G29" s="32">
        <f t="shared" si="6"/>
        <v>1991073</v>
      </c>
      <c r="H29" s="32">
        <f t="shared" si="6"/>
        <v>0</v>
      </c>
      <c r="I29" s="32">
        <f t="shared" si="6"/>
        <v>1078713</v>
      </c>
      <c r="J29" s="32">
        <f t="shared" si="6"/>
        <v>2322</v>
      </c>
      <c r="K29" s="32">
        <f t="shared" si="6"/>
        <v>0</v>
      </c>
      <c r="L29" s="32">
        <f t="shared" si="6"/>
        <v>0</v>
      </c>
      <c r="M29" s="32">
        <f t="shared" si="6"/>
        <v>84576</v>
      </c>
      <c r="N29" s="44">
        <f t="shared" si="5"/>
        <v>17439530</v>
      </c>
      <c r="O29" s="45">
        <f t="shared" si="1"/>
        <v>212.57350073135055</v>
      </c>
      <c r="P29" s="10"/>
    </row>
    <row r="30" spans="1:16">
      <c r="A30" s="12"/>
      <c r="B30" s="25">
        <v>331.2</v>
      </c>
      <c r="C30" s="20" t="s">
        <v>29</v>
      </c>
      <c r="D30" s="46">
        <v>23114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23114</v>
      </c>
      <c r="O30" s="47">
        <f t="shared" si="1"/>
        <v>0.28174061433447101</v>
      </c>
      <c r="P30" s="9"/>
    </row>
    <row r="31" spans="1:16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1095026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1095026</v>
      </c>
      <c r="O31" s="47">
        <f t="shared" si="1"/>
        <v>13.347464651389567</v>
      </c>
      <c r="P31" s="9"/>
    </row>
    <row r="32" spans="1:16">
      <c r="A32" s="12"/>
      <c r="B32" s="25">
        <v>331.5</v>
      </c>
      <c r="C32" s="20" t="s">
        <v>31</v>
      </c>
      <c r="D32" s="46">
        <v>1268857</v>
      </c>
      <c r="E32" s="46">
        <v>874550</v>
      </c>
      <c r="F32" s="46">
        <v>0</v>
      </c>
      <c r="G32" s="46">
        <v>0</v>
      </c>
      <c r="H32" s="46">
        <v>0</v>
      </c>
      <c r="I32" s="46">
        <v>48577</v>
      </c>
      <c r="J32" s="46">
        <v>1990</v>
      </c>
      <c r="K32" s="46">
        <v>0</v>
      </c>
      <c r="L32" s="46">
        <v>0</v>
      </c>
      <c r="M32" s="46">
        <v>67691</v>
      </c>
      <c r="N32" s="46">
        <f t="shared" si="5"/>
        <v>2261665</v>
      </c>
      <c r="O32" s="47">
        <f t="shared" si="1"/>
        <v>27.56783276450512</v>
      </c>
      <c r="P32" s="9"/>
    </row>
    <row r="33" spans="1:16">
      <c r="A33" s="12"/>
      <c r="B33" s="25">
        <v>331.7</v>
      </c>
      <c r="C33" s="20" t="s">
        <v>168</v>
      </c>
      <c r="D33" s="46">
        <v>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50000</v>
      </c>
      <c r="O33" s="47">
        <f t="shared" si="1"/>
        <v>0.6094588005850804</v>
      </c>
      <c r="P33" s="9"/>
    </row>
    <row r="34" spans="1:16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94309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94309</v>
      </c>
      <c r="O34" s="47">
        <f t="shared" si="1"/>
        <v>1.149549000487567</v>
      </c>
      <c r="P34" s="9"/>
    </row>
    <row r="35" spans="1:16">
      <c r="A35" s="12"/>
      <c r="B35" s="25">
        <v>334.49</v>
      </c>
      <c r="C35" s="20" t="s">
        <v>32</v>
      </c>
      <c r="D35" s="46">
        <v>476629</v>
      </c>
      <c r="E35" s="46">
        <v>0</v>
      </c>
      <c r="F35" s="46">
        <v>0</v>
      </c>
      <c r="G35" s="46">
        <v>280174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756803</v>
      </c>
      <c r="O35" s="47">
        <f t="shared" si="1"/>
        <v>9.2248049731838133</v>
      </c>
      <c r="P35" s="9"/>
    </row>
    <row r="36" spans="1:16">
      <c r="A36" s="12"/>
      <c r="B36" s="25">
        <v>334.5</v>
      </c>
      <c r="C36" s="20" t="s">
        <v>33</v>
      </c>
      <c r="D36" s="46">
        <v>112216</v>
      </c>
      <c r="E36" s="46">
        <v>417158</v>
      </c>
      <c r="F36" s="46">
        <v>0</v>
      </c>
      <c r="G36" s="46">
        <v>0</v>
      </c>
      <c r="H36" s="46">
        <v>0</v>
      </c>
      <c r="I36" s="46">
        <v>8096</v>
      </c>
      <c r="J36" s="46">
        <v>332</v>
      </c>
      <c r="K36" s="46">
        <v>0</v>
      </c>
      <c r="L36" s="46">
        <v>0</v>
      </c>
      <c r="M36" s="46">
        <v>11282</v>
      </c>
      <c r="N36" s="46">
        <f t="shared" si="7"/>
        <v>549084</v>
      </c>
      <c r="O36" s="47">
        <f t="shared" si="1"/>
        <v>6.6928815212091664</v>
      </c>
      <c r="P36" s="9"/>
    </row>
    <row r="37" spans="1:16">
      <c r="A37" s="12"/>
      <c r="B37" s="25">
        <v>334.7</v>
      </c>
      <c r="C37" s="20" t="s">
        <v>34</v>
      </c>
      <c r="D37" s="46">
        <v>0</v>
      </c>
      <c r="E37" s="46">
        <v>0</v>
      </c>
      <c r="F37" s="46">
        <v>0</v>
      </c>
      <c r="G37" s="46">
        <v>65946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65946</v>
      </c>
      <c r="O37" s="47">
        <f t="shared" ref="O37:O68" si="8">(N37/O$95)</f>
        <v>0.80382740126767427</v>
      </c>
      <c r="P37" s="9"/>
    </row>
    <row r="38" spans="1:16">
      <c r="A38" s="12"/>
      <c r="B38" s="25">
        <v>335.12</v>
      </c>
      <c r="C38" s="20" t="s">
        <v>126</v>
      </c>
      <c r="D38" s="46">
        <v>2912339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2912339</v>
      </c>
      <c r="O38" s="47">
        <f t="shared" si="8"/>
        <v>35.49901267674305</v>
      </c>
      <c r="P38" s="9"/>
    </row>
    <row r="39" spans="1:16">
      <c r="A39" s="12"/>
      <c r="B39" s="25">
        <v>335.14</v>
      </c>
      <c r="C39" s="20" t="s">
        <v>127</v>
      </c>
      <c r="D39" s="46">
        <v>89423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89423</v>
      </c>
      <c r="O39" s="47">
        <f t="shared" si="8"/>
        <v>1.089992686494393</v>
      </c>
      <c r="P39" s="9"/>
    </row>
    <row r="40" spans="1:16">
      <c r="A40" s="12"/>
      <c r="B40" s="25">
        <v>335.15</v>
      </c>
      <c r="C40" s="20" t="s">
        <v>128</v>
      </c>
      <c r="D40" s="46">
        <v>76235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76235</v>
      </c>
      <c r="O40" s="47">
        <f t="shared" si="8"/>
        <v>0.92924183325207221</v>
      </c>
      <c r="P40" s="9"/>
    </row>
    <row r="41" spans="1:16">
      <c r="A41" s="12"/>
      <c r="B41" s="25">
        <v>335.18</v>
      </c>
      <c r="C41" s="20" t="s">
        <v>129</v>
      </c>
      <c r="D41" s="46">
        <v>5020317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5020317</v>
      </c>
      <c r="O41" s="47">
        <f t="shared" si="8"/>
        <v>61.193527547537784</v>
      </c>
      <c r="P41" s="9"/>
    </row>
    <row r="42" spans="1:16">
      <c r="A42" s="12"/>
      <c r="B42" s="25">
        <v>335.21</v>
      </c>
      <c r="C42" s="20" t="s">
        <v>39</v>
      </c>
      <c r="D42" s="46">
        <v>54075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54075</v>
      </c>
      <c r="O42" s="47">
        <f t="shared" si="8"/>
        <v>0.65912969283276446</v>
      </c>
      <c r="P42" s="9"/>
    </row>
    <row r="43" spans="1:16">
      <c r="A43" s="12"/>
      <c r="B43" s="25">
        <v>335.49</v>
      </c>
      <c r="C43" s="20" t="s">
        <v>40</v>
      </c>
      <c r="D43" s="46">
        <v>56052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5603</v>
      </c>
      <c r="N43" s="46">
        <f t="shared" si="7"/>
        <v>61655</v>
      </c>
      <c r="O43" s="47">
        <f t="shared" si="8"/>
        <v>0.75152364700146268</v>
      </c>
      <c r="P43" s="9"/>
    </row>
    <row r="44" spans="1:16">
      <c r="A44" s="12"/>
      <c r="B44" s="25">
        <v>337.2</v>
      </c>
      <c r="C44" s="20" t="s">
        <v>41</v>
      </c>
      <c r="D44" s="46">
        <v>242800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9">SUM(D44:M44)</f>
        <v>242800</v>
      </c>
      <c r="O44" s="47">
        <f t="shared" si="8"/>
        <v>2.9595319356411505</v>
      </c>
      <c r="P44" s="9"/>
    </row>
    <row r="45" spans="1:16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927731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927731</v>
      </c>
      <c r="O45" s="47">
        <f t="shared" si="8"/>
        <v>11.308276450511945</v>
      </c>
      <c r="P45" s="9"/>
    </row>
    <row r="46" spans="1:16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500000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500000</v>
      </c>
      <c r="O46" s="47">
        <f t="shared" si="8"/>
        <v>6.0945880058508042</v>
      </c>
      <c r="P46" s="9"/>
    </row>
    <row r="47" spans="1:16">
      <c r="A47" s="12"/>
      <c r="B47" s="25">
        <v>337.7</v>
      </c>
      <c r="C47" s="20" t="s">
        <v>43</v>
      </c>
      <c r="D47" s="46">
        <v>80640</v>
      </c>
      <c r="E47" s="46">
        <v>0</v>
      </c>
      <c r="F47" s="46">
        <v>0</v>
      </c>
      <c r="G47" s="46">
        <v>49927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130567</v>
      </c>
      <c r="O47" s="47">
        <f t="shared" si="8"/>
        <v>1.5915041443198439</v>
      </c>
      <c r="P47" s="9"/>
    </row>
    <row r="48" spans="1:16">
      <c r="A48" s="12"/>
      <c r="B48" s="25">
        <v>338</v>
      </c>
      <c r="C48" s="20" t="s">
        <v>44</v>
      </c>
      <c r="D48" s="46">
        <v>33275</v>
      </c>
      <c r="E48" s="46">
        <v>2462821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2496096</v>
      </c>
      <c r="O48" s="47">
        <f t="shared" si="8"/>
        <v>30.425353486104338</v>
      </c>
      <c r="P48" s="9"/>
    </row>
    <row r="49" spans="1:16">
      <c r="A49" s="12"/>
      <c r="B49" s="25">
        <v>339</v>
      </c>
      <c r="C49" s="20" t="s">
        <v>45</v>
      </c>
      <c r="D49" s="46">
        <v>32345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32345</v>
      </c>
      <c r="O49" s="47">
        <f t="shared" si="8"/>
        <v>0.39425889809848852</v>
      </c>
      <c r="P49" s="9"/>
    </row>
    <row r="50" spans="1:16" ht="15.75">
      <c r="A50" s="29" t="s">
        <v>50</v>
      </c>
      <c r="B50" s="30"/>
      <c r="C50" s="31"/>
      <c r="D50" s="32">
        <f t="shared" ref="D50:M50" si="10">SUM(D51:D67)</f>
        <v>9177758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12350</v>
      </c>
      <c r="I50" s="32">
        <f t="shared" si="10"/>
        <v>57506343</v>
      </c>
      <c r="J50" s="32">
        <f t="shared" si="10"/>
        <v>4945788</v>
      </c>
      <c r="K50" s="32">
        <f t="shared" si="10"/>
        <v>0</v>
      </c>
      <c r="L50" s="32">
        <f t="shared" si="10"/>
        <v>0</v>
      </c>
      <c r="M50" s="32">
        <f t="shared" si="10"/>
        <v>15748392</v>
      </c>
      <c r="N50" s="32">
        <f t="shared" si="9"/>
        <v>87390631</v>
      </c>
      <c r="O50" s="45">
        <f t="shared" si="8"/>
        <v>1065.219783032667</v>
      </c>
      <c r="P50" s="10"/>
    </row>
    <row r="51" spans="1:16">
      <c r="A51" s="12"/>
      <c r="B51" s="25">
        <v>341.2</v>
      </c>
      <c r="C51" s="20" t="s">
        <v>130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4945788</v>
      </c>
      <c r="K51" s="46">
        <v>0</v>
      </c>
      <c r="L51" s="46">
        <v>0</v>
      </c>
      <c r="M51" s="46">
        <v>0</v>
      </c>
      <c r="N51" s="46">
        <f t="shared" ref="N51:N67" si="11">SUM(D51:M51)</f>
        <v>4945788</v>
      </c>
      <c r="O51" s="47">
        <f t="shared" si="8"/>
        <v>60.285080448561679</v>
      </c>
      <c r="P51" s="9"/>
    </row>
    <row r="52" spans="1:16">
      <c r="A52" s="12"/>
      <c r="B52" s="25">
        <v>341.9</v>
      </c>
      <c r="C52" s="20" t="s">
        <v>131</v>
      </c>
      <c r="D52" s="46">
        <v>6224935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6224935</v>
      </c>
      <c r="O52" s="47">
        <f t="shared" si="8"/>
        <v>75.876828376401761</v>
      </c>
      <c r="P52" s="9"/>
    </row>
    <row r="53" spans="1:16">
      <c r="A53" s="12"/>
      <c r="B53" s="25">
        <v>342.1</v>
      </c>
      <c r="C53" s="20" t="s">
        <v>55</v>
      </c>
      <c r="D53" s="46">
        <v>310870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4008</v>
      </c>
      <c r="N53" s="46">
        <f t="shared" si="11"/>
        <v>314878</v>
      </c>
      <c r="O53" s="47">
        <f t="shared" si="8"/>
        <v>3.838103364212579</v>
      </c>
      <c r="P53" s="9"/>
    </row>
    <row r="54" spans="1:16">
      <c r="A54" s="12"/>
      <c r="B54" s="25">
        <v>342.2</v>
      </c>
      <c r="C54" s="20" t="s">
        <v>56</v>
      </c>
      <c r="D54" s="46">
        <v>1037931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1037931</v>
      </c>
      <c r="O54" s="47">
        <f t="shared" si="8"/>
        <v>12.651523647001463</v>
      </c>
      <c r="P54" s="9"/>
    </row>
    <row r="55" spans="1:16">
      <c r="A55" s="12"/>
      <c r="B55" s="25">
        <v>342.4</v>
      </c>
      <c r="C55" s="20" t="s">
        <v>57</v>
      </c>
      <c r="D55" s="46">
        <v>7795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7795</v>
      </c>
      <c r="O55" s="47">
        <f t="shared" si="8"/>
        <v>9.5014627011214048E-2</v>
      </c>
      <c r="P55" s="9"/>
    </row>
    <row r="56" spans="1:16">
      <c r="A56" s="12"/>
      <c r="B56" s="25">
        <v>342.5</v>
      </c>
      <c r="C56" s="20" t="s">
        <v>58</v>
      </c>
      <c r="D56" s="46">
        <v>10924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10924</v>
      </c>
      <c r="O56" s="47">
        <f t="shared" si="8"/>
        <v>0.13315455875182838</v>
      </c>
      <c r="P56" s="9"/>
    </row>
    <row r="57" spans="1:16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31167932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31167932</v>
      </c>
      <c r="O57" s="47">
        <f t="shared" si="8"/>
        <v>379.91140906874693</v>
      </c>
      <c r="P57" s="9"/>
    </row>
    <row r="58" spans="1:16">
      <c r="A58" s="12"/>
      <c r="B58" s="25">
        <v>343.4</v>
      </c>
      <c r="C58" s="20" t="s">
        <v>61</v>
      </c>
      <c r="D58" s="46">
        <v>430495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430495</v>
      </c>
      <c r="O58" s="47">
        <f t="shared" si="8"/>
        <v>5.2473793271574838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20947614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20947614</v>
      </c>
      <c r="O59" s="47">
        <f t="shared" si="8"/>
        <v>255.3341540711848</v>
      </c>
      <c r="P59" s="9"/>
    </row>
    <row r="60" spans="1:16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2808562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2808562</v>
      </c>
      <c r="O60" s="47">
        <f t="shared" si="8"/>
        <v>34.234056557776697</v>
      </c>
      <c r="P60" s="9"/>
    </row>
    <row r="61" spans="1:16">
      <c r="A61" s="12"/>
      <c r="B61" s="25">
        <v>343.8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12350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12350</v>
      </c>
      <c r="O61" s="47">
        <f t="shared" si="8"/>
        <v>0.15053632374451487</v>
      </c>
      <c r="P61" s="9"/>
    </row>
    <row r="62" spans="1:16">
      <c r="A62" s="12"/>
      <c r="B62" s="25">
        <v>343.9</v>
      </c>
      <c r="C62" s="20" t="s">
        <v>65</v>
      </c>
      <c r="D62" s="46">
        <v>16217</v>
      </c>
      <c r="E62" s="46">
        <v>0</v>
      </c>
      <c r="F62" s="46">
        <v>0</v>
      </c>
      <c r="G62" s="46">
        <v>0</v>
      </c>
      <c r="H62" s="46">
        <v>0</v>
      </c>
      <c r="I62" s="46">
        <v>422912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439129</v>
      </c>
      <c r="O62" s="47">
        <f t="shared" si="8"/>
        <v>5.3526206728425159</v>
      </c>
      <c r="P62" s="9"/>
    </row>
    <row r="63" spans="1:16">
      <c r="A63" s="12"/>
      <c r="B63" s="25">
        <v>344.1</v>
      </c>
      <c r="C63" s="20" t="s">
        <v>132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15744384</v>
      </c>
      <c r="N63" s="46">
        <f t="shared" si="11"/>
        <v>15744384</v>
      </c>
      <c r="O63" s="47">
        <f t="shared" si="8"/>
        <v>191.91106777181864</v>
      </c>
      <c r="P63" s="9"/>
    </row>
    <row r="64" spans="1:16">
      <c r="A64" s="12"/>
      <c r="B64" s="25">
        <v>344.5</v>
      </c>
      <c r="C64" s="20" t="s">
        <v>133</v>
      </c>
      <c r="D64" s="46">
        <v>13941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13941</v>
      </c>
      <c r="O64" s="47">
        <f t="shared" si="8"/>
        <v>0.16992930277913212</v>
      </c>
      <c r="P64" s="9"/>
    </row>
    <row r="65" spans="1:16">
      <c r="A65" s="12"/>
      <c r="B65" s="25">
        <v>344.9</v>
      </c>
      <c r="C65" s="20" t="s">
        <v>158</v>
      </c>
      <c r="D65" s="46">
        <v>32847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32847</v>
      </c>
      <c r="O65" s="47">
        <f t="shared" si="8"/>
        <v>0.40037786445636275</v>
      </c>
      <c r="P65" s="9"/>
    </row>
    <row r="66" spans="1:16">
      <c r="A66" s="12"/>
      <c r="B66" s="25">
        <v>345.1</v>
      </c>
      <c r="C66" s="20" t="s">
        <v>67</v>
      </c>
      <c r="D66" s="46">
        <v>100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100</v>
      </c>
      <c r="O66" s="47">
        <f t="shared" si="8"/>
        <v>1.2189176011701609E-3</v>
      </c>
      <c r="P66" s="9"/>
    </row>
    <row r="67" spans="1:16">
      <c r="A67" s="12"/>
      <c r="B67" s="25">
        <v>347.2</v>
      </c>
      <c r="C67" s="20" t="s">
        <v>68</v>
      </c>
      <c r="D67" s="46">
        <v>1091703</v>
      </c>
      <c r="E67" s="46">
        <v>0</v>
      </c>
      <c r="F67" s="46">
        <v>0</v>
      </c>
      <c r="G67" s="46">
        <v>0</v>
      </c>
      <c r="H67" s="46">
        <v>0</v>
      </c>
      <c r="I67" s="46">
        <v>2159323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3251026</v>
      </c>
      <c r="O67" s="47">
        <f t="shared" si="8"/>
        <v>39.627328132618238</v>
      </c>
      <c r="P67" s="9"/>
    </row>
    <row r="68" spans="1:16" ht="15.75">
      <c r="A68" s="29" t="s">
        <v>51</v>
      </c>
      <c r="B68" s="30"/>
      <c r="C68" s="31"/>
      <c r="D68" s="32">
        <f t="shared" ref="D68:M68" si="12">SUM(D69:D71)</f>
        <v>248616</v>
      </c>
      <c r="E68" s="32">
        <f t="shared" si="12"/>
        <v>96329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2120</v>
      </c>
      <c r="N68" s="32">
        <f t="shared" ref="N68:N73" si="13">SUM(D68:M68)</f>
        <v>347065</v>
      </c>
      <c r="O68" s="45">
        <f t="shared" si="8"/>
        <v>4.2304363725012193</v>
      </c>
      <c r="P68" s="10"/>
    </row>
    <row r="69" spans="1:16">
      <c r="A69" s="13"/>
      <c r="B69" s="39">
        <v>351.5</v>
      </c>
      <c r="C69" s="21" t="s">
        <v>72</v>
      </c>
      <c r="D69" s="46">
        <v>215857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116</v>
      </c>
      <c r="N69" s="46">
        <f t="shared" si="13"/>
        <v>215973</v>
      </c>
      <c r="O69" s="47">
        <f t="shared" ref="O69:O93" si="14">(N69/O$95)</f>
        <v>2.6325329107752315</v>
      </c>
      <c r="P69" s="9"/>
    </row>
    <row r="70" spans="1:16">
      <c r="A70" s="13"/>
      <c r="B70" s="39">
        <v>354</v>
      </c>
      <c r="C70" s="21" t="s">
        <v>73</v>
      </c>
      <c r="D70" s="46">
        <v>32759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2004</v>
      </c>
      <c r="N70" s="46">
        <f t="shared" si="13"/>
        <v>34763</v>
      </c>
      <c r="O70" s="47">
        <f t="shared" si="14"/>
        <v>0.42373232569478303</v>
      </c>
      <c r="P70" s="9"/>
    </row>
    <row r="71" spans="1:16">
      <c r="A71" s="13"/>
      <c r="B71" s="39">
        <v>358.2</v>
      </c>
      <c r="C71" s="21" t="s">
        <v>134</v>
      </c>
      <c r="D71" s="46">
        <v>0</v>
      </c>
      <c r="E71" s="46">
        <v>96329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96329</v>
      </c>
      <c r="O71" s="47">
        <f t="shared" si="14"/>
        <v>1.1741711360312044</v>
      </c>
      <c r="P71" s="9"/>
    </row>
    <row r="72" spans="1:16" ht="15.75">
      <c r="A72" s="29" t="s">
        <v>3</v>
      </c>
      <c r="B72" s="30"/>
      <c r="C72" s="31"/>
      <c r="D72" s="32">
        <f t="shared" ref="D72:M72" si="15">SUM(D73:D83)</f>
        <v>2943375</v>
      </c>
      <c r="E72" s="32">
        <f t="shared" si="15"/>
        <v>93203</v>
      </c>
      <c r="F72" s="32">
        <f t="shared" si="15"/>
        <v>0</v>
      </c>
      <c r="G72" s="32">
        <f t="shared" si="15"/>
        <v>291650</v>
      </c>
      <c r="H72" s="32">
        <f t="shared" si="15"/>
        <v>2579</v>
      </c>
      <c r="I72" s="32">
        <f t="shared" si="15"/>
        <v>2418783</v>
      </c>
      <c r="J72" s="32">
        <f t="shared" si="15"/>
        <v>32492</v>
      </c>
      <c r="K72" s="32">
        <f t="shared" si="15"/>
        <v>24134701</v>
      </c>
      <c r="L72" s="32">
        <f t="shared" si="15"/>
        <v>0</v>
      </c>
      <c r="M72" s="32">
        <f t="shared" si="15"/>
        <v>3432516</v>
      </c>
      <c r="N72" s="32">
        <f t="shared" si="13"/>
        <v>33349299</v>
      </c>
      <c r="O72" s="45">
        <f t="shared" si="14"/>
        <v>406.50047537786446</v>
      </c>
      <c r="P72" s="10"/>
    </row>
    <row r="73" spans="1:16">
      <c r="A73" s="12"/>
      <c r="B73" s="25">
        <v>361.1</v>
      </c>
      <c r="C73" s="20" t="s">
        <v>75</v>
      </c>
      <c r="D73" s="46">
        <v>663987</v>
      </c>
      <c r="E73" s="46">
        <v>50443</v>
      </c>
      <c r="F73" s="46">
        <v>0</v>
      </c>
      <c r="G73" s="46">
        <v>291650</v>
      </c>
      <c r="H73" s="46">
        <v>2579</v>
      </c>
      <c r="I73" s="46">
        <v>1208673</v>
      </c>
      <c r="J73" s="46">
        <v>64475</v>
      </c>
      <c r="K73" s="46">
        <v>0</v>
      </c>
      <c r="L73" s="46">
        <v>0</v>
      </c>
      <c r="M73" s="46">
        <v>201696</v>
      </c>
      <c r="N73" s="46">
        <f t="shared" si="13"/>
        <v>2483503</v>
      </c>
      <c r="O73" s="47">
        <f t="shared" si="14"/>
        <v>30.27185519258898</v>
      </c>
      <c r="P73" s="9"/>
    </row>
    <row r="74" spans="1:16">
      <c r="A74" s="12"/>
      <c r="B74" s="25">
        <v>361.2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4272898</v>
      </c>
      <c r="L74" s="46">
        <v>0</v>
      </c>
      <c r="M74" s="46">
        <v>0</v>
      </c>
      <c r="N74" s="46">
        <f t="shared" ref="N74:N83" si="16">SUM(D74:M74)</f>
        <v>4272898</v>
      </c>
      <c r="O74" s="47">
        <f t="shared" si="14"/>
        <v>52.083105802047783</v>
      </c>
      <c r="P74" s="9"/>
    </row>
    <row r="75" spans="1:16">
      <c r="A75" s="12"/>
      <c r="B75" s="25">
        <v>361.3</v>
      </c>
      <c r="C75" s="20" t="s">
        <v>77</v>
      </c>
      <c r="D75" s="46">
        <v>-487567</v>
      </c>
      <c r="E75" s="46">
        <v>0</v>
      </c>
      <c r="F75" s="46">
        <v>0</v>
      </c>
      <c r="G75" s="46">
        <v>0</v>
      </c>
      <c r="H75" s="46">
        <v>0</v>
      </c>
      <c r="I75" s="46">
        <v>-532618</v>
      </c>
      <c r="J75" s="46">
        <v>-32236</v>
      </c>
      <c r="K75" s="46">
        <v>11821094</v>
      </c>
      <c r="L75" s="46">
        <v>0</v>
      </c>
      <c r="M75" s="46">
        <v>-71307</v>
      </c>
      <c r="N75" s="46">
        <f t="shared" si="16"/>
        <v>10697366</v>
      </c>
      <c r="O75" s="47">
        <f t="shared" si="14"/>
        <v>130.39207703559239</v>
      </c>
      <c r="P75" s="9"/>
    </row>
    <row r="76" spans="1:16">
      <c r="A76" s="12"/>
      <c r="B76" s="25">
        <v>361.4</v>
      </c>
      <c r="C76" s="20" t="s">
        <v>135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-18898</v>
      </c>
      <c r="N76" s="46">
        <f t="shared" si="16"/>
        <v>-18898</v>
      </c>
      <c r="O76" s="47">
        <f t="shared" si="14"/>
        <v>-0.23035104826913699</v>
      </c>
      <c r="P76" s="9"/>
    </row>
    <row r="77" spans="1:16">
      <c r="A77" s="12"/>
      <c r="B77" s="25">
        <v>362</v>
      </c>
      <c r="C77" s="20" t="s">
        <v>79</v>
      </c>
      <c r="D77" s="46">
        <v>540071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114282</v>
      </c>
      <c r="N77" s="46">
        <f t="shared" si="16"/>
        <v>654353</v>
      </c>
      <c r="O77" s="47">
        <f t="shared" si="14"/>
        <v>7.9760238907849832</v>
      </c>
      <c r="P77" s="9"/>
    </row>
    <row r="78" spans="1:16">
      <c r="A78" s="12"/>
      <c r="B78" s="25">
        <v>364</v>
      </c>
      <c r="C78" s="20" t="s">
        <v>136</v>
      </c>
      <c r="D78" s="46">
        <v>1788439</v>
      </c>
      <c r="E78" s="46">
        <v>521</v>
      </c>
      <c r="F78" s="46">
        <v>0</v>
      </c>
      <c r="G78" s="46">
        <v>0</v>
      </c>
      <c r="H78" s="46">
        <v>0</v>
      </c>
      <c r="I78" s="46">
        <v>69947</v>
      </c>
      <c r="J78" s="46">
        <v>0</v>
      </c>
      <c r="K78" s="46">
        <v>0</v>
      </c>
      <c r="L78" s="46">
        <v>0</v>
      </c>
      <c r="M78" s="46">
        <v>1320126</v>
      </c>
      <c r="N78" s="46">
        <f t="shared" si="16"/>
        <v>3179033</v>
      </c>
      <c r="O78" s="47">
        <f t="shared" si="14"/>
        <v>38.749792784007802</v>
      </c>
      <c r="P78" s="9"/>
    </row>
    <row r="79" spans="1:16">
      <c r="A79" s="12"/>
      <c r="B79" s="25">
        <v>365</v>
      </c>
      <c r="C79" s="20" t="s">
        <v>137</v>
      </c>
      <c r="D79" s="46">
        <v>38519</v>
      </c>
      <c r="E79" s="46">
        <v>0</v>
      </c>
      <c r="F79" s="46">
        <v>0</v>
      </c>
      <c r="G79" s="46">
        <v>0</v>
      </c>
      <c r="H79" s="46">
        <v>0</v>
      </c>
      <c r="I79" s="46">
        <v>3631</v>
      </c>
      <c r="J79" s="46">
        <v>0</v>
      </c>
      <c r="K79" s="46">
        <v>0</v>
      </c>
      <c r="L79" s="46">
        <v>0</v>
      </c>
      <c r="M79" s="46">
        <v>5345</v>
      </c>
      <c r="N79" s="46">
        <f t="shared" si="16"/>
        <v>47495</v>
      </c>
      <c r="O79" s="47">
        <f t="shared" si="14"/>
        <v>0.5789249146757679</v>
      </c>
      <c r="P79" s="9"/>
    </row>
    <row r="80" spans="1:16">
      <c r="A80" s="12"/>
      <c r="B80" s="25">
        <v>366</v>
      </c>
      <c r="C80" s="20" t="s">
        <v>82</v>
      </c>
      <c r="D80" s="46">
        <v>75641</v>
      </c>
      <c r="E80" s="46">
        <v>32239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107880</v>
      </c>
      <c r="O80" s="47">
        <f t="shared" si="14"/>
        <v>1.3149683081423695</v>
      </c>
      <c r="P80" s="9"/>
    </row>
    <row r="81" spans="1:119">
      <c r="A81" s="12"/>
      <c r="B81" s="25">
        <v>368</v>
      </c>
      <c r="C81" s="20" t="s">
        <v>83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8027319</v>
      </c>
      <c r="L81" s="46">
        <v>0</v>
      </c>
      <c r="M81" s="46">
        <v>0</v>
      </c>
      <c r="N81" s="46">
        <f t="shared" si="16"/>
        <v>8027319</v>
      </c>
      <c r="O81" s="47">
        <f t="shared" si="14"/>
        <v>97.846404193076552</v>
      </c>
      <c r="P81" s="9"/>
    </row>
    <row r="82" spans="1:119">
      <c r="A82" s="12"/>
      <c r="B82" s="25">
        <v>369.3</v>
      </c>
      <c r="C82" s="20" t="s">
        <v>84</v>
      </c>
      <c r="D82" s="46">
        <v>56465</v>
      </c>
      <c r="E82" s="46">
        <v>0</v>
      </c>
      <c r="F82" s="46">
        <v>0</v>
      </c>
      <c r="G82" s="46">
        <v>0</v>
      </c>
      <c r="H82" s="46">
        <v>0</v>
      </c>
      <c r="I82" s="46">
        <v>57684</v>
      </c>
      <c r="J82" s="46">
        <v>0</v>
      </c>
      <c r="K82" s="46">
        <v>0</v>
      </c>
      <c r="L82" s="46">
        <v>0</v>
      </c>
      <c r="M82" s="46">
        <v>3869</v>
      </c>
      <c r="N82" s="46">
        <f t="shared" si="16"/>
        <v>118018</v>
      </c>
      <c r="O82" s="47">
        <f t="shared" si="14"/>
        <v>1.4385421745490006</v>
      </c>
      <c r="P82" s="9"/>
    </row>
    <row r="83" spans="1:119">
      <c r="A83" s="12"/>
      <c r="B83" s="25">
        <v>369.9</v>
      </c>
      <c r="C83" s="20" t="s">
        <v>85</v>
      </c>
      <c r="D83" s="46">
        <v>267820</v>
      </c>
      <c r="E83" s="46">
        <v>10000</v>
      </c>
      <c r="F83" s="46">
        <v>0</v>
      </c>
      <c r="G83" s="46">
        <v>0</v>
      </c>
      <c r="H83" s="46">
        <v>0</v>
      </c>
      <c r="I83" s="46">
        <v>1611466</v>
      </c>
      <c r="J83" s="46">
        <v>253</v>
      </c>
      <c r="K83" s="46">
        <v>13390</v>
      </c>
      <c r="L83" s="46">
        <v>0</v>
      </c>
      <c r="M83" s="46">
        <v>1877403</v>
      </c>
      <c r="N83" s="46">
        <f t="shared" si="16"/>
        <v>3780332</v>
      </c>
      <c r="O83" s="47">
        <f t="shared" si="14"/>
        <v>46.079132130667965</v>
      </c>
      <c r="P83" s="9"/>
    </row>
    <row r="84" spans="1:119" ht="15.75">
      <c r="A84" s="29" t="s">
        <v>52</v>
      </c>
      <c r="B84" s="30"/>
      <c r="C84" s="31"/>
      <c r="D84" s="32">
        <f t="shared" ref="D84:M84" si="17">SUM(D85:D92)</f>
        <v>9913776</v>
      </c>
      <c r="E84" s="32">
        <f t="shared" si="17"/>
        <v>5228</v>
      </c>
      <c r="F84" s="32">
        <f t="shared" si="17"/>
        <v>0</v>
      </c>
      <c r="G84" s="32">
        <f t="shared" si="17"/>
        <v>9007676</v>
      </c>
      <c r="H84" s="32">
        <f t="shared" si="17"/>
        <v>0</v>
      </c>
      <c r="I84" s="32">
        <f t="shared" si="17"/>
        <v>759268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23860687</v>
      </c>
      <c r="N84" s="32">
        <f>SUM(D84:M84)</f>
        <v>43546635</v>
      </c>
      <c r="O84" s="45">
        <f t="shared" si="14"/>
        <v>530.7975987323257</v>
      </c>
      <c r="P84" s="9"/>
    </row>
    <row r="85" spans="1:119">
      <c r="A85" s="12"/>
      <c r="B85" s="25">
        <v>381</v>
      </c>
      <c r="C85" s="20" t="s">
        <v>86</v>
      </c>
      <c r="D85" s="46">
        <v>3423776</v>
      </c>
      <c r="E85" s="46">
        <v>5228</v>
      </c>
      <c r="F85" s="46">
        <v>0</v>
      </c>
      <c r="G85" s="46">
        <v>9007676</v>
      </c>
      <c r="H85" s="46">
        <v>0</v>
      </c>
      <c r="I85" s="46">
        <v>154801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12591481</v>
      </c>
      <c r="O85" s="47">
        <f t="shared" si="14"/>
        <v>153.47977815699659</v>
      </c>
      <c r="P85" s="9"/>
    </row>
    <row r="86" spans="1:119">
      <c r="A86" s="12"/>
      <c r="B86" s="25">
        <v>384</v>
      </c>
      <c r="C86" s="20" t="s">
        <v>169</v>
      </c>
      <c r="D86" s="46">
        <v>6490000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ref="N86:N92" si="18">SUM(D86:M86)</f>
        <v>6490000</v>
      </c>
      <c r="O86" s="47">
        <f t="shared" si="14"/>
        <v>79.107752315943443</v>
      </c>
      <c r="P86" s="9"/>
    </row>
    <row r="87" spans="1:119">
      <c r="A87" s="12"/>
      <c r="B87" s="25">
        <v>389.2</v>
      </c>
      <c r="C87" s="20" t="s">
        <v>138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69940</v>
      </c>
      <c r="N87" s="46">
        <f t="shared" si="18"/>
        <v>69940</v>
      </c>
      <c r="O87" s="47">
        <f t="shared" si="14"/>
        <v>0.85251097025841049</v>
      </c>
      <c r="P87" s="9"/>
    </row>
    <row r="88" spans="1:119">
      <c r="A88" s="12"/>
      <c r="B88" s="25">
        <v>389.4</v>
      </c>
      <c r="C88" s="20" t="s">
        <v>140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4450</v>
      </c>
      <c r="J88" s="46">
        <v>0</v>
      </c>
      <c r="K88" s="46">
        <v>0</v>
      </c>
      <c r="L88" s="46">
        <v>0</v>
      </c>
      <c r="M88" s="46">
        <v>795188</v>
      </c>
      <c r="N88" s="46">
        <f t="shared" si="18"/>
        <v>799638</v>
      </c>
      <c r="O88" s="47">
        <f t="shared" si="14"/>
        <v>9.7469283276450511</v>
      </c>
      <c r="P88" s="9"/>
    </row>
    <row r="89" spans="1:119">
      <c r="A89" s="12"/>
      <c r="B89" s="25">
        <v>389.5</v>
      </c>
      <c r="C89" s="20" t="s">
        <v>141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17238210</v>
      </c>
      <c r="N89" s="46">
        <f t="shared" si="18"/>
        <v>17238210</v>
      </c>
      <c r="O89" s="47">
        <f t="shared" si="14"/>
        <v>210.1195758166748</v>
      </c>
      <c r="P89" s="9"/>
    </row>
    <row r="90" spans="1:119">
      <c r="A90" s="12"/>
      <c r="B90" s="25">
        <v>389.6</v>
      </c>
      <c r="C90" s="20" t="s">
        <v>142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2281</v>
      </c>
      <c r="J90" s="46">
        <v>0</v>
      </c>
      <c r="K90" s="46">
        <v>0</v>
      </c>
      <c r="L90" s="46">
        <v>0</v>
      </c>
      <c r="M90" s="46">
        <v>5524109</v>
      </c>
      <c r="N90" s="46">
        <f t="shared" si="18"/>
        <v>5526390</v>
      </c>
      <c r="O90" s="47">
        <f t="shared" si="14"/>
        <v>67.36214041930765</v>
      </c>
      <c r="P90" s="9"/>
    </row>
    <row r="91" spans="1:119">
      <c r="A91" s="12"/>
      <c r="B91" s="25">
        <v>389.7</v>
      </c>
      <c r="C91" s="20" t="s">
        <v>143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451777</v>
      </c>
      <c r="J91" s="46">
        <v>0</v>
      </c>
      <c r="K91" s="46">
        <v>0</v>
      </c>
      <c r="L91" s="46">
        <v>0</v>
      </c>
      <c r="M91" s="46">
        <v>333334</v>
      </c>
      <c r="N91" s="46">
        <f t="shared" si="18"/>
        <v>785111</v>
      </c>
      <c r="O91" s="47">
        <f t="shared" si="14"/>
        <v>9.5698561677230618</v>
      </c>
      <c r="P91" s="9"/>
    </row>
    <row r="92" spans="1:119" ht="15.75" thickBot="1">
      <c r="A92" s="12"/>
      <c r="B92" s="25">
        <v>389.8</v>
      </c>
      <c r="C92" s="20" t="s">
        <v>144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145959</v>
      </c>
      <c r="J92" s="46">
        <v>0</v>
      </c>
      <c r="K92" s="46">
        <v>0</v>
      </c>
      <c r="L92" s="46">
        <v>0</v>
      </c>
      <c r="M92" s="46">
        <v>-100094</v>
      </c>
      <c r="N92" s="46">
        <f t="shared" si="18"/>
        <v>45865</v>
      </c>
      <c r="O92" s="47">
        <f t="shared" si="14"/>
        <v>0.55905655777669427</v>
      </c>
      <c r="P92" s="9"/>
    </row>
    <row r="93" spans="1:119" ht="16.5" thickBot="1">
      <c r="A93" s="14" t="s">
        <v>70</v>
      </c>
      <c r="B93" s="23"/>
      <c r="C93" s="22"/>
      <c r="D93" s="15">
        <f t="shared" ref="D93:M93" si="19">SUM(D5,D15,D29,D50,D68,D72,D84)</f>
        <v>91117784</v>
      </c>
      <c r="E93" s="15">
        <f t="shared" si="19"/>
        <v>3949289</v>
      </c>
      <c r="F93" s="15">
        <f t="shared" si="19"/>
        <v>0</v>
      </c>
      <c r="G93" s="15">
        <f t="shared" si="19"/>
        <v>13336112</v>
      </c>
      <c r="H93" s="15">
        <f t="shared" si="19"/>
        <v>14929</v>
      </c>
      <c r="I93" s="15">
        <f t="shared" si="19"/>
        <v>65642681</v>
      </c>
      <c r="J93" s="15">
        <f t="shared" si="19"/>
        <v>4980602</v>
      </c>
      <c r="K93" s="15">
        <f t="shared" si="19"/>
        <v>24134701</v>
      </c>
      <c r="L93" s="15">
        <f t="shared" si="19"/>
        <v>0</v>
      </c>
      <c r="M93" s="15">
        <f t="shared" si="19"/>
        <v>43128291</v>
      </c>
      <c r="N93" s="15">
        <f>SUM(D93:M93)</f>
        <v>246304389</v>
      </c>
      <c r="O93" s="38">
        <f t="shared" si="14"/>
        <v>3002.2475499756215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8" t="s">
        <v>170</v>
      </c>
      <c r="M95" s="48"/>
      <c r="N95" s="48"/>
      <c r="O95" s="43">
        <v>82040</v>
      </c>
    </row>
    <row r="96" spans="1:119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5.75" customHeight="1" thickBot="1">
      <c r="A97" s="52" t="s">
        <v>112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47823474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47823474</v>
      </c>
      <c r="O5" s="33">
        <f t="shared" ref="O5:O36" si="1">(N5/O$91)</f>
        <v>590.54449136845221</v>
      </c>
      <c r="P5" s="6"/>
    </row>
    <row r="6" spans="1:133">
      <c r="A6" s="12"/>
      <c r="B6" s="25">
        <v>311</v>
      </c>
      <c r="C6" s="20" t="s">
        <v>2</v>
      </c>
      <c r="D6" s="46">
        <v>30875437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30875437</v>
      </c>
      <c r="O6" s="47">
        <f t="shared" si="1"/>
        <v>381.26295967005012</v>
      </c>
      <c r="P6" s="9"/>
    </row>
    <row r="7" spans="1:133">
      <c r="A7" s="12"/>
      <c r="B7" s="25">
        <v>312.41000000000003</v>
      </c>
      <c r="C7" s="20" t="s">
        <v>10</v>
      </c>
      <c r="D7" s="46">
        <v>3229499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3229499</v>
      </c>
      <c r="O7" s="47">
        <f t="shared" si="1"/>
        <v>39.879220073596599</v>
      </c>
      <c r="P7" s="9"/>
    </row>
    <row r="8" spans="1:133">
      <c r="A8" s="12"/>
      <c r="B8" s="25">
        <v>312.51</v>
      </c>
      <c r="C8" s="20" t="s">
        <v>100</v>
      </c>
      <c r="D8" s="46">
        <v>514983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514983</v>
      </c>
      <c r="O8" s="47">
        <f t="shared" si="1"/>
        <v>6.3592279765873894</v>
      </c>
      <c r="P8" s="9"/>
    </row>
    <row r="9" spans="1:133">
      <c r="A9" s="12"/>
      <c r="B9" s="25">
        <v>312.52</v>
      </c>
      <c r="C9" s="20" t="s">
        <v>123</v>
      </c>
      <c r="D9" s="46">
        <v>630296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630296</v>
      </c>
      <c r="O9" s="47">
        <f t="shared" si="1"/>
        <v>7.7831616902521548</v>
      </c>
      <c r="P9" s="9"/>
    </row>
    <row r="10" spans="1:133">
      <c r="A10" s="12"/>
      <c r="B10" s="25">
        <v>314.10000000000002</v>
      </c>
      <c r="C10" s="20" t="s">
        <v>11</v>
      </c>
      <c r="D10" s="46">
        <v>7701350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7701350</v>
      </c>
      <c r="O10" s="47">
        <f t="shared" si="1"/>
        <v>95.09952829023733</v>
      </c>
      <c r="P10" s="9"/>
    </row>
    <row r="11" spans="1:133">
      <c r="A11" s="12"/>
      <c r="B11" s="25">
        <v>314.39999999999998</v>
      </c>
      <c r="C11" s="20" t="s">
        <v>12</v>
      </c>
      <c r="D11" s="46">
        <v>273624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273624</v>
      </c>
      <c r="O11" s="47">
        <f t="shared" si="1"/>
        <v>3.3788249240571977</v>
      </c>
      <c r="P11" s="9"/>
    </row>
    <row r="12" spans="1:133">
      <c r="A12" s="12"/>
      <c r="B12" s="25">
        <v>314.8</v>
      </c>
      <c r="C12" s="20" t="s">
        <v>13</v>
      </c>
      <c r="D12" s="46">
        <v>101975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101975</v>
      </c>
      <c r="O12" s="47">
        <f t="shared" si="1"/>
        <v>1.259230446272011</v>
      </c>
      <c r="P12" s="9"/>
    </row>
    <row r="13" spans="1:133">
      <c r="A13" s="12"/>
      <c r="B13" s="25">
        <v>315</v>
      </c>
      <c r="C13" s="20" t="s">
        <v>124</v>
      </c>
      <c r="D13" s="46">
        <v>3446751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3446751</v>
      </c>
      <c r="O13" s="47">
        <f t="shared" si="1"/>
        <v>42.56193969030155</v>
      </c>
      <c r="P13" s="9"/>
    </row>
    <row r="14" spans="1:133">
      <c r="A14" s="12"/>
      <c r="B14" s="25">
        <v>316</v>
      </c>
      <c r="C14" s="20" t="s">
        <v>125</v>
      </c>
      <c r="D14" s="46">
        <v>1049559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1049559</v>
      </c>
      <c r="O14" s="47">
        <f t="shared" si="1"/>
        <v>12.960398607097874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9817612</v>
      </c>
      <c r="E15" s="32">
        <f t="shared" si="3"/>
        <v>0</v>
      </c>
      <c r="F15" s="32">
        <f t="shared" si="3"/>
        <v>0</v>
      </c>
      <c r="G15" s="32">
        <f t="shared" si="3"/>
        <v>1640134</v>
      </c>
      <c r="H15" s="32">
        <f t="shared" si="3"/>
        <v>0</v>
      </c>
      <c r="I15" s="32">
        <f t="shared" si="3"/>
        <v>2531007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13988753</v>
      </c>
      <c r="O15" s="45">
        <f t="shared" si="1"/>
        <v>172.73904077449311</v>
      </c>
      <c r="P15" s="10"/>
    </row>
    <row r="16" spans="1:133">
      <c r="A16" s="12"/>
      <c r="B16" s="25">
        <v>322</v>
      </c>
      <c r="C16" s="20" t="s">
        <v>0</v>
      </c>
      <c r="D16" s="46">
        <v>1477783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1477783</v>
      </c>
      <c r="O16" s="47">
        <f t="shared" si="1"/>
        <v>18.248289743399766</v>
      </c>
      <c r="P16" s="9"/>
    </row>
    <row r="17" spans="1:16">
      <c r="A17" s="12"/>
      <c r="B17" s="25">
        <v>323.10000000000002</v>
      </c>
      <c r="C17" s="20" t="s">
        <v>17</v>
      </c>
      <c r="D17" s="46">
        <v>5850894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5850894</v>
      </c>
      <c r="O17" s="47">
        <f t="shared" si="1"/>
        <v>72.249314662517591</v>
      </c>
      <c r="P17" s="9"/>
    </row>
    <row r="18" spans="1:16">
      <c r="A18" s="12"/>
      <c r="B18" s="25">
        <v>323.39999999999998</v>
      </c>
      <c r="C18" s="20" t="s">
        <v>18</v>
      </c>
      <c r="D18" s="46">
        <v>275191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275191</v>
      </c>
      <c r="O18" s="47">
        <f t="shared" si="1"/>
        <v>3.3981749030648785</v>
      </c>
      <c r="P18" s="9"/>
    </row>
    <row r="19" spans="1:16">
      <c r="A19" s="12"/>
      <c r="B19" s="25">
        <v>323.7</v>
      </c>
      <c r="C19" s="20" t="s">
        <v>19</v>
      </c>
      <c r="D19" s="46">
        <v>747759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747759</v>
      </c>
      <c r="O19" s="47">
        <f t="shared" si="1"/>
        <v>9.233644513595614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1454807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1454807</v>
      </c>
      <c r="O20" s="47">
        <f t="shared" si="1"/>
        <v>17.964572374107828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1076200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1076200</v>
      </c>
      <c r="O21" s="47">
        <f t="shared" si="1"/>
        <v>13.289372947074659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836391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836391</v>
      </c>
      <c r="O22" s="47">
        <f t="shared" si="1"/>
        <v>10.328109950359339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329877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329877</v>
      </c>
      <c r="O23" s="47">
        <f t="shared" si="1"/>
        <v>4.0734607690597908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165083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165083</v>
      </c>
      <c r="O24" s="47">
        <f t="shared" si="1"/>
        <v>2.0385147316687657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1530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1530</v>
      </c>
      <c r="O25" s="47">
        <f t="shared" si="1"/>
        <v>1.8893087352745055E-2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70750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70750</v>
      </c>
      <c r="O26" s="47">
        <f t="shared" si="1"/>
        <v>0.87365093477562916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236503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236503</v>
      </c>
      <c r="O27" s="47">
        <f t="shared" si="1"/>
        <v>2.9204391099256624</v>
      </c>
      <c r="P27" s="9"/>
    </row>
    <row r="28" spans="1:16">
      <c r="A28" s="12"/>
      <c r="B28" s="25">
        <v>329</v>
      </c>
      <c r="C28" s="20" t="s">
        <v>28</v>
      </c>
      <c r="D28" s="46">
        <v>1465985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1465985</v>
      </c>
      <c r="O28" s="47">
        <f t="shared" si="1"/>
        <v>18.102603047590822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SUM(D30:D47)</f>
        <v>8603888</v>
      </c>
      <c r="E29" s="32">
        <f t="shared" si="5"/>
        <v>3590646</v>
      </c>
      <c r="F29" s="32">
        <f t="shared" si="5"/>
        <v>0</v>
      </c>
      <c r="G29" s="32">
        <f t="shared" si="5"/>
        <v>77855</v>
      </c>
      <c r="H29" s="32">
        <f t="shared" si="5"/>
        <v>0</v>
      </c>
      <c r="I29" s="32">
        <f t="shared" si="5"/>
        <v>1044651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5687</v>
      </c>
      <c r="N29" s="44">
        <f>SUM(D29:M29)</f>
        <v>13322727</v>
      </c>
      <c r="O29" s="45">
        <f t="shared" si="1"/>
        <v>164.51466992665036</v>
      </c>
      <c r="P29" s="10"/>
    </row>
    <row r="30" spans="1:16">
      <c r="A30" s="12"/>
      <c r="B30" s="25">
        <v>331.2</v>
      </c>
      <c r="C30" s="20" t="s">
        <v>29</v>
      </c>
      <c r="D30" s="46">
        <v>67301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67301</v>
      </c>
      <c r="O30" s="47">
        <f t="shared" si="1"/>
        <v>0.83106122348176137</v>
      </c>
      <c r="P30" s="9"/>
    </row>
    <row r="31" spans="1:16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21290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21290</v>
      </c>
      <c r="O31" s="47">
        <f t="shared" si="1"/>
        <v>0.26289792793460276</v>
      </c>
      <c r="P31" s="9"/>
    </row>
    <row r="32" spans="1:16">
      <c r="A32" s="12"/>
      <c r="B32" s="25">
        <v>331.5</v>
      </c>
      <c r="C32" s="20" t="s">
        <v>31</v>
      </c>
      <c r="D32" s="46">
        <v>0</v>
      </c>
      <c r="E32" s="46">
        <v>630740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630740</v>
      </c>
      <c r="O32" s="47">
        <f t="shared" si="1"/>
        <v>7.7886443901113829</v>
      </c>
      <c r="P32" s="9"/>
    </row>
    <row r="33" spans="1:16">
      <c r="A33" s="12"/>
      <c r="B33" s="25">
        <v>334.36</v>
      </c>
      <c r="C33" s="20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1044651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6">SUM(D33:M33)</f>
        <v>1044651</v>
      </c>
      <c r="O33" s="47">
        <f t="shared" si="1"/>
        <v>12.899792546491813</v>
      </c>
      <c r="P33" s="9"/>
    </row>
    <row r="34" spans="1:16">
      <c r="A34" s="12"/>
      <c r="B34" s="25">
        <v>334.39</v>
      </c>
      <c r="C34" s="20" t="s">
        <v>115</v>
      </c>
      <c r="D34" s="46">
        <v>0</v>
      </c>
      <c r="E34" s="46">
        <v>0</v>
      </c>
      <c r="F34" s="46">
        <v>0</v>
      </c>
      <c r="G34" s="46">
        <v>6565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6565</v>
      </c>
      <c r="O34" s="47">
        <f t="shared" si="1"/>
        <v>8.1067397693314558E-2</v>
      </c>
      <c r="P34" s="9"/>
    </row>
    <row r="35" spans="1:16">
      <c r="A35" s="12"/>
      <c r="B35" s="25">
        <v>334.49</v>
      </c>
      <c r="C35" s="20" t="s">
        <v>32</v>
      </c>
      <c r="D35" s="46">
        <v>456164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456164</v>
      </c>
      <c r="O35" s="47">
        <f t="shared" si="1"/>
        <v>5.6329060778938533</v>
      </c>
      <c r="P35" s="9"/>
    </row>
    <row r="36" spans="1:16">
      <c r="A36" s="12"/>
      <c r="B36" s="25">
        <v>334.5</v>
      </c>
      <c r="C36" s="20" t="s">
        <v>33</v>
      </c>
      <c r="D36" s="46">
        <v>0</v>
      </c>
      <c r="E36" s="46">
        <v>567341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567341</v>
      </c>
      <c r="O36" s="47">
        <f t="shared" si="1"/>
        <v>7.005766713590674</v>
      </c>
      <c r="P36" s="9"/>
    </row>
    <row r="37" spans="1:16">
      <c r="A37" s="12"/>
      <c r="B37" s="25">
        <v>334.7</v>
      </c>
      <c r="C37" s="20" t="s">
        <v>34</v>
      </c>
      <c r="D37" s="46">
        <v>0</v>
      </c>
      <c r="E37" s="46">
        <v>49825</v>
      </c>
      <c r="F37" s="46">
        <v>0</v>
      </c>
      <c r="G37" s="46">
        <v>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99825</v>
      </c>
      <c r="O37" s="47">
        <f t="shared" ref="O37:O68" si="7">(N37/O$91)</f>
        <v>1.2326813365933171</v>
      </c>
      <c r="P37" s="9"/>
    </row>
    <row r="38" spans="1:16">
      <c r="A38" s="12"/>
      <c r="B38" s="25">
        <v>335.12</v>
      </c>
      <c r="C38" s="20" t="s">
        <v>126</v>
      </c>
      <c r="D38" s="46">
        <v>2800986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2800986</v>
      </c>
      <c r="O38" s="47">
        <f t="shared" si="7"/>
        <v>34.587760243016966</v>
      </c>
      <c r="P38" s="9"/>
    </row>
    <row r="39" spans="1:16">
      <c r="A39" s="12"/>
      <c r="B39" s="25">
        <v>335.14</v>
      </c>
      <c r="C39" s="20" t="s">
        <v>127</v>
      </c>
      <c r="D39" s="46">
        <v>84651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84651</v>
      </c>
      <c r="O39" s="47">
        <f t="shared" si="7"/>
        <v>1.0453063643772691</v>
      </c>
      <c r="P39" s="9"/>
    </row>
    <row r="40" spans="1:16">
      <c r="A40" s="12"/>
      <c r="B40" s="25">
        <v>335.15</v>
      </c>
      <c r="C40" s="20" t="s">
        <v>128</v>
      </c>
      <c r="D40" s="46">
        <v>70971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70971</v>
      </c>
      <c r="O40" s="47">
        <f t="shared" si="7"/>
        <v>0.87637993628213673</v>
      </c>
      <c r="P40" s="9"/>
    </row>
    <row r="41" spans="1:16">
      <c r="A41" s="12"/>
      <c r="B41" s="25">
        <v>335.18</v>
      </c>
      <c r="C41" s="20" t="s">
        <v>129</v>
      </c>
      <c r="D41" s="46">
        <v>4671929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4671929</v>
      </c>
      <c r="O41" s="47">
        <f t="shared" si="7"/>
        <v>57.690956014916893</v>
      </c>
      <c r="P41" s="9"/>
    </row>
    <row r="42" spans="1:16">
      <c r="A42" s="12"/>
      <c r="B42" s="25">
        <v>335.21</v>
      </c>
      <c r="C42" s="20" t="s">
        <v>39</v>
      </c>
      <c r="D42" s="46">
        <v>51041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51041</v>
      </c>
      <c r="O42" s="47">
        <f t="shared" si="7"/>
        <v>0.63027586377219624</v>
      </c>
      <c r="P42" s="9"/>
    </row>
    <row r="43" spans="1:16">
      <c r="A43" s="12"/>
      <c r="B43" s="25">
        <v>335.49</v>
      </c>
      <c r="C43" s="20" t="s">
        <v>40</v>
      </c>
      <c r="D43" s="46">
        <v>58723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5687</v>
      </c>
      <c r="N43" s="46">
        <f t="shared" si="6"/>
        <v>64410</v>
      </c>
      <c r="O43" s="47">
        <f t="shared" si="7"/>
        <v>0.79536193228124763</v>
      </c>
      <c r="P43" s="9"/>
    </row>
    <row r="44" spans="1:16">
      <c r="A44" s="12"/>
      <c r="B44" s="25">
        <v>337.2</v>
      </c>
      <c r="C44" s="20" t="s">
        <v>41</v>
      </c>
      <c r="D44" s="46">
        <v>205284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205284</v>
      </c>
      <c r="O44" s="47">
        <f t="shared" si="7"/>
        <v>2.5349336889679188</v>
      </c>
      <c r="P44" s="9"/>
    </row>
    <row r="45" spans="1:16">
      <c r="A45" s="12"/>
      <c r="B45" s="25">
        <v>337.7</v>
      </c>
      <c r="C45" s="20" t="s">
        <v>43</v>
      </c>
      <c r="D45" s="46">
        <v>80640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80640</v>
      </c>
      <c r="O45" s="47">
        <f t="shared" si="7"/>
        <v>0.99577683929762173</v>
      </c>
      <c r="P45" s="9"/>
    </row>
    <row r="46" spans="1:16">
      <c r="A46" s="12"/>
      <c r="B46" s="25">
        <v>338</v>
      </c>
      <c r="C46" s="20" t="s">
        <v>44</v>
      </c>
      <c r="D46" s="46">
        <v>29150</v>
      </c>
      <c r="E46" s="46">
        <v>2342740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2371890</v>
      </c>
      <c r="O46" s="47">
        <f t="shared" si="7"/>
        <v>29.289101281766317</v>
      </c>
      <c r="P46" s="9"/>
    </row>
    <row r="47" spans="1:16">
      <c r="A47" s="12"/>
      <c r="B47" s="25">
        <v>339</v>
      </c>
      <c r="C47" s="20" t="s">
        <v>45</v>
      </c>
      <c r="D47" s="46">
        <v>27048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27048</v>
      </c>
      <c r="O47" s="47">
        <f t="shared" si="7"/>
        <v>0.33400014818107726</v>
      </c>
      <c r="P47" s="9"/>
    </row>
    <row r="48" spans="1:16" ht="15.75">
      <c r="A48" s="29" t="s">
        <v>50</v>
      </c>
      <c r="B48" s="30"/>
      <c r="C48" s="31"/>
      <c r="D48" s="32">
        <f t="shared" ref="D48:M48" si="8">SUM(D49:D64)</f>
        <v>9323674</v>
      </c>
      <c r="E48" s="32">
        <f t="shared" si="8"/>
        <v>0</v>
      </c>
      <c r="F48" s="32">
        <f t="shared" si="8"/>
        <v>0</v>
      </c>
      <c r="G48" s="32">
        <f t="shared" si="8"/>
        <v>0</v>
      </c>
      <c r="H48" s="32">
        <f t="shared" si="8"/>
        <v>2100</v>
      </c>
      <c r="I48" s="32">
        <f t="shared" si="8"/>
        <v>57419229</v>
      </c>
      <c r="J48" s="32">
        <f t="shared" si="8"/>
        <v>4874837</v>
      </c>
      <c r="K48" s="32">
        <f t="shared" si="8"/>
        <v>0</v>
      </c>
      <c r="L48" s="32">
        <f t="shared" si="8"/>
        <v>0</v>
      </c>
      <c r="M48" s="32">
        <f t="shared" si="8"/>
        <v>15380312</v>
      </c>
      <c r="N48" s="32">
        <f>SUM(D48:M48)</f>
        <v>87000152</v>
      </c>
      <c r="O48" s="45">
        <f t="shared" si="7"/>
        <v>1074.3146872144428</v>
      </c>
      <c r="P48" s="10"/>
    </row>
    <row r="49" spans="1:16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4874837</v>
      </c>
      <c r="K49" s="46">
        <v>0</v>
      </c>
      <c r="L49" s="46">
        <v>0</v>
      </c>
      <c r="M49" s="46">
        <v>0</v>
      </c>
      <c r="N49" s="46">
        <f t="shared" ref="N49:N64" si="9">SUM(D49:M49)</f>
        <v>4874837</v>
      </c>
      <c r="O49" s="47">
        <f t="shared" si="7"/>
        <v>60.196549850584077</v>
      </c>
      <c r="P49" s="9"/>
    </row>
    <row r="50" spans="1:16">
      <c r="A50" s="12"/>
      <c r="B50" s="25">
        <v>341.9</v>
      </c>
      <c r="C50" s="20" t="s">
        <v>131</v>
      </c>
      <c r="D50" s="46">
        <v>6505559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6505559</v>
      </c>
      <c r="O50" s="47">
        <f t="shared" si="7"/>
        <v>80.333395075448863</v>
      </c>
      <c r="P50" s="9"/>
    </row>
    <row r="51" spans="1:16">
      <c r="A51" s="12"/>
      <c r="B51" s="25">
        <v>342.1</v>
      </c>
      <c r="C51" s="20" t="s">
        <v>55</v>
      </c>
      <c r="D51" s="46">
        <v>267261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1348</v>
      </c>
      <c r="N51" s="46">
        <f t="shared" si="9"/>
        <v>268609</v>
      </c>
      <c r="O51" s="47">
        <f t="shared" si="7"/>
        <v>3.3168975821787559</v>
      </c>
      <c r="P51" s="9"/>
    </row>
    <row r="52" spans="1:16">
      <c r="A52" s="12"/>
      <c r="B52" s="25">
        <v>342.2</v>
      </c>
      <c r="C52" s="20" t="s">
        <v>56</v>
      </c>
      <c r="D52" s="46">
        <v>1051376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1051376</v>
      </c>
      <c r="O52" s="47">
        <f t="shared" si="7"/>
        <v>12.982835691882146</v>
      </c>
      <c r="P52" s="9"/>
    </row>
    <row r="53" spans="1:16">
      <c r="A53" s="12"/>
      <c r="B53" s="25">
        <v>342.4</v>
      </c>
      <c r="C53" s="20" t="s">
        <v>57</v>
      </c>
      <c r="D53" s="46">
        <v>11283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11283</v>
      </c>
      <c r="O53" s="47">
        <f t="shared" si="7"/>
        <v>0.139327257909165</v>
      </c>
      <c r="P53" s="9"/>
    </row>
    <row r="54" spans="1:16">
      <c r="A54" s="12"/>
      <c r="B54" s="25">
        <v>342.5</v>
      </c>
      <c r="C54" s="20" t="s">
        <v>58</v>
      </c>
      <c r="D54" s="46">
        <v>10560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10560</v>
      </c>
      <c r="O54" s="47">
        <f t="shared" si="7"/>
        <v>0.13039934800325997</v>
      </c>
      <c r="P54" s="9"/>
    </row>
    <row r="55" spans="1:16">
      <c r="A55" s="12"/>
      <c r="B55" s="25">
        <v>343.3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31416683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31416683</v>
      </c>
      <c r="O55" s="47">
        <f t="shared" si="7"/>
        <v>387.94649428268008</v>
      </c>
      <c r="P55" s="9"/>
    </row>
    <row r="56" spans="1:16">
      <c r="A56" s="12"/>
      <c r="B56" s="25">
        <v>343.4</v>
      </c>
      <c r="C56" s="20" t="s">
        <v>61</v>
      </c>
      <c r="D56" s="46">
        <v>357391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357391</v>
      </c>
      <c r="O56" s="47">
        <f t="shared" si="7"/>
        <v>4.4132152824084363</v>
      </c>
      <c r="P56" s="9"/>
    </row>
    <row r="57" spans="1:16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20764593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20764593</v>
      </c>
      <c r="O57" s="47">
        <f t="shared" si="7"/>
        <v>256.40997999555458</v>
      </c>
      <c r="P57" s="9"/>
    </row>
    <row r="58" spans="1:16">
      <c r="A58" s="12"/>
      <c r="B58" s="25">
        <v>343.7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2786563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2786563</v>
      </c>
      <c r="O58" s="47">
        <f t="shared" si="7"/>
        <v>34.409658936553804</v>
      </c>
      <c r="P58" s="9"/>
    </row>
    <row r="59" spans="1:16">
      <c r="A59" s="12"/>
      <c r="B59" s="25">
        <v>343.8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2100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2100</v>
      </c>
      <c r="O59" s="47">
        <f t="shared" si="7"/>
        <v>2.5931688523375566E-2</v>
      </c>
      <c r="P59" s="9"/>
    </row>
    <row r="60" spans="1:16">
      <c r="A60" s="12"/>
      <c r="B60" s="25">
        <v>343.9</v>
      </c>
      <c r="C60" s="20" t="s">
        <v>65</v>
      </c>
      <c r="D60" s="46">
        <v>15229</v>
      </c>
      <c r="E60" s="46">
        <v>0</v>
      </c>
      <c r="F60" s="46">
        <v>0</v>
      </c>
      <c r="G60" s="46">
        <v>0</v>
      </c>
      <c r="H60" s="46">
        <v>0</v>
      </c>
      <c r="I60" s="46">
        <v>383164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398393</v>
      </c>
      <c r="O60" s="47">
        <f t="shared" si="7"/>
        <v>4.9195253266157914</v>
      </c>
      <c r="P60" s="9"/>
    </row>
    <row r="61" spans="1:16">
      <c r="A61" s="12"/>
      <c r="B61" s="25">
        <v>344.1</v>
      </c>
      <c r="C61" s="20" t="s">
        <v>132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15378964</v>
      </c>
      <c r="N61" s="46">
        <f t="shared" si="9"/>
        <v>15378964</v>
      </c>
      <c r="O61" s="47">
        <f t="shared" si="7"/>
        <v>189.9059544096219</v>
      </c>
      <c r="P61" s="9"/>
    </row>
    <row r="62" spans="1:16">
      <c r="A62" s="12"/>
      <c r="B62" s="25">
        <v>344.5</v>
      </c>
      <c r="C62" s="20" t="s">
        <v>133</v>
      </c>
      <c r="D62" s="46">
        <v>15194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15194</v>
      </c>
      <c r="O62" s="47">
        <f t="shared" si="7"/>
        <v>0.18762194067817539</v>
      </c>
      <c r="P62" s="9"/>
    </row>
    <row r="63" spans="1:16">
      <c r="A63" s="12"/>
      <c r="B63" s="25">
        <v>344.9</v>
      </c>
      <c r="C63" s="20" t="s">
        <v>158</v>
      </c>
      <c r="D63" s="46">
        <v>27430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27430</v>
      </c>
      <c r="O63" s="47">
        <f t="shared" si="7"/>
        <v>0.33871724580771034</v>
      </c>
      <c r="P63" s="9"/>
    </row>
    <row r="64" spans="1:16">
      <c r="A64" s="12"/>
      <c r="B64" s="25">
        <v>347.2</v>
      </c>
      <c r="C64" s="20" t="s">
        <v>68</v>
      </c>
      <c r="D64" s="46">
        <v>1062391</v>
      </c>
      <c r="E64" s="46">
        <v>0</v>
      </c>
      <c r="F64" s="46">
        <v>0</v>
      </c>
      <c r="G64" s="46">
        <v>0</v>
      </c>
      <c r="H64" s="46">
        <v>0</v>
      </c>
      <c r="I64" s="46">
        <v>2068226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3130617</v>
      </c>
      <c r="O64" s="47">
        <f t="shared" si="7"/>
        <v>38.658183299992594</v>
      </c>
      <c r="P64" s="9"/>
    </row>
    <row r="65" spans="1:16" ht="15.75">
      <c r="A65" s="29" t="s">
        <v>51</v>
      </c>
      <c r="B65" s="30"/>
      <c r="C65" s="31"/>
      <c r="D65" s="32">
        <f t="shared" ref="D65:M65" si="10">SUM(D66:D68)</f>
        <v>241941</v>
      </c>
      <c r="E65" s="32">
        <f t="shared" si="10"/>
        <v>7242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2809</v>
      </c>
      <c r="N65" s="32">
        <f t="shared" ref="N65:N70" si="11">SUM(D65:M65)</f>
        <v>251992</v>
      </c>
      <c r="O65" s="45">
        <f t="shared" si="7"/>
        <v>3.1117038354202169</v>
      </c>
      <c r="P65" s="10"/>
    </row>
    <row r="66" spans="1:16">
      <c r="A66" s="13"/>
      <c r="B66" s="39">
        <v>351.5</v>
      </c>
      <c r="C66" s="21" t="s">
        <v>72</v>
      </c>
      <c r="D66" s="46">
        <v>204827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330</v>
      </c>
      <c r="N66" s="46">
        <f t="shared" si="11"/>
        <v>205157</v>
      </c>
      <c r="O66" s="47">
        <f t="shared" si="7"/>
        <v>2.53336543923341</v>
      </c>
      <c r="P66" s="9"/>
    </row>
    <row r="67" spans="1:16">
      <c r="A67" s="13"/>
      <c r="B67" s="39">
        <v>354</v>
      </c>
      <c r="C67" s="21" t="s">
        <v>73</v>
      </c>
      <c r="D67" s="46">
        <v>37114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2479</v>
      </c>
      <c r="N67" s="46">
        <f t="shared" si="11"/>
        <v>39593</v>
      </c>
      <c r="O67" s="47">
        <f t="shared" si="7"/>
        <v>0.48891111605048038</v>
      </c>
      <c r="P67" s="9"/>
    </row>
    <row r="68" spans="1:16">
      <c r="A68" s="13"/>
      <c r="B68" s="39">
        <v>358.2</v>
      </c>
      <c r="C68" s="21" t="s">
        <v>134</v>
      </c>
      <c r="D68" s="46">
        <v>0</v>
      </c>
      <c r="E68" s="46">
        <v>7242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7242</v>
      </c>
      <c r="O68" s="47">
        <f t="shared" si="7"/>
        <v>8.9427280136326587E-2</v>
      </c>
      <c r="P68" s="9"/>
    </row>
    <row r="69" spans="1:16" ht="15.75">
      <c r="A69" s="29" t="s">
        <v>3</v>
      </c>
      <c r="B69" s="30"/>
      <c r="C69" s="31"/>
      <c r="D69" s="32">
        <f t="shared" ref="D69:M69" si="12">SUM(D70:D80)</f>
        <v>1287009</v>
      </c>
      <c r="E69" s="32">
        <f t="shared" si="12"/>
        <v>101424</v>
      </c>
      <c r="F69" s="32">
        <f t="shared" si="12"/>
        <v>0</v>
      </c>
      <c r="G69" s="32">
        <f t="shared" si="12"/>
        <v>254451</v>
      </c>
      <c r="H69" s="32">
        <f t="shared" si="12"/>
        <v>2007</v>
      </c>
      <c r="I69" s="32">
        <f t="shared" si="12"/>
        <v>2211976</v>
      </c>
      <c r="J69" s="32">
        <f t="shared" si="12"/>
        <v>29502</v>
      </c>
      <c r="K69" s="32">
        <f t="shared" si="12"/>
        <v>25583400</v>
      </c>
      <c r="L69" s="32">
        <f t="shared" si="12"/>
        <v>0</v>
      </c>
      <c r="M69" s="32">
        <f t="shared" si="12"/>
        <v>2376913</v>
      </c>
      <c r="N69" s="32">
        <f t="shared" si="11"/>
        <v>31846682</v>
      </c>
      <c r="O69" s="45">
        <f t="shared" ref="O69:O89" si="13">(N69/O$91)</f>
        <v>393.2563038699958</v>
      </c>
      <c r="P69" s="10"/>
    </row>
    <row r="70" spans="1:16">
      <c r="A70" s="12"/>
      <c r="B70" s="25">
        <v>361.1</v>
      </c>
      <c r="C70" s="20" t="s">
        <v>75</v>
      </c>
      <c r="D70" s="46">
        <v>477600</v>
      </c>
      <c r="E70" s="46">
        <v>33196</v>
      </c>
      <c r="F70" s="46">
        <v>0</v>
      </c>
      <c r="G70" s="46">
        <v>221947</v>
      </c>
      <c r="H70" s="46">
        <v>2007</v>
      </c>
      <c r="I70" s="46">
        <v>849060</v>
      </c>
      <c r="J70" s="46">
        <v>44762</v>
      </c>
      <c r="K70" s="46">
        <v>0</v>
      </c>
      <c r="L70" s="46">
        <v>0</v>
      </c>
      <c r="M70" s="46">
        <v>240138</v>
      </c>
      <c r="N70" s="46">
        <f t="shared" si="11"/>
        <v>1868710</v>
      </c>
      <c r="O70" s="47">
        <f t="shared" si="13"/>
        <v>23.075621743103405</v>
      </c>
      <c r="P70" s="9"/>
    </row>
    <row r="71" spans="1:16">
      <c r="A71" s="12"/>
      <c r="B71" s="25">
        <v>361.2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3680001</v>
      </c>
      <c r="L71" s="46">
        <v>0</v>
      </c>
      <c r="M71" s="46">
        <v>0</v>
      </c>
      <c r="N71" s="46">
        <f t="shared" ref="N71:N80" si="14">SUM(D71:M71)</f>
        <v>3680001</v>
      </c>
      <c r="O71" s="47">
        <f t="shared" si="13"/>
        <v>45.442209379862192</v>
      </c>
      <c r="P71" s="9"/>
    </row>
    <row r="72" spans="1:16">
      <c r="A72" s="12"/>
      <c r="B72" s="25">
        <v>361.3</v>
      </c>
      <c r="C72" s="20" t="s">
        <v>77</v>
      </c>
      <c r="D72" s="46">
        <v>-244855</v>
      </c>
      <c r="E72" s="46">
        <v>0</v>
      </c>
      <c r="F72" s="46">
        <v>0</v>
      </c>
      <c r="G72" s="46">
        <v>0</v>
      </c>
      <c r="H72" s="46">
        <v>0</v>
      </c>
      <c r="I72" s="46">
        <v>-285264</v>
      </c>
      <c r="J72" s="46">
        <v>-15455</v>
      </c>
      <c r="K72" s="46">
        <v>13354686</v>
      </c>
      <c r="L72" s="46">
        <v>0</v>
      </c>
      <c r="M72" s="46">
        <v>-61134</v>
      </c>
      <c r="N72" s="46">
        <f t="shared" si="14"/>
        <v>12747978</v>
      </c>
      <c r="O72" s="47">
        <f t="shared" si="13"/>
        <v>157.4174260946877</v>
      </c>
      <c r="P72" s="9"/>
    </row>
    <row r="73" spans="1:16">
      <c r="A73" s="12"/>
      <c r="B73" s="25">
        <v>361.4</v>
      </c>
      <c r="C73" s="20" t="s">
        <v>135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-7739</v>
      </c>
      <c r="N73" s="46">
        <f t="shared" si="14"/>
        <v>-7739</v>
      </c>
      <c r="O73" s="47">
        <f t="shared" si="13"/>
        <v>-9.5564446420192142E-2</v>
      </c>
      <c r="P73" s="9"/>
    </row>
    <row r="74" spans="1:16">
      <c r="A74" s="12"/>
      <c r="B74" s="25">
        <v>362</v>
      </c>
      <c r="C74" s="20" t="s">
        <v>79</v>
      </c>
      <c r="D74" s="46">
        <v>469308</v>
      </c>
      <c r="E74" s="46">
        <v>0</v>
      </c>
      <c r="F74" s="46">
        <v>0</v>
      </c>
      <c r="G74" s="46">
        <v>0</v>
      </c>
      <c r="H74" s="46">
        <v>0</v>
      </c>
      <c r="I74" s="46">
        <v>-7307</v>
      </c>
      <c r="J74" s="46">
        <v>0</v>
      </c>
      <c r="K74" s="46">
        <v>0</v>
      </c>
      <c r="L74" s="46">
        <v>0</v>
      </c>
      <c r="M74" s="46">
        <v>14758</v>
      </c>
      <c r="N74" s="46">
        <f t="shared" si="14"/>
        <v>476759</v>
      </c>
      <c r="O74" s="47">
        <f t="shared" si="13"/>
        <v>5.8872218517695289</v>
      </c>
      <c r="P74" s="9"/>
    </row>
    <row r="75" spans="1:16">
      <c r="A75" s="12"/>
      <c r="B75" s="25">
        <v>364</v>
      </c>
      <c r="C75" s="20" t="s">
        <v>136</v>
      </c>
      <c r="D75" s="46">
        <v>139018</v>
      </c>
      <c r="E75" s="46">
        <v>0</v>
      </c>
      <c r="F75" s="46">
        <v>0</v>
      </c>
      <c r="G75" s="46">
        <v>0</v>
      </c>
      <c r="H75" s="46">
        <v>0</v>
      </c>
      <c r="I75" s="46">
        <v>6651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145669</v>
      </c>
      <c r="O75" s="47">
        <f t="shared" si="13"/>
        <v>1.7987824454817121</v>
      </c>
      <c r="P75" s="9"/>
    </row>
    <row r="76" spans="1:16">
      <c r="A76" s="12"/>
      <c r="B76" s="25">
        <v>365</v>
      </c>
      <c r="C76" s="20" t="s">
        <v>137</v>
      </c>
      <c r="D76" s="46">
        <v>32294</v>
      </c>
      <c r="E76" s="46">
        <v>2710</v>
      </c>
      <c r="F76" s="46">
        <v>0</v>
      </c>
      <c r="G76" s="46">
        <v>0</v>
      </c>
      <c r="H76" s="46">
        <v>0</v>
      </c>
      <c r="I76" s="46">
        <v>37223</v>
      </c>
      <c r="J76" s="46">
        <v>0</v>
      </c>
      <c r="K76" s="46">
        <v>0</v>
      </c>
      <c r="L76" s="46">
        <v>0</v>
      </c>
      <c r="M76" s="46">
        <v>150</v>
      </c>
      <c r="N76" s="46">
        <f t="shared" si="14"/>
        <v>72377</v>
      </c>
      <c r="O76" s="47">
        <f t="shared" si="13"/>
        <v>0.89374181916969198</v>
      </c>
      <c r="P76" s="9"/>
    </row>
    <row r="77" spans="1:16">
      <c r="A77" s="12"/>
      <c r="B77" s="25">
        <v>366</v>
      </c>
      <c r="C77" s="20" t="s">
        <v>82</v>
      </c>
      <c r="D77" s="46">
        <v>113973</v>
      </c>
      <c r="E77" s="46">
        <v>65518</v>
      </c>
      <c r="F77" s="46">
        <v>0</v>
      </c>
      <c r="G77" s="46">
        <v>32504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211995</v>
      </c>
      <c r="O77" s="47">
        <f t="shared" si="13"/>
        <v>2.6178039564347633</v>
      </c>
      <c r="P77" s="9"/>
    </row>
    <row r="78" spans="1:16">
      <c r="A78" s="12"/>
      <c r="B78" s="25">
        <v>368</v>
      </c>
      <c r="C78" s="20" t="s">
        <v>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8518433</v>
      </c>
      <c r="L78" s="46">
        <v>0</v>
      </c>
      <c r="M78" s="46">
        <v>0</v>
      </c>
      <c r="N78" s="46">
        <f t="shared" si="14"/>
        <v>8518433</v>
      </c>
      <c r="O78" s="47">
        <f t="shared" si="13"/>
        <v>105.1892148872589</v>
      </c>
      <c r="P78" s="9"/>
    </row>
    <row r="79" spans="1:16">
      <c r="A79" s="12"/>
      <c r="B79" s="25">
        <v>369.3</v>
      </c>
      <c r="C79" s="20" t="s">
        <v>84</v>
      </c>
      <c r="D79" s="46">
        <v>53779</v>
      </c>
      <c r="E79" s="46">
        <v>0</v>
      </c>
      <c r="F79" s="46">
        <v>0</v>
      </c>
      <c r="G79" s="46">
        <v>0</v>
      </c>
      <c r="H79" s="46">
        <v>0</v>
      </c>
      <c r="I79" s="46">
        <v>48882</v>
      </c>
      <c r="J79" s="46">
        <v>0</v>
      </c>
      <c r="K79" s="46">
        <v>0</v>
      </c>
      <c r="L79" s="46">
        <v>0</v>
      </c>
      <c r="M79" s="46">
        <v>111099</v>
      </c>
      <c r="N79" s="46">
        <f t="shared" si="14"/>
        <v>213760</v>
      </c>
      <c r="O79" s="47">
        <f t="shared" si="13"/>
        <v>2.639598923217505</v>
      </c>
      <c r="P79" s="9"/>
    </row>
    <row r="80" spans="1:16">
      <c r="A80" s="12"/>
      <c r="B80" s="25">
        <v>369.9</v>
      </c>
      <c r="C80" s="20" t="s">
        <v>85</v>
      </c>
      <c r="D80" s="46">
        <v>245892</v>
      </c>
      <c r="E80" s="46">
        <v>0</v>
      </c>
      <c r="F80" s="46">
        <v>0</v>
      </c>
      <c r="G80" s="46">
        <v>0</v>
      </c>
      <c r="H80" s="46">
        <v>0</v>
      </c>
      <c r="I80" s="46">
        <v>1562731</v>
      </c>
      <c r="J80" s="46">
        <v>195</v>
      </c>
      <c r="K80" s="46">
        <v>30280</v>
      </c>
      <c r="L80" s="46">
        <v>0</v>
      </c>
      <c r="M80" s="46">
        <v>2079641</v>
      </c>
      <c r="N80" s="46">
        <f t="shared" si="14"/>
        <v>3918739</v>
      </c>
      <c r="O80" s="47">
        <f t="shared" si="13"/>
        <v>48.390247215430591</v>
      </c>
      <c r="P80" s="9"/>
    </row>
    <row r="81" spans="1:119" ht="15.75">
      <c r="A81" s="29" t="s">
        <v>52</v>
      </c>
      <c r="B81" s="30"/>
      <c r="C81" s="31"/>
      <c r="D81" s="32">
        <f t="shared" ref="D81:M81" si="15">SUM(D82:D88)</f>
        <v>3335764</v>
      </c>
      <c r="E81" s="32">
        <f t="shared" si="15"/>
        <v>0</v>
      </c>
      <c r="F81" s="32">
        <f t="shared" si="15"/>
        <v>0</v>
      </c>
      <c r="G81" s="32">
        <f t="shared" si="15"/>
        <v>6948199</v>
      </c>
      <c r="H81" s="32">
        <f t="shared" si="15"/>
        <v>0</v>
      </c>
      <c r="I81" s="32">
        <f t="shared" si="15"/>
        <v>357968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14003383</v>
      </c>
      <c r="N81" s="32">
        <f>SUM(D81:M81)</f>
        <v>24645314</v>
      </c>
      <c r="O81" s="45">
        <f t="shared" si="13"/>
        <v>304.33076486132722</v>
      </c>
      <c r="P81" s="9"/>
    </row>
    <row r="82" spans="1:119">
      <c r="A82" s="12"/>
      <c r="B82" s="25">
        <v>381</v>
      </c>
      <c r="C82" s="20" t="s">
        <v>86</v>
      </c>
      <c r="D82" s="46">
        <v>3335764</v>
      </c>
      <c r="E82" s="46">
        <v>0</v>
      </c>
      <c r="F82" s="46">
        <v>0</v>
      </c>
      <c r="G82" s="46">
        <v>6948199</v>
      </c>
      <c r="H82" s="46">
        <v>0</v>
      </c>
      <c r="I82" s="46">
        <v>243291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10527254</v>
      </c>
      <c r="O82" s="47">
        <f t="shared" si="13"/>
        <v>129.9949865402188</v>
      </c>
      <c r="P82" s="9"/>
    </row>
    <row r="83" spans="1:119">
      <c r="A83" s="12"/>
      <c r="B83" s="25">
        <v>389.2</v>
      </c>
      <c r="C83" s="20" t="s">
        <v>138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75800</v>
      </c>
      <c r="N83" s="46">
        <f t="shared" ref="N83:N88" si="16">SUM(D83:M83)</f>
        <v>75800</v>
      </c>
      <c r="O83" s="47">
        <f t="shared" si="13"/>
        <v>0.93601047146279415</v>
      </c>
      <c r="P83" s="9"/>
    </row>
    <row r="84" spans="1:119">
      <c r="A84" s="12"/>
      <c r="B84" s="25">
        <v>389.4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2673</v>
      </c>
      <c r="J84" s="46">
        <v>0</v>
      </c>
      <c r="K84" s="46">
        <v>0</v>
      </c>
      <c r="L84" s="46">
        <v>0</v>
      </c>
      <c r="M84" s="46">
        <v>912780</v>
      </c>
      <c r="N84" s="46">
        <f t="shared" si="16"/>
        <v>915453</v>
      </c>
      <c r="O84" s="47">
        <f t="shared" si="13"/>
        <v>11.30440097799511</v>
      </c>
      <c r="P84" s="9"/>
    </row>
    <row r="85" spans="1:119">
      <c r="A85" s="12"/>
      <c r="B85" s="25">
        <v>389.5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4052783</v>
      </c>
      <c r="N85" s="46">
        <f t="shared" si="16"/>
        <v>4052783</v>
      </c>
      <c r="O85" s="47">
        <f t="shared" si="13"/>
        <v>50.045479242300758</v>
      </c>
      <c r="P85" s="9"/>
    </row>
    <row r="86" spans="1:119">
      <c r="A86" s="12"/>
      <c r="B86" s="25">
        <v>389.6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5627264</v>
      </c>
      <c r="N86" s="46">
        <f t="shared" si="16"/>
        <v>5627264</v>
      </c>
      <c r="O86" s="47">
        <f t="shared" si="13"/>
        <v>69.487836803240228</v>
      </c>
      <c r="P86" s="9"/>
    </row>
    <row r="87" spans="1:119">
      <c r="A87" s="12"/>
      <c r="B87" s="25">
        <v>389.7</v>
      </c>
      <c r="C87" s="20" t="s">
        <v>143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333333</v>
      </c>
      <c r="N87" s="46">
        <f t="shared" si="16"/>
        <v>333333</v>
      </c>
      <c r="O87" s="47">
        <f t="shared" si="13"/>
        <v>4.1161369193154034</v>
      </c>
      <c r="P87" s="9"/>
    </row>
    <row r="88" spans="1:119" ht="15.75" thickBot="1">
      <c r="A88" s="12"/>
      <c r="B88" s="25">
        <v>389.8</v>
      </c>
      <c r="C88" s="20" t="s">
        <v>144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112004</v>
      </c>
      <c r="J88" s="46">
        <v>0</v>
      </c>
      <c r="K88" s="46">
        <v>0</v>
      </c>
      <c r="L88" s="46">
        <v>0</v>
      </c>
      <c r="M88" s="46">
        <v>3001423</v>
      </c>
      <c r="N88" s="46">
        <f t="shared" si="16"/>
        <v>3113427</v>
      </c>
      <c r="O88" s="47">
        <f t="shared" si="13"/>
        <v>38.445913906794104</v>
      </c>
      <c r="P88" s="9"/>
    </row>
    <row r="89" spans="1:119" ht="16.5" thickBot="1">
      <c r="A89" s="14" t="s">
        <v>70</v>
      </c>
      <c r="B89" s="23"/>
      <c r="C89" s="22"/>
      <c r="D89" s="15">
        <f t="shared" ref="D89:M89" si="17">SUM(D5,D15,D29,D48,D65,D69,D81)</f>
        <v>80433362</v>
      </c>
      <c r="E89" s="15">
        <f t="shared" si="17"/>
        <v>3699312</v>
      </c>
      <c r="F89" s="15">
        <f t="shared" si="17"/>
        <v>0</v>
      </c>
      <c r="G89" s="15">
        <f t="shared" si="17"/>
        <v>8920639</v>
      </c>
      <c r="H89" s="15">
        <f t="shared" si="17"/>
        <v>4107</v>
      </c>
      <c r="I89" s="15">
        <f t="shared" si="17"/>
        <v>63564831</v>
      </c>
      <c r="J89" s="15">
        <f t="shared" si="17"/>
        <v>4904339</v>
      </c>
      <c r="K89" s="15">
        <f t="shared" si="17"/>
        <v>25583400</v>
      </c>
      <c r="L89" s="15">
        <f t="shared" si="17"/>
        <v>0</v>
      </c>
      <c r="M89" s="15">
        <f t="shared" si="17"/>
        <v>31769104</v>
      </c>
      <c r="N89" s="15">
        <f>SUM(D89:M89)</f>
        <v>218879094</v>
      </c>
      <c r="O89" s="38">
        <f t="shared" si="13"/>
        <v>2702.8116618507815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166</v>
      </c>
      <c r="M91" s="48"/>
      <c r="N91" s="48"/>
      <c r="O91" s="43">
        <v>80982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112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45345213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45345213</v>
      </c>
      <c r="O5" s="33">
        <f t="shared" ref="O5:O36" si="1">(N5/O$93)</f>
        <v>563.86193561223092</v>
      </c>
      <c r="P5" s="6"/>
    </row>
    <row r="6" spans="1:133">
      <c r="A6" s="12"/>
      <c r="B6" s="25">
        <v>311</v>
      </c>
      <c r="C6" s="20" t="s">
        <v>2</v>
      </c>
      <c r="D6" s="46">
        <v>28762101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28762101</v>
      </c>
      <c r="O6" s="47">
        <f t="shared" si="1"/>
        <v>357.65305462639424</v>
      </c>
      <c r="P6" s="9"/>
    </row>
    <row r="7" spans="1:133">
      <c r="A7" s="12"/>
      <c r="B7" s="25">
        <v>312.41000000000003</v>
      </c>
      <c r="C7" s="20" t="s">
        <v>10</v>
      </c>
      <c r="D7" s="46">
        <v>2926058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2926058</v>
      </c>
      <c r="O7" s="47">
        <f t="shared" si="1"/>
        <v>36.385157736355836</v>
      </c>
      <c r="P7" s="9"/>
    </row>
    <row r="8" spans="1:133">
      <c r="A8" s="12"/>
      <c r="B8" s="25">
        <v>312.51</v>
      </c>
      <c r="C8" s="20" t="s">
        <v>100</v>
      </c>
      <c r="D8" s="46">
        <v>545561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545561</v>
      </c>
      <c r="O8" s="47">
        <f t="shared" si="1"/>
        <v>6.7839813974309555</v>
      </c>
      <c r="P8" s="9"/>
    </row>
    <row r="9" spans="1:133">
      <c r="A9" s="12"/>
      <c r="B9" s="25">
        <v>312.52</v>
      </c>
      <c r="C9" s="20" t="s">
        <v>123</v>
      </c>
      <c r="D9" s="46">
        <v>597263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597263</v>
      </c>
      <c r="O9" s="47">
        <f t="shared" si="1"/>
        <v>7.4268891679826909</v>
      </c>
      <c r="P9" s="9"/>
    </row>
    <row r="10" spans="1:133">
      <c r="A10" s="12"/>
      <c r="B10" s="25">
        <v>314.10000000000002</v>
      </c>
      <c r="C10" s="20" t="s">
        <v>11</v>
      </c>
      <c r="D10" s="46">
        <v>7488266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7488266</v>
      </c>
      <c r="O10" s="47">
        <f t="shared" si="1"/>
        <v>93.115631878038769</v>
      </c>
      <c r="P10" s="9"/>
    </row>
    <row r="11" spans="1:133">
      <c r="A11" s="12"/>
      <c r="B11" s="25">
        <v>314.39999999999998</v>
      </c>
      <c r="C11" s="20" t="s">
        <v>12</v>
      </c>
      <c r="D11" s="46">
        <v>272007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272007</v>
      </c>
      <c r="O11" s="47">
        <f t="shared" si="1"/>
        <v>3.3823723249480846</v>
      </c>
      <c r="P11" s="9"/>
    </row>
    <row r="12" spans="1:133">
      <c r="A12" s="12"/>
      <c r="B12" s="25">
        <v>314.8</v>
      </c>
      <c r="C12" s="20" t="s">
        <v>13</v>
      </c>
      <c r="D12" s="46">
        <v>93449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93449</v>
      </c>
      <c r="O12" s="47">
        <f t="shared" si="1"/>
        <v>1.1620263867991396</v>
      </c>
      <c r="P12" s="9"/>
    </row>
    <row r="13" spans="1:133">
      <c r="A13" s="12"/>
      <c r="B13" s="25">
        <v>315</v>
      </c>
      <c r="C13" s="20" t="s">
        <v>124</v>
      </c>
      <c r="D13" s="46">
        <v>3620106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3620106</v>
      </c>
      <c r="O13" s="47">
        <f t="shared" si="1"/>
        <v>45.015556025317402</v>
      </c>
      <c r="P13" s="9"/>
    </row>
    <row r="14" spans="1:133">
      <c r="A14" s="12"/>
      <c r="B14" s="25">
        <v>316</v>
      </c>
      <c r="C14" s="20" t="s">
        <v>125</v>
      </c>
      <c r="D14" s="46">
        <v>1040402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1040402</v>
      </c>
      <c r="O14" s="47">
        <f t="shared" si="1"/>
        <v>12.937266068963803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9029583</v>
      </c>
      <c r="E15" s="32">
        <f t="shared" si="3"/>
        <v>0</v>
      </c>
      <c r="F15" s="32">
        <f t="shared" si="3"/>
        <v>0</v>
      </c>
      <c r="G15" s="32">
        <f t="shared" si="3"/>
        <v>763169</v>
      </c>
      <c r="H15" s="32">
        <f t="shared" si="3"/>
        <v>0</v>
      </c>
      <c r="I15" s="32">
        <f t="shared" si="3"/>
        <v>1776480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11569232</v>
      </c>
      <c r="O15" s="45">
        <f t="shared" si="1"/>
        <v>143.86192317735859</v>
      </c>
      <c r="P15" s="10"/>
    </row>
    <row r="16" spans="1:133">
      <c r="A16" s="12"/>
      <c r="B16" s="25">
        <v>322</v>
      </c>
      <c r="C16" s="20" t="s">
        <v>0</v>
      </c>
      <c r="D16" s="46">
        <v>966872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966872</v>
      </c>
      <c r="O16" s="47">
        <f t="shared" si="1"/>
        <v>12.022929904624529</v>
      </c>
      <c r="P16" s="9"/>
    </row>
    <row r="17" spans="1:16">
      <c r="A17" s="12"/>
      <c r="B17" s="25">
        <v>323.10000000000002</v>
      </c>
      <c r="C17" s="20" t="s">
        <v>17</v>
      </c>
      <c r="D17" s="46">
        <v>5765184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5765184</v>
      </c>
      <c r="O17" s="47">
        <f t="shared" si="1"/>
        <v>71.689327149056808</v>
      </c>
      <c r="P17" s="9"/>
    </row>
    <row r="18" spans="1:16">
      <c r="A18" s="12"/>
      <c r="B18" s="25">
        <v>323.39999999999998</v>
      </c>
      <c r="C18" s="20" t="s">
        <v>18</v>
      </c>
      <c r="D18" s="46">
        <v>260812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260812</v>
      </c>
      <c r="O18" s="47">
        <f t="shared" si="1"/>
        <v>3.2431639289222698</v>
      </c>
      <c r="P18" s="9"/>
    </row>
    <row r="19" spans="1:16">
      <c r="A19" s="12"/>
      <c r="B19" s="25">
        <v>323.7</v>
      </c>
      <c r="C19" s="20" t="s">
        <v>19</v>
      </c>
      <c r="D19" s="46">
        <v>642891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642891</v>
      </c>
      <c r="O19" s="47">
        <f t="shared" si="1"/>
        <v>7.9942675238438676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1219340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1219340</v>
      </c>
      <c r="O20" s="47">
        <f t="shared" si="1"/>
        <v>15.162337258608041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557140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557140</v>
      </c>
      <c r="O21" s="47">
        <f t="shared" si="1"/>
        <v>6.927964784441488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553773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553773</v>
      </c>
      <c r="O22" s="47">
        <f t="shared" si="1"/>
        <v>6.8860965692187168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-3971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-3971</v>
      </c>
      <c r="O23" s="47">
        <f t="shared" si="1"/>
        <v>-4.9378878125816039E-2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108746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108746</v>
      </c>
      <c r="O24" s="47">
        <f t="shared" si="1"/>
        <v>1.352242629229411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6636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6636</v>
      </c>
      <c r="O25" s="47">
        <f t="shared" si="1"/>
        <v>8.2517812954650022E-2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52250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52250</v>
      </c>
      <c r="O26" s="47">
        <f t="shared" si="1"/>
        <v>0.64972208060284264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45735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45735</v>
      </c>
      <c r="O27" s="47">
        <f t="shared" si="1"/>
        <v>0.56870888720327284</v>
      </c>
      <c r="P27" s="9"/>
    </row>
    <row r="28" spans="1:16">
      <c r="A28" s="12"/>
      <c r="B28" s="25">
        <v>329</v>
      </c>
      <c r="C28" s="20" t="s">
        <v>28</v>
      </c>
      <c r="D28" s="46">
        <v>1393824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1393824</v>
      </c>
      <c r="O28" s="47">
        <f t="shared" si="1"/>
        <v>17.332023526778496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SUM(D30:D48)</f>
        <v>8081199</v>
      </c>
      <c r="E29" s="32">
        <f t="shared" si="5"/>
        <v>3286518</v>
      </c>
      <c r="F29" s="32">
        <f t="shared" si="5"/>
        <v>0</v>
      </c>
      <c r="G29" s="32">
        <f t="shared" si="5"/>
        <v>1460855</v>
      </c>
      <c r="H29" s="32">
        <f t="shared" si="5"/>
        <v>0</v>
      </c>
      <c r="I29" s="32">
        <f t="shared" si="5"/>
        <v>87305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5216</v>
      </c>
      <c r="N29" s="44">
        <f>SUM(D29:M29)</f>
        <v>12921093</v>
      </c>
      <c r="O29" s="45">
        <f t="shared" si="1"/>
        <v>160.67214215546076</v>
      </c>
      <c r="P29" s="10"/>
    </row>
    <row r="30" spans="1:16">
      <c r="A30" s="12"/>
      <c r="B30" s="25">
        <v>331.2</v>
      </c>
      <c r="C30" s="20" t="s">
        <v>29</v>
      </c>
      <c r="D30" s="46">
        <v>132225</v>
      </c>
      <c r="E30" s="46">
        <v>0</v>
      </c>
      <c r="F30" s="46">
        <v>0</v>
      </c>
      <c r="G30" s="46">
        <v>13593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145818</v>
      </c>
      <c r="O30" s="47">
        <f t="shared" si="1"/>
        <v>1.8132282172123504</v>
      </c>
      <c r="P30" s="9"/>
    </row>
    <row r="31" spans="1:16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633627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633627</v>
      </c>
      <c r="O31" s="47">
        <f t="shared" si="1"/>
        <v>7.8790708663375568</v>
      </c>
      <c r="P31" s="9"/>
    </row>
    <row r="32" spans="1:16">
      <c r="A32" s="12"/>
      <c r="B32" s="25">
        <v>331.5</v>
      </c>
      <c r="C32" s="20" t="s">
        <v>31</v>
      </c>
      <c r="D32" s="46">
        <v>0</v>
      </c>
      <c r="E32" s="46">
        <v>830480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830480</v>
      </c>
      <c r="O32" s="47">
        <f t="shared" si="1"/>
        <v>10.326912794240167</v>
      </c>
      <c r="P32" s="9"/>
    </row>
    <row r="33" spans="1:16">
      <c r="A33" s="12"/>
      <c r="B33" s="25">
        <v>334.36</v>
      </c>
      <c r="C33" s="20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14553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6">SUM(D33:M33)</f>
        <v>14553</v>
      </c>
      <c r="O33" s="47">
        <f t="shared" si="1"/>
        <v>0.18096469739738122</v>
      </c>
      <c r="P33" s="9"/>
    </row>
    <row r="34" spans="1:16">
      <c r="A34" s="12"/>
      <c r="B34" s="25">
        <v>334.39</v>
      </c>
      <c r="C34" s="20" t="s">
        <v>115</v>
      </c>
      <c r="D34" s="46">
        <v>0</v>
      </c>
      <c r="E34" s="46">
        <v>0</v>
      </c>
      <c r="F34" s="46">
        <v>0</v>
      </c>
      <c r="G34" s="46">
        <v>458166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458166</v>
      </c>
      <c r="O34" s="47">
        <f t="shared" si="1"/>
        <v>5.6972357278752535</v>
      </c>
      <c r="P34" s="9"/>
    </row>
    <row r="35" spans="1:16">
      <c r="A35" s="12"/>
      <c r="B35" s="25">
        <v>334.49</v>
      </c>
      <c r="C35" s="20" t="s">
        <v>32</v>
      </c>
      <c r="D35" s="46">
        <v>374523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374523</v>
      </c>
      <c r="O35" s="47">
        <f t="shared" si="1"/>
        <v>4.657145699399396</v>
      </c>
      <c r="P35" s="9"/>
    </row>
    <row r="36" spans="1:16">
      <c r="A36" s="12"/>
      <c r="B36" s="25">
        <v>334.5</v>
      </c>
      <c r="C36" s="20" t="s">
        <v>33</v>
      </c>
      <c r="D36" s="46">
        <v>0</v>
      </c>
      <c r="E36" s="46">
        <v>388714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388714</v>
      </c>
      <c r="O36" s="47">
        <f t="shared" si="1"/>
        <v>4.8336089730038925</v>
      </c>
      <c r="P36" s="9"/>
    </row>
    <row r="37" spans="1:16">
      <c r="A37" s="12"/>
      <c r="B37" s="25">
        <v>334.7</v>
      </c>
      <c r="C37" s="20" t="s">
        <v>34</v>
      </c>
      <c r="D37" s="46">
        <v>0</v>
      </c>
      <c r="E37" s="46">
        <v>0</v>
      </c>
      <c r="F37" s="46">
        <v>0</v>
      </c>
      <c r="G37" s="46">
        <v>50000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50000</v>
      </c>
      <c r="O37" s="47">
        <f t="shared" ref="O37:O68" si="7">(N37/O$93)</f>
        <v>0.62174361780176324</v>
      </c>
      <c r="P37" s="9"/>
    </row>
    <row r="38" spans="1:16">
      <c r="A38" s="12"/>
      <c r="B38" s="25">
        <v>335.12</v>
      </c>
      <c r="C38" s="20" t="s">
        <v>126</v>
      </c>
      <c r="D38" s="46">
        <v>2619730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2619730</v>
      </c>
      <c r="O38" s="47">
        <f t="shared" si="7"/>
        <v>32.576008157276263</v>
      </c>
      <c r="P38" s="9"/>
    </row>
    <row r="39" spans="1:16">
      <c r="A39" s="12"/>
      <c r="B39" s="25">
        <v>335.14</v>
      </c>
      <c r="C39" s="20" t="s">
        <v>127</v>
      </c>
      <c r="D39" s="46">
        <v>85808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85808</v>
      </c>
      <c r="O39" s="47">
        <f t="shared" si="7"/>
        <v>1.067011527126674</v>
      </c>
      <c r="P39" s="9"/>
    </row>
    <row r="40" spans="1:16">
      <c r="A40" s="12"/>
      <c r="B40" s="25">
        <v>335.15</v>
      </c>
      <c r="C40" s="20" t="s">
        <v>128</v>
      </c>
      <c r="D40" s="46">
        <v>75691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75691</v>
      </c>
      <c r="O40" s="47">
        <f t="shared" si="7"/>
        <v>0.94120792350066529</v>
      </c>
      <c r="P40" s="9"/>
    </row>
    <row r="41" spans="1:16">
      <c r="A41" s="12"/>
      <c r="B41" s="25">
        <v>335.18</v>
      </c>
      <c r="C41" s="20" t="s">
        <v>129</v>
      </c>
      <c r="D41" s="46">
        <v>4356062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4356062</v>
      </c>
      <c r="O41" s="47">
        <f t="shared" si="7"/>
        <v>54.167074944975688</v>
      </c>
      <c r="P41" s="9"/>
    </row>
    <row r="42" spans="1:16">
      <c r="A42" s="12"/>
      <c r="B42" s="25">
        <v>335.21</v>
      </c>
      <c r="C42" s="20" t="s">
        <v>39</v>
      </c>
      <c r="D42" s="46">
        <v>48743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48743</v>
      </c>
      <c r="O42" s="47">
        <f t="shared" si="7"/>
        <v>0.60611298325022689</v>
      </c>
      <c r="P42" s="9"/>
    </row>
    <row r="43" spans="1:16">
      <c r="A43" s="12"/>
      <c r="B43" s="25">
        <v>335.49</v>
      </c>
      <c r="C43" s="20" t="s">
        <v>40</v>
      </c>
      <c r="D43" s="46">
        <v>57242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5216</v>
      </c>
      <c r="N43" s="46">
        <f t="shared" si="6"/>
        <v>62458</v>
      </c>
      <c r="O43" s="47">
        <f t="shared" si="7"/>
        <v>0.77665725761325055</v>
      </c>
      <c r="P43" s="9"/>
    </row>
    <row r="44" spans="1:16">
      <c r="A44" s="12"/>
      <c r="B44" s="25">
        <v>337.2</v>
      </c>
      <c r="C44" s="20" t="s">
        <v>41</v>
      </c>
      <c r="D44" s="46">
        <v>190800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8">SUM(D44:M44)</f>
        <v>190800</v>
      </c>
      <c r="O44" s="47">
        <f t="shared" si="7"/>
        <v>2.3725736455315287</v>
      </c>
      <c r="P44" s="9"/>
    </row>
    <row r="45" spans="1:16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305469</v>
      </c>
      <c r="H45" s="46">
        <v>0</v>
      </c>
      <c r="I45" s="46">
        <v>72752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378221</v>
      </c>
      <c r="O45" s="47">
        <f t="shared" si="7"/>
        <v>4.7031298573720139</v>
      </c>
      <c r="P45" s="9"/>
    </row>
    <row r="46" spans="1:16">
      <c r="A46" s="12"/>
      <c r="B46" s="25">
        <v>337.7</v>
      </c>
      <c r="C46" s="20" t="s">
        <v>43</v>
      </c>
      <c r="D46" s="46">
        <v>80640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80640</v>
      </c>
      <c r="O46" s="47">
        <f t="shared" si="7"/>
        <v>1.0027481067906838</v>
      </c>
      <c r="P46" s="9"/>
    </row>
    <row r="47" spans="1:16">
      <c r="A47" s="12"/>
      <c r="B47" s="25">
        <v>338</v>
      </c>
      <c r="C47" s="20" t="s">
        <v>44</v>
      </c>
      <c r="D47" s="46">
        <v>33488</v>
      </c>
      <c r="E47" s="46">
        <v>2067324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2100812</v>
      </c>
      <c r="O47" s="47">
        <f t="shared" si="7"/>
        <v>26.123329064027157</v>
      </c>
      <c r="P47" s="9"/>
    </row>
    <row r="48" spans="1:16">
      <c r="A48" s="12"/>
      <c r="B48" s="25">
        <v>339</v>
      </c>
      <c r="C48" s="20" t="s">
        <v>45</v>
      </c>
      <c r="D48" s="46">
        <v>26247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26247</v>
      </c>
      <c r="O48" s="47">
        <f t="shared" si="7"/>
        <v>0.32637809472885759</v>
      </c>
      <c r="P48" s="9"/>
    </row>
    <row r="49" spans="1:16" ht="15.75">
      <c r="A49" s="29" t="s">
        <v>50</v>
      </c>
      <c r="B49" s="30"/>
      <c r="C49" s="31"/>
      <c r="D49" s="32">
        <f t="shared" ref="D49:M49" si="9">SUM(D50:D65)</f>
        <v>9566648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2500</v>
      </c>
      <c r="I49" s="32">
        <f t="shared" si="9"/>
        <v>57046180</v>
      </c>
      <c r="J49" s="32">
        <f t="shared" si="9"/>
        <v>5019796</v>
      </c>
      <c r="K49" s="32">
        <f t="shared" si="9"/>
        <v>0</v>
      </c>
      <c r="L49" s="32">
        <f t="shared" si="9"/>
        <v>0</v>
      </c>
      <c r="M49" s="32">
        <f t="shared" si="9"/>
        <v>14295396</v>
      </c>
      <c r="N49" s="32">
        <f t="shared" si="8"/>
        <v>85930520</v>
      </c>
      <c r="O49" s="45">
        <f t="shared" si="7"/>
        <v>1068.5350476877354</v>
      </c>
      <c r="P49" s="10"/>
    </row>
    <row r="50" spans="1:16">
      <c r="A50" s="12"/>
      <c r="B50" s="25">
        <v>341.2</v>
      </c>
      <c r="C50" s="20" t="s">
        <v>130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5019796</v>
      </c>
      <c r="K50" s="46">
        <v>0</v>
      </c>
      <c r="L50" s="46">
        <v>0</v>
      </c>
      <c r="M50" s="46">
        <v>0</v>
      </c>
      <c r="N50" s="46">
        <f t="shared" ref="N50:N65" si="10">SUM(D50:M50)</f>
        <v>5019796</v>
      </c>
      <c r="O50" s="47">
        <f t="shared" si="7"/>
        <v>62.420522513336401</v>
      </c>
      <c r="P50" s="9"/>
    </row>
    <row r="51" spans="1:16">
      <c r="A51" s="12"/>
      <c r="B51" s="25">
        <v>341.9</v>
      </c>
      <c r="C51" s="20" t="s">
        <v>131</v>
      </c>
      <c r="D51" s="46">
        <v>6584336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6584336</v>
      </c>
      <c r="O51" s="47">
        <f t="shared" si="7"/>
        <v>81.875377709247815</v>
      </c>
      <c r="P51" s="9"/>
    </row>
    <row r="52" spans="1:16">
      <c r="A52" s="12"/>
      <c r="B52" s="25">
        <v>342.1</v>
      </c>
      <c r="C52" s="20" t="s">
        <v>55</v>
      </c>
      <c r="D52" s="46">
        <v>311022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12690</v>
      </c>
      <c r="N52" s="46">
        <f t="shared" si="10"/>
        <v>323712</v>
      </c>
      <c r="O52" s="47">
        <f t="shared" si="7"/>
        <v>4.0253174001168874</v>
      </c>
      <c r="P52" s="9"/>
    </row>
    <row r="53" spans="1:16">
      <c r="A53" s="12"/>
      <c r="B53" s="25">
        <v>342.2</v>
      </c>
      <c r="C53" s="20" t="s">
        <v>56</v>
      </c>
      <c r="D53" s="46">
        <v>1141246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1141246</v>
      </c>
      <c r="O53" s="47">
        <f t="shared" si="7"/>
        <v>14.191248336835823</v>
      </c>
      <c r="P53" s="9"/>
    </row>
    <row r="54" spans="1:16">
      <c r="A54" s="12"/>
      <c r="B54" s="25">
        <v>342.4</v>
      </c>
      <c r="C54" s="20" t="s">
        <v>57</v>
      </c>
      <c r="D54" s="46">
        <v>2400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2400</v>
      </c>
      <c r="O54" s="47">
        <f t="shared" si="7"/>
        <v>2.9843693654484638E-2</v>
      </c>
      <c r="P54" s="9"/>
    </row>
    <row r="55" spans="1:16">
      <c r="A55" s="12"/>
      <c r="B55" s="25">
        <v>342.5</v>
      </c>
      <c r="C55" s="20" t="s">
        <v>58</v>
      </c>
      <c r="D55" s="46">
        <v>5627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5627</v>
      </c>
      <c r="O55" s="47">
        <f t="shared" si="7"/>
        <v>6.9971026747410445E-2</v>
      </c>
      <c r="P55" s="9"/>
    </row>
    <row r="56" spans="1:16">
      <c r="A56" s="12"/>
      <c r="B56" s="25">
        <v>343.3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30980416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30980416</v>
      </c>
      <c r="O56" s="47">
        <f t="shared" si="7"/>
        <v>385.23751849687261</v>
      </c>
      <c r="P56" s="9"/>
    </row>
    <row r="57" spans="1:16">
      <c r="A57" s="12"/>
      <c r="B57" s="25">
        <v>343.4</v>
      </c>
      <c r="C57" s="20" t="s">
        <v>61</v>
      </c>
      <c r="D57" s="46">
        <v>392165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392165</v>
      </c>
      <c r="O57" s="47">
        <f t="shared" si="7"/>
        <v>4.8765217175045699</v>
      </c>
      <c r="P57" s="9"/>
    </row>
    <row r="58" spans="1:16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20815294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20815294</v>
      </c>
      <c r="O58" s="47">
        <f t="shared" si="7"/>
        <v>258.83552394334674</v>
      </c>
      <c r="P58" s="9"/>
    </row>
    <row r="59" spans="1:16">
      <c r="A59" s="12"/>
      <c r="B59" s="25">
        <v>343.7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2772154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2772154</v>
      </c>
      <c r="O59" s="47">
        <f t="shared" si="7"/>
        <v>34.471381141272587</v>
      </c>
      <c r="P59" s="9"/>
    </row>
    <row r="60" spans="1:16">
      <c r="A60" s="12"/>
      <c r="B60" s="25">
        <v>343.8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2500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2500</v>
      </c>
      <c r="O60" s="47">
        <f t="shared" si="7"/>
        <v>3.1087180890088162E-2</v>
      </c>
      <c r="P60" s="9"/>
    </row>
    <row r="61" spans="1:16">
      <c r="A61" s="12"/>
      <c r="B61" s="25">
        <v>343.9</v>
      </c>
      <c r="C61" s="20" t="s">
        <v>65</v>
      </c>
      <c r="D61" s="46">
        <v>17243</v>
      </c>
      <c r="E61" s="46">
        <v>0</v>
      </c>
      <c r="F61" s="46">
        <v>0</v>
      </c>
      <c r="G61" s="46">
        <v>0</v>
      </c>
      <c r="H61" s="46">
        <v>0</v>
      </c>
      <c r="I61" s="46">
        <v>493680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510923</v>
      </c>
      <c r="O61" s="47">
        <f t="shared" si="7"/>
        <v>6.3532622887626058</v>
      </c>
      <c r="P61" s="9"/>
    </row>
    <row r="62" spans="1:16">
      <c r="A62" s="12"/>
      <c r="B62" s="25">
        <v>344.1</v>
      </c>
      <c r="C62" s="20" t="s">
        <v>132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14282706</v>
      </c>
      <c r="N62" s="46">
        <f t="shared" si="10"/>
        <v>14282706</v>
      </c>
      <c r="O62" s="47">
        <f t="shared" si="7"/>
        <v>177.60362600877903</v>
      </c>
      <c r="P62" s="9"/>
    </row>
    <row r="63" spans="1:16">
      <c r="A63" s="12"/>
      <c r="B63" s="25">
        <v>344.5</v>
      </c>
      <c r="C63" s="20" t="s">
        <v>133</v>
      </c>
      <c r="D63" s="46">
        <v>23928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23928</v>
      </c>
      <c r="O63" s="47">
        <f t="shared" si="7"/>
        <v>0.29754162573521181</v>
      </c>
      <c r="P63" s="9"/>
    </row>
    <row r="64" spans="1:16">
      <c r="A64" s="12"/>
      <c r="B64" s="25">
        <v>344.9</v>
      </c>
      <c r="C64" s="20" t="s">
        <v>158</v>
      </c>
      <c r="D64" s="46">
        <v>23473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23473</v>
      </c>
      <c r="O64" s="47">
        <f t="shared" si="7"/>
        <v>0.29188375881321577</v>
      </c>
      <c r="P64" s="9"/>
    </row>
    <row r="65" spans="1:16">
      <c r="A65" s="12"/>
      <c r="B65" s="25">
        <v>347.2</v>
      </c>
      <c r="C65" s="20" t="s">
        <v>68</v>
      </c>
      <c r="D65" s="46">
        <v>1065208</v>
      </c>
      <c r="E65" s="46">
        <v>0</v>
      </c>
      <c r="F65" s="46">
        <v>0</v>
      </c>
      <c r="G65" s="46">
        <v>0</v>
      </c>
      <c r="H65" s="46">
        <v>0</v>
      </c>
      <c r="I65" s="46">
        <v>1984636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3049844</v>
      </c>
      <c r="O65" s="47">
        <f t="shared" si="7"/>
        <v>37.924420845820016</v>
      </c>
      <c r="P65" s="9"/>
    </row>
    <row r="66" spans="1:16" ht="15.75">
      <c r="A66" s="29" t="s">
        <v>51</v>
      </c>
      <c r="B66" s="30"/>
      <c r="C66" s="31"/>
      <c r="D66" s="32">
        <f t="shared" ref="D66:M66" si="11">SUM(D67:D69)</f>
        <v>259230</v>
      </c>
      <c r="E66" s="32">
        <f t="shared" si="11"/>
        <v>12290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3591</v>
      </c>
      <c r="N66" s="32">
        <f t="shared" ref="N66:N71" si="12">SUM(D66:M66)</f>
        <v>275111</v>
      </c>
      <c r="O66" s="45">
        <f t="shared" si="7"/>
        <v>3.420970168741218</v>
      </c>
      <c r="P66" s="10"/>
    </row>
    <row r="67" spans="1:16">
      <c r="A67" s="13"/>
      <c r="B67" s="39">
        <v>351.5</v>
      </c>
      <c r="C67" s="21" t="s">
        <v>72</v>
      </c>
      <c r="D67" s="46">
        <v>209184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422</v>
      </c>
      <c r="N67" s="46">
        <f t="shared" si="12"/>
        <v>209606</v>
      </c>
      <c r="O67" s="47">
        <f t="shared" si="7"/>
        <v>2.6064238550591279</v>
      </c>
      <c r="P67" s="9"/>
    </row>
    <row r="68" spans="1:16">
      <c r="A68" s="13"/>
      <c r="B68" s="39">
        <v>354</v>
      </c>
      <c r="C68" s="21" t="s">
        <v>73</v>
      </c>
      <c r="D68" s="46">
        <v>50046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3169</v>
      </c>
      <c r="N68" s="46">
        <f t="shared" si="12"/>
        <v>53215</v>
      </c>
      <c r="O68" s="47">
        <f t="shared" si="7"/>
        <v>0.66172173242641663</v>
      </c>
      <c r="P68" s="9"/>
    </row>
    <row r="69" spans="1:16">
      <c r="A69" s="13"/>
      <c r="B69" s="39">
        <v>358.2</v>
      </c>
      <c r="C69" s="21" t="s">
        <v>134</v>
      </c>
      <c r="D69" s="46">
        <v>0</v>
      </c>
      <c r="E69" s="46">
        <v>12290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12290</v>
      </c>
      <c r="O69" s="47">
        <f t="shared" ref="O69:O91" si="13">(N69/O$93)</f>
        <v>0.15282458125567341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SUM(D71:D81)</f>
        <v>1225325</v>
      </c>
      <c r="E70" s="32">
        <f t="shared" si="14"/>
        <v>93780</v>
      </c>
      <c r="F70" s="32">
        <f t="shared" si="14"/>
        <v>0</v>
      </c>
      <c r="G70" s="32">
        <f t="shared" si="14"/>
        <v>254490</v>
      </c>
      <c r="H70" s="32">
        <f t="shared" si="14"/>
        <v>1784</v>
      </c>
      <c r="I70" s="32">
        <f t="shared" si="14"/>
        <v>2560053</v>
      </c>
      <c r="J70" s="32">
        <f t="shared" si="14"/>
        <v>32881</v>
      </c>
      <c r="K70" s="32">
        <f t="shared" si="14"/>
        <v>22165023</v>
      </c>
      <c r="L70" s="32">
        <f t="shared" si="14"/>
        <v>0</v>
      </c>
      <c r="M70" s="32">
        <f t="shared" si="14"/>
        <v>2164639</v>
      </c>
      <c r="N70" s="32">
        <f t="shared" si="12"/>
        <v>28497975</v>
      </c>
      <c r="O70" s="45">
        <f t="shared" si="13"/>
        <v>354.36868153048408</v>
      </c>
      <c r="P70" s="10"/>
    </row>
    <row r="71" spans="1:16">
      <c r="A71" s="12"/>
      <c r="B71" s="25">
        <v>361.1</v>
      </c>
      <c r="C71" s="20" t="s">
        <v>75</v>
      </c>
      <c r="D71" s="46">
        <v>348191</v>
      </c>
      <c r="E71" s="46">
        <v>22428</v>
      </c>
      <c r="F71" s="46">
        <v>0</v>
      </c>
      <c r="G71" s="46">
        <v>254490</v>
      </c>
      <c r="H71" s="46">
        <v>1784</v>
      </c>
      <c r="I71" s="46">
        <v>677825</v>
      </c>
      <c r="J71" s="46">
        <v>34451</v>
      </c>
      <c r="K71" s="46">
        <v>0</v>
      </c>
      <c r="L71" s="46">
        <v>0</v>
      </c>
      <c r="M71" s="46">
        <v>191468</v>
      </c>
      <c r="N71" s="46">
        <f t="shared" si="12"/>
        <v>1530637</v>
      </c>
      <c r="O71" s="47">
        <f t="shared" si="13"/>
        <v>19.033275718424751</v>
      </c>
      <c r="P71" s="9"/>
    </row>
    <row r="72" spans="1:16">
      <c r="A72" s="12"/>
      <c r="B72" s="25">
        <v>361.2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3984705</v>
      </c>
      <c r="L72" s="46">
        <v>0</v>
      </c>
      <c r="M72" s="46">
        <v>0</v>
      </c>
      <c r="N72" s="46">
        <f t="shared" ref="N72:N81" si="15">SUM(D72:M72)</f>
        <v>3984705</v>
      </c>
      <c r="O72" s="47">
        <f t="shared" si="13"/>
        <v>49.549298051455501</v>
      </c>
      <c r="P72" s="9"/>
    </row>
    <row r="73" spans="1:16">
      <c r="A73" s="12"/>
      <c r="B73" s="25">
        <v>361.3</v>
      </c>
      <c r="C73" s="20" t="s">
        <v>77</v>
      </c>
      <c r="D73" s="46">
        <v>8855</v>
      </c>
      <c r="E73" s="46">
        <v>0</v>
      </c>
      <c r="F73" s="46">
        <v>0</v>
      </c>
      <c r="G73" s="46">
        <v>0</v>
      </c>
      <c r="H73" s="46">
        <v>0</v>
      </c>
      <c r="I73" s="46">
        <v>17341</v>
      </c>
      <c r="J73" s="46">
        <v>-1821</v>
      </c>
      <c r="K73" s="46">
        <v>10227613</v>
      </c>
      <c r="L73" s="46">
        <v>0</v>
      </c>
      <c r="M73" s="46">
        <v>-14569</v>
      </c>
      <c r="N73" s="46">
        <f t="shared" si="15"/>
        <v>10237419</v>
      </c>
      <c r="O73" s="47">
        <f t="shared" si="13"/>
        <v>127.30099852025019</v>
      </c>
      <c r="P73" s="9"/>
    </row>
    <row r="74" spans="1:16">
      <c r="A74" s="12"/>
      <c r="B74" s="25">
        <v>361.4</v>
      </c>
      <c r="C74" s="20" t="s">
        <v>135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78850</v>
      </c>
      <c r="N74" s="46">
        <f t="shared" si="15"/>
        <v>78850</v>
      </c>
      <c r="O74" s="47">
        <f t="shared" si="13"/>
        <v>0.98048968527338065</v>
      </c>
      <c r="P74" s="9"/>
    </row>
    <row r="75" spans="1:16">
      <c r="A75" s="12"/>
      <c r="B75" s="25">
        <v>362</v>
      </c>
      <c r="C75" s="20" t="s">
        <v>79</v>
      </c>
      <c r="D75" s="46">
        <v>413544</v>
      </c>
      <c r="E75" s="46">
        <v>0</v>
      </c>
      <c r="F75" s="46">
        <v>0</v>
      </c>
      <c r="G75" s="46">
        <v>0</v>
      </c>
      <c r="H75" s="46">
        <v>0</v>
      </c>
      <c r="I75" s="46">
        <v>31674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445218</v>
      </c>
      <c r="O75" s="47">
        <f t="shared" si="13"/>
        <v>5.5362290006093087</v>
      </c>
      <c r="P75" s="9"/>
    </row>
    <row r="76" spans="1:16">
      <c r="A76" s="12"/>
      <c r="B76" s="25">
        <v>364</v>
      </c>
      <c r="C76" s="20" t="s">
        <v>136</v>
      </c>
      <c r="D76" s="46">
        <v>45208</v>
      </c>
      <c r="E76" s="46">
        <v>0</v>
      </c>
      <c r="F76" s="46">
        <v>0</v>
      </c>
      <c r="G76" s="46">
        <v>0</v>
      </c>
      <c r="H76" s="46">
        <v>0</v>
      </c>
      <c r="I76" s="46">
        <v>36552</v>
      </c>
      <c r="J76" s="46">
        <v>0</v>
      </c>
      <c r="K76" s="46">
        <v>0</v>
      </c>
      <c r="L76" s="46">
        <v>0</v>
      </c>
      <c r="M76" s="46">
        <v>5843</v>
      </c>
      <c r="N76" s="46">
        <f t="shared" si="15"/>
        <v>87603</v>
      </c>
      <c r="O76" s="47">
        <f t="shared" si="13"/>
        <v>1.0893321230057573</v>
      </c>
      <c r="P76" s="9"/>
    </row>
    <row r="77" spans="1:16">
      <c r="A77" s="12"/>
      <c r="B77" s="25">
        <v>365</v>
      </c>
      <c r="C77" s="20" t="s">
        <v>137</v>
      </c>
      <c r="D77" s="46">
        <v>15996</v>
      </c>
      <c r="E77" s="46">
        <v>6233</v>
      </c>
      <c r="F77" s="46">
        <v>0</v>
      </c>
      <c r="G77" s="46">
        <v>0</v>
      </c>
      <c r="H77" s="46">
        <v>0</v>
      </c>
      <c r="I77" s="46">
        <v>2933</v>
      </c>
      <c r="J77" s="46">
        <v>0</v>
      </c>
      <c r="K77" s="46">
        <v>0</v>
      </c>
      <c r="L77" s="46">
        <v>0</v>
      </c>
      <c r="M77" s="46">
        <v>1659</v>
      </c>
      <c r="N77" s="46">
        <f t="shared" si="15"/>
        <v>26821</v>
      </c>
      <c r="O77" s="47">
        <f t="shared" si="13"/>
        <v>0.33351571146122183</v>
      </c>
      <c r="P77" s="9"/>
    </row>
    <row r="78" spans="1:16">
      <c r="A78" s="12"/>
      <c r="B78" s="25">
        <v>366</v>
      </c>
      <c r="C78" s="20" t="s">
        <v>82</v>
      </c>
      <c r="D78" s="46">
        <v>80416</v>
      </c>
      <c r="E78" s="46">
        <v>60119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140535</v>
      </c>
      <c r="O78" s="47">
        <f t="shared" si="13"/>
        <v>1.7475347865554161</v>
      </c>
      <c r="P78" s="9"/>
    </row>
    <row r="79" spans="1:16">
      <c r="A79" s="12"/>
      <c r="B79" s="25">
        <v>368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7945689</v>
      </c>
      <c r="L79" s="46">
        <v>0</v>
      </c>
      <c r="M79" s="46">
        <v>0</v>
      </c>
      <c r="N79" s="46">
        <f t="shared" si="15"/>
        <v>7945689</v>
      </c>
      <c r="O79" s="47">
        <f t="shared" si="13"/>
        <v>98.803628495753486</v>
      </c>
      <c r="P79" s="9"/>
    </row>
    <row r="80" spans="1:16">
      <c r="A80" s="12"/>
      <c r="B80" s="25">
        <v>369.3</v>
      </c>
      <c r="C80" s="20" t="s">
        <v>84</v>
      </c>
      <c r="D80" s="46">
        <v>12082</v>
      </c>
      <c r="E80" s="46">
        <v>0</v>
      </c>
      <c r="F80" s="46">
        <v>0</v>
      </c>
      <c r="G80" s="46">
        <v>0</v>
      </c>
      <c r="H80" s="46">
        <v>0</v>
      </c>
      <c r="I80" s="46">
        <v>475</v>
      </c>
      <c r="J80" s="46">
        <v>0</v>
      </c>
      <c r="K80" s="46">
        <v>0</v>
      </c>
      <c r="L80" s="46">
        <v>0</v>
      </c>
      <c r="M80" s="46">
        <v>11735</v>
      </c>
      <c r="N80" s="46">
        <f t="shared" si="15"/>
        <v>24292</v>
      </c>
      <c r="O80" s="47">
        <f t="shared" si="13"/>
        <v>0.30206791927280868</v>
      </c>
      <c r="P80" s="9"/>
    </row>
    <row r="81" spans="1:119">
      <c r="A81" s="12"/>
      <c r="B81" s="25">
        <v>369.9</v>
      </c>
      <c r="C81" s="20" t="s">
        <v>85</v>
      </c>
      <c r="D81" s="46">
        <v>301033</v>
      </c>
      <c r="E81" s="46">
        <v>5000</v>
      </c>
      <c r="F81" s="46">
        <v>0</v>
      </c>
      <c r="G81" s="46">
        <v>0</v>
      </c>
      <c r="H81" s="46">
        <v>0</v>
      </c>
      <c r="I81" s="46">
        <v>1793253</v>
      </c>
      <c r="J81" s="46">
        <v>251</v>
      </c>
      <c r="K81" s="46">
        <v>7016</v>
      </c>
      <c r="L81" s="46">
        <v>0</v>
      </c>
      <c r="M81" s="46">
        <v>1889653</v>
      </c>
      <c r="N81" s="46">
        <f t="shared" si="15"/>
        <v>3996206</v>
      </c>
      <c r="O81" s="47">
        <f t="shared" si="13"/>
        <v>49.692311518422265</v>
      </c>
      <c r="P81" s="9"/>
    </row>
    <row r="82" spans="1:119" ht="15.75">
      <c r="A82" s="29" t="s">
        <v>52</v>
      </c>
      <c r="B82" s="30"/>
      <c r="C82" s="31"/>
      <c r="D82" s="32">
        <f t="shared" ref="D82:M82" si="16">SUM(D83:D90)</f>
        <v>3240626</v>
      </c>
      <c r="E82" s="32">
        <f t="shared" si="16"/>
        <v>0</v>
      </c>
      <c r="F82" s="32">
        <f t="shared" si="16"/>
        <v>0</v>
      </c>
      <c r="G82" s="32">
        <f t="shared" si="16"/>
        <v>2953946</v>
      </c>
      <c r="H82" s="32">
        <f t="shared" si="16"/>
        <v>0</v>
      </c>
      <c r="I82" s="32">
        <f t="shared" si="16"/>
        <v>451961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45125776</v>
      </c>
      <c r="N82" s="32">
        <f>SUM(D82:M82)</f>
        <v>51772309</v>
      </c>
      <c r="O82" s="45">
        <f t="shared" si="13"/>
        <v>643.78205399221576</v>
      </c>
      <c r="P82" s="9"/>
    </row>
    <row r="83" spans="1:119">
      <c r="A83" s="12"/>
      <c r="B83" s="25">
        <v>381</v>
      </c>
      <c r="C83" s="20" t="s">
        <v>86</v>
      </c>
      <c r="D83" s="46">
        <v>3240626</v>
      </c>
      <c r="E83" s="46">
        <v>0</v>
      </c>
      <c r="F83" s="46">
        <v>0</v>
      </c>
      <c r="G83" s="46">
        <v>2953946</v>
      </c>
      <c r="H83" s="46">
        <v>0</v>
      </c>
      <c r="I83" s="46">
        <v>412510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6607082</v>
      </c>
      <c r="O83" s="47">
        <f t="shared" si="13"/>
        <v>82.158221315858199</v>
      </c>
      <c r="P83" s="9"/>
    </row>
    <row r="84" spans="1:119">
      <c r="A84" s="12"/>
      <c r="B84" s="25">
        <v>389.2</v>
      </c>
      <c r="C84" s="20" t="s">
        <v>138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242054</v>
      </c>
      <c r="N84" s="46">
        <f t="shared" ref="N84:N90" si="17">SUM(D84:M84)</f>
        <v>242054</v>
      </c>
      <c r="O84" s="47">
        <f t="shared" si="13"/>
        <v>3.0099105932677599</v>
      </c>
      <c r="P84" s="9"/>
    </row>
    <row r="85" spans="1:119">
      <c r="A85" s="12"/>
      <c r="B85" s="25">
        <v>389.3</v>
      </c>
      <c r="C85" s="20" t="s">
        <v>139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6651</v>
      </c>
      <c r="N85" s="46">
        <f t="shared" si="17"/>
        <v>6651</v>
      </c>
      <c r="O85" s="47">
        <f t="shared" si="13"/>
        <v>8.2704336039990556E-2</v>
      </c>
      <c r="P85" s="9"/>
    </row>
    <row r="86" spans="1:119">
      <c r="A86" s="12"/>
      <c r="B86" s="25">
        <v>389.4</v>
      </c>
      <c r="C86" s="20" t="s">
        <v>140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13217</v>
      </c>
      <c r="J86" s="46">
        <v>0</v>
      </c>
      <c r="K86" s="46">
        <v>0</v>
      </c>
      <c r="L86" s="46">
        <v>0</v>
      </c>
      <c r="M86" s="46">
        <v>913407</v>
      </c>
      <c r="N86" s="46">
        <f t="shared" si="17"/>
        <v>926624</v>
      </c>
      <c r="O86" s="47">
        <f t="shared" si="13"/>
        <v>11.522451162038822</v>
      </c>
      <c r="P86" s="9"/>
    </row>
    <row r="87" spans="1:119">
      <c r="A87" s="12"/>
      <c r="B87" s="25">
        <v>389.5</v>
      </c>
      <c r="C87" s="20" t="s">
        <v>141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1454508</v>
      </c>
      <c r="N87" s="46">
        <f t="shared" si="17"/>
        <v>1454508</v>
      </c>
      <c r="O87" s="47">
        <f t="shared" si="13"/>
        <v>18.08662132083214</v>
      </c>
      <c r="P87" s="9"/>
    </row>
    <row r="88" spans="1:119">
      <c r="A88" s="12"/>
      <c r="B88" s="25">
        <v>389.6</v>
      </c>
      <c r="C88" s="20" t="s">
        <v>142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39490041</v>
      </c>
      <c r="N88" s="46">
        <f t="shared" si="17"/>
        <v>39490041</v>
      </c>
      <c r="O88" s="47">
        <f t="shared" si="13"/>
        <v>491.05361916959924</v>
      </c>
      <c r="P88" s="9"/>
    </row>
    <row r="89" spans="1:119">
      <c r="A89" s="12"/>
      <c r="B89" s="25">
        <v>389.7</v>
      </c>
      <c r="C89" s="20" t="s">
        <v>143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10250</v>
      </c>
      <c r="J89" s="46">
        <v>0</v>
      </c>
      <c r="K89" s="46">
        <v>0</v>
      </c>
      <c r="L89" s="46">
        <v>0</v>
      </c>
      <c r="M89" s="46">
        <v>1333333</v>
      </c>
      <c r="N89" s="46">
        <f t="shared" si="17"/>
        <v>1343583</v>
      </c>
      <c r="O89" s="47">
        <f t="shared" si="13"/>
        <v>16.707283104738931</v>
      </c>
      <c r="P89" s="9"/>
    </row>
    <row r="90" spans="1:119" ht="15.75" thickBot="1">
      <c r="A90" s="12"/>
      <c r="B90" s="25">
        <v>389.8</v>
      </c>
      <c r="C90" s="20" t="s">
        <v>144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15984</v>
      </c>
      <c r="J90" s="46">
        <v>0</v>
      </c>
      <c r="K90" s="46">
        <v>0</v>
      </c>
      <c r="L90" s="46">
        <v>0</v>
      </c>
      <c r="M90" s="46">
        <v>1685782</v>
      </c>
      <c r="N90" s="46">
        <f t="shared" si="17"/>
        <v>1701766</v>
      </c>
      <c r="O90" s="47">
        <f t="shared" si="13"/>
        <v>21.161242989840709</v>
      </c>
      <c r="P90" s="9"/>
    </row>
    <row r="91" spans="1:119" ht="16.5" thickBot="1">
      <c r="A91" s="14" t="s">
        <v>70</v>
      </c>
      <c r="B91" s="23"/>
      <c r="C91" s="22"/>
      <c r="D91" s="15">
        <f t="shared" ref="D91:M91" si="18">SUM(D5,D15,D29,D49,D66,D70,D82)</f>
        <v>76747824</v>
      </c>
      <c r="E91" s="15">
        <f t="shared" si="18"/>
        <v>3392588</v>
      </c>
      <c r="F91" s="15">
        <f t="shared" si="18"/>
        <v>0</v>
      </c>
      <c r="G91" s="15">
        <f t="shared" si="18"/>
        <v>5432460</v>
      </c>
      <c r="H91" s="15">
        <f t="shared" si="18"/>
        <v>4284</v>
      </c>
      <c r="I91" s="15">
        <f t="shared" si="18"/>
        <v>61921979</v>
      </c>
      <c r="J91" s="15">
        <f t="shared" si="18"/>
        <v>5052677</v>
      </c>
      <c r="K91" s="15">
        <f t="shared" si="18"/>
        <v>22165023</v>
      </c>
      <c r="L91" s="15">
        <f t="shared" si="18"/>
        <v>0</v>
      </c>
      <c r="M91" s="15">
        <f t="shared" si="18"/>
        <v>61594618</v>
      </c>
      <c r="N91" s="15">
        <f>SUM(D91:M91)</f>
        <v>236311453</v>
      </c>
      <c r="O91" s="38">
        <f t="shared" si="13"/>
        <v>2938.5027543242268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164</v>
      </c>
      <c r="M93" s="48"/>
      <c r="N93" s="48"/>
      <c r="O93" s="43">
        <v>80419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41848328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41848328</v>
      </c>
      <c r="O5" s="33">
        <f t="shared" ref="O5:O36" si="1">(N5/O$93)</f>
        <v>525.73276381909545</v>
      </c>
      <c r="P5" s="6"/>
    </row>
    <row r="6" spans="1:133">
      <c r="A6" s="12"/>
      <c r="B6" s="25">
        <v>311</v>
      </c>
      <c r="C6" s="20" t="s">
        <v>2</v>
      </c>
      <c r="D6" s="46">
        <v>25652370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25652370</v>
      </c>
      <c r="O6" s="47">
        <f t="shared" si="1"/>
        <v>322.26595477386934</v>
      </c>
      <c r="P6" s="9"/>
    </row>
    <row r="7" spans="1:133">
      <c r="A7" s="12"/>
      <c r="B7" s="25">
        <v>312.41000000000003</v>
      </c>
      <c r="C7" s="20" t="s">
        <v>10</v>
      </c>
      <c r="D7" s="46">
        <v>2643746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2643746</v>
      </c>
      <c r="O7" s="47">
        <f t="shared" si="1"/>
        <v>33.212889447236179</v>
      </c>
      <c r="P7" s="9"/>
    </row>
    <row r="8" spans="1:133">
      <c r="A8" s="12"/>
      <c r="B8" s="25">
        <v>312.51</v>
      </c>
      <c r="C8" s="20" t="s">
        <v>100</v>
      </c>
      <c r="D8" s="46">
        <v>569837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569837</v>
      </c>
      <c r="O8" s="47">
        <f t="shared" si="1"/>
        <v>7.1587562814070349</v>
      </c>
      <c r="P8" s="9"/>
    </row>
    <row r="9" spans="1:133">
      <c r="A9" s="12"/>
      <c r="B9" s="25">
        <v>312.52</v>
      </c>
      <c r="C9" s="20" t="s">
        <v>123</v>
      </c>
      <c r="D9" s="46">
        <v>543474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543474</v>
      </c>
      <c r="O9" s="47">
        <f t="shared" si="1"/>
        <v>6.8275628140703519</v>
      </c>
      <c r="P9" s="9"/>
    </row>
    <row r="10" spans="1:133">
      <c r="A10" s="12"/>
      <c r="B10" s="25">
        <v>314.10000000000002</v>
      </c>
      <c r="C10" s="20" t="s">
        <v>11</v>
      </c>
      <c r="D10" s="46">
        <v>7172554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7172554</v>
      </c>
      <c r="O10" s="47">
        <f t="shared" si="1"/>
        <v>90.107462311557782</v>
      </c>
      <c r="P10" s="9"/>
    </row>
    <row r="11" spans="1:133">
      <c r="A11" s="12"/>
      <c r="B11" s="25">
        <v>314.39999999999998</v>
      </c>
      <c r="C11" s="20" t="s">
        <v>12</v>
      </c>
      <c r="D11" s="46">
        <v>275206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275206</v>
      </c>
      <c r="O11" s="47">
        <f t="shared" si="1"/>
        <v>3.4573618090452261</v>
      </c>
      <c r="P11" s="9"/>
    </row>
    <row r="12" spans="1:133">
      <c r="A12" s="12"/>
      <c r="B12" s="25">
        <v>314.8</v>
      </c>
      <c r="C12" s="20" t="s">
        <v>13</v>
      </c>
      <c r="D12" s="46">
        <v>95651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95651</v>
      </c>
      <c r="O12" s="47">
        <f t="shared" si="1"/>
        <v>1.2016457286432161</v>
      </c>
      <c r="P12" s="9"/>
    </row>
    <row r="13" spans="1:133">
      <c r="A13" s="12"/>
      <c r="B13" s="25">
        <v>315</v>
      </c>
      <c r="C13" s="20" t="s">
        <v>124</v>
      </c>
      <c r="D13" s="46">
        <v>3850615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3850615</v>
      </c>
      <c r="O13" s="47">
        <f t="shared" si="1"/>
        <v>48.374560301507536</v>
      </c>
      <c r="P13" s="9"/>
    </row>
    <row r="14" spans="1:133">
      <c r="A14" s="12"/>
      <c r="B14" s="25">
        <v>316</v>
      </c>
      <c r="C14" s="20" t="s">
        <v>125</v>
      </c>
      <c r="D14" s="46">
        <v>1044875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1044875</v>
      </c>
      <c r="O14" s="47">
        <f t="shared" si="1"/>
        <v>13.126570351758794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SUM(D16:D28)</f>
        <v>8302809</v>
      </c>
      <c r="E15" s="32">
        <f t="shared" si="3"/>
        <v>0</v>
      </c>
      <c r="F15" s="32">
        <f t="shared" si="3"/>
        <v>0</v>
      </c>
      <c r="G15" s="32">
        <f t="shared" si="3"/>
        <v>659517</v>
      </c>
      <c r="H15" s="32">
        <f t="shared" si="3"/>
        <v>0</v>
      </c>
      <c r="I15" s="32">
        <f t="shared" si="3"/>
        <v>1444305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10406631</v>
      </c>
      <c r="O15" s="45">
        <f t="shared" si="1"/>
        <v>130.73657035175879</v>
      </c>
      <c r="P15" s="10"/>
    </row>
    <row r="16" spans="1:133">
      <c r="A16" s="12"/>
      <c r="B16" s="25">
        <v>322</v>
      </c>
      <c r="C16" s="20" t="s">
        <v>0</v>
      </c>
      <c r="D16" s="46">
        <v>774664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774664</v>
      </c>
      <c r="O16" s="47">
        <f t="shared" si="1"/>
        <v>9.7319597989949749</v>
      </c>
      <c r="P16" s="9"/>
    </row>
    <row r="17" spans="1:16">
      <c r="A17" s="12"/>
      <c r="B17" s="25">
        <v>323.10000000000002</v>
      </c>
      <c r="C17" s="20" t="s">
        <v>17</v>
      </c>
      <c r="D17" s="46">
        <v>5861859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5861859</v>
      </c>
      <c r="O17" s="47">
        <f t="shared" si="1"/>
        <v>73.641444723618093</v>
      </c>
      <c r="P17" s="9"/>
    </row>
    <row r="18" spans="1:16">
      <c r="A18" s="12"/>
      <c r="B18" s="25">
        <v>323.39999999999998</v>
      </c>
      <c r="C18" s="20" t="s">
        <v>18</v>
      </c>
      <c r="D18" s="46">
        <v>284232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284232</v>
      </c>
      <c r="O18" s="47">
        <f t="shared" si="1"/>
        <v>3.570753768844221</v>
      </c>
      <c r="P18" s="9"/>
    </row>
    <row r="19" spans="1:16">
      <c r="A19" s="12"/>
      <c r="B19" s="25">
        <v>323.7</v>
      </c>
      <c r="C19" s="20" t="s">
        <v>19</v>
      </c>
      <c r="D19" s="46">
        <v>638940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638940</v>
      </c>
      <c r="O19" s="47">
        <f t="shared" si="1"/>
        <v>8.0268844221105535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752893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752893</v>
      </c>
      <c r="O20" s="47">
        <f t="shared" si="1"/>
        <v>9.458454773869347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691412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691412</v>
      </c>
      <c r="O21" s="47">
        <f t="shared" si="1"/>
        <v>8.6860804020100506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405754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405754</v>
      </c>
      <c r="O22" s="47">
        <f t="shared" si="1"/>
        <v>5.0974120603015072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14424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14424</v>
      </c>
      <c r="O23" s="47">
        <f t="shared" si="1"/>
        <v>0.18120603015075376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80574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80574</v>
      </c>
      <c r="O24" s="47">
        <f t="shared" si="1"/>
        <v>1.0122361809045226</v>
      </c>
      <c r="P24" s="9"/>
    </row>
    <row r="25" spans="1:16">
      <c r="A25" s="12"/>
      <c r="B25" s="25">
        <v>324.62</v>
      </c>
      <c r="C25" s="20" t="s">
        <v>25</v>
      </c>
      <c r="D25" s="46">
        <v>0</v>
      </c>
      <c r="E25" s="46">
        <v>0</v>
      </c>
      <c r="F25" s="46">
        <v>0</v>
      </c>
      <c r="G25" s="46">
        <v>17340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17340</v>
      </c>
      <c r="O25" s="47">
        <f t="shared" si="1"/>
        <v>0.21783919597989951</v>
      </c>
      <c r="P25" s="9"/>
    </row>
    <row r="26" spans="1:16">
      <c r="A26" s="12"/>
      <c r="B26" s="25">
        <v>324.70999999999998</v>
      </c>
      <c r="C26" s="20" t="s">
        <v>26</v>
      </c>
      <c r="D26" s="46">
        <v>0</v>
      </c>
      <c r="E26" s="46">
        <v>0</v>
      </c>
      <c r="F26" s="46">
        <v>0</v>
      </c>
      <c r="G26" s="46">
        <v>37419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37419</v>
      </c>
      <c r="O26" s="47">
        <f t="shared" si="1"/>
        <v>0.47008793969849244</v>
      </c>
      <c r="P26" s="9"/>
    </row>
    <row r="27" spans="1:16">
      <c r="A27" s="12"/>
      <c r="B27" s="25">
        <v>324.72000000000003</v>
      </c>
      <c r="C27" s="20" t="s">
        <v>27</v>
      </c>
      <c r="D27" s="46">
        <v>0</v>
      </c>
      <c r="E27" s="46">
        <v>0</v>
      </c>
      <c r="F27" s="46">
        <v>0</v>
      </c>
      <c r="G27" s="46">
        <v>91838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91838</v>
      </c>
      <c r="O27" s="47">
        <f t="shared" si="1"/>
        <v>1.1537437185929649</v>
      </c>
      <c r="P27" s="9"/>
    </row>
    <row r="28" spans="1:16">
      <c r="A28" s="12"/>
      <c r="B28" s="25">
        <v>329</v>
      </c>
      <c r="C28" s="20" t="s">
        <v>28</v>
      </c>
      <c r="D28" s="46">
        <v>743114</v>
      </c>
      <c r="E28" s="46">
        <v>0</v>
      </c>
      <c r="F28" s="46">
        <v>0</v>
      </c>
      <c r="G28" s="46">
        <v>12168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755282</v>
      </c>
      <c r="O28" s="47">
        <f t="shared" si="1"/>
        <v>9.4884673366834171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SUM(D30:D50)</f>
        <v>8615614</v>
      </c>
      <c r="E29" s="32">
        <f t="shared" si="6"/>
        <v>2909491</v>
      </c>
      <c r="F29" s="32">
        <f t="shared" si="6"/>
        <v>0</v>
      </c>
      <c r="G29" s="32">
        <f t="shared" si="6"/>
        <v>681507</v>
      </c>
      <c r="H29" s="32">
        <f t="shared" si="6"/>
        <v>0</v>
      </c>
      <c r="I29" s="32">
        <f t="shared" si="6"/>
        <v>359581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5141</v>
      </c>
      <c r="N29" s="44">
        <f t="shared" si="5"/>
        <v>12571334</v>
      </c>
      <c r="O29" s="45">
        <f t="shared" si="1"/>
        <v>157.93133165829147</v>
      </c>
      <c r="P29" s="10"/>
    </row>
    <row r="30" spans="1:16">
      <c r="A30" s="12"/>
      <c r="B30" s="25">
        <v>331.2</v>
      </c>
      <c r="C30" s="20" t="s">
        <v>29</v>
      </c>
      <c r="D30" s="46">
        <v>653911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653911</v>
      </c>
      <c r="O30" s="47">
        <f t="shared" si="1"/>
        <v>8.2149623115577892</v>
      </c>
      <c r="P30" s="9"/>
    </row>
    <row r="31" spans="1:16">
      <c r="A31" s="12"/>
      <c r="B31" s="25">
        <v>331.49</v>
      </c>
      <c r="C31" s="20" t="s">
        <v>106</v>
      </c>
      <c r="D31" s="46">
        <v>0</v>
      </c>
      <c r="E31" s="46">
        <v>0</v>
      </c>
      <c r="F31" s="46">
        <v>0</v>
      </c>
      <c r="G31" s="46">
        <v>567487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567487</v>
      </c>
      <c r="O31" s="47">
        <f t="shared" si="1"/>
        <v>7.1292336683417084</v>
      </c>
      <c r="P31" s="9"/>
    </row>
    <row r="32" spans="1:16">
      <c r="A32" s="12"/>
      <c r="B32" s="25">
        <v>331.5</v>
      </c>
      <c r="C32" s="20" t="s">
        <v>31</v>
      </c>
      <c r="D32" s="46">
        <v>0</v>
      </c>
      <c r="E32" s="46">
        <v>822400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822400</v>
      </c>
      <c r="O32" s="47">
        <f t="shared" si="1"/>
        <v>10.331658291457286</v>
      </c>
      <c r="P32" s="9"/>
    </row>
    <row r="33" spans="1:16">
      <c r="A33" s="12"/>
      <c r="B33" s="25">
        <v>334.2</v>
      </c>
      <c r="C33" s="20" t="s">
        <v>161</v>
      </c>
      <c r="D33" s="46">
        <v>0</v>
      </c>
      <c r="E33" s="46">
        <v>0</v>
      </c>
      <c r="F33" s="46">
        <v>0</v>
      </c>
      <c r="G33" s="46">
        <v>35000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35000</v>
      </c>
      <c r="O33" s="47">
        <f t="shared" si="1"/>
        <v>0.43969849246231157</v>
      </c>
      <c r="P33" s="9"/>
    </row>
    <row r="34" spans="1:16">
      <c r="A34" s="12"/>
      <c r="B34" s="25">
        <v>334.36</v>
      </c>
      <c r="C34" s="20" t="s">
        <v>107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123235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123235</v>
      </c>
      <c r="O34" s="47">
        <f t="shared" si="1"/>
        <v>1.5481783919597989</v>
      </c>
      <c r="P34" s="9"/>
    </row>
    <row r="35" spans="1:16">
      <c r="A35" s="12"/>
      <c r="B35" s="25">
        <v>334.49</v>
      </c>
      <c r="C35" s="20" t="s">
        <v>32</v>
      </c>
      <c r="D35" s="46">
        <v>330967</v>
      </c>
      <c r="E35" s="46">
        <v>0</v>
      </c>
      <c r="F35" s="46">
        <v>0</v>
      </c>
      <c r="G35" s="46">
        <v>77230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408197</v>
      </c>
      <c r="O35" s="47">
        <f t="shared" si="1"/>
        <v>5.1281030150753768</v>
      </c>
      <c r="P35" s="9"/>
    </row>
    <row r="36" spans="1:16">
      <c r="A36" s="12"/>
      <c r="B36" s="25">
        <v>334.5</v>
      </c>
      <c r="C36" s="20" t="s">
        <v>33</v>
      </c>
      <c r="D36" s="46">
        <v>0</v>
      </c>
      <c r="E36" s="46">
        <v>274092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274092</v>
      </c>
      <c r="O36" s="47">
        <f t="shared" si="1"/>
        <v>3.4433668341708543</v>
      </c>
      <c r="P36" s="9"/>
    </row>
    <row r="37" spans="1:16">
      <c r="A37" s="12"/>
      <c r="B37" s="25">
        <v>334.7</v>
      </c>
      <c r="C37" s="20" t="s">
        <v>34</v>
      </c>
      <c r="D37" s="46">
        <v>0</v>
      </c>
      <c r="E37" s="46">
        <v>175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</v>
      </c>
      <c r="O37" s="47">
        <f t="shared" ref="O37:O68" si="8">(N37/O$93)</f>
        <v>2.1984924623115578E-3</v>
      </c>
      <c r="P37" s="9"/>
    </row>
    <row r="38" spans="1:16">
      <c r="A38" s="12"/>
      <c r="B38" s="25">
        <v>335.12</v>
      </c>
      <c r="C38" s="20" t="s">
        <v>126</v>
      </c>
      <c r="D38" s="46">
        <v>2537204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2537204</v>
      </c>
      <c r="O38" s="47">
        <f t="shared" si="8"/>
        <v>31.874422110552764</v>
      </c>
      <c r="P38" s="9"/>
    </row>
    <row r="39" spans="1:16">
      <c r="A39" s="12"/>
      <c r="B39" s="25">
        <v>335.14</v>
      </c>
      <c r="C39" s="20" t="s">
        <v>127</v>
      </c>
      <c r="D39" s="46">
        <v>87787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87787</v>
      </c>
      <c r="O39" s="47">
        <f t="shared" si="8"/>
        <v>1.1028517587939699</v>
      </c>
      <c r="P39" s="9"/>
    </row>
    <row r="40" spans="1:16">
      <c r="A40" s="12"/>
      <c r="B40" s="25">
        <v>335.15</v>
      </c>
      <c r="C40" s="20" t="s">
        <v>128</v>
      </c>
      <c r="D40" s="46">
        <v>63892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63892</v>
      </c>
      <c r="O40" s="47">
        <f t="shared" si="8"/>
        <v>0.80266331658291457</v>
      </c>
      <c r="P40" s="9"/>
    </row>
    <row r="41" spans="1:16">
      <c r="A41" s="12"/>
      <c r="B41" s="25">
        <v>335.18</v>
      </c>
      <c r="C41" s="20" t="s">
        <v>129</v>
      </c>
      <c r="D41" s="46">
        <v>4158771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4158771</v>
      </c>
      <c r="O41" s="47">
        <f t="shared" si="8"/>
        <v>52.245866834170855</v>
      </c>
      <c r="P41" s="9"/>
    </row>
    <row r="42" spans="1:16">
      <c r="A42" s="12"/>
      <c r="B42" s="25">
        <v>335.21</v>
      </c>
      <c r="C42" s="20" t="s">
        <v>39</v>
      </c>
      <c r="D42" s="46">
        <v>45245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45245</v>
      </c>
      <c r="O42" s="47">
        <f t="shared" si="8"/>
        <v>0.56840452261306529</v>
      </c>
      <c r="P42" s="9"/>
    </row>
    <row r="43" spans="1:16">
      <c r="A43" s="12"/>
      <c r="B43" s="25">
        <v>335.49</v>
      </c>
      <c r="C43" s="20" t="s">
        <v>40</v>
      </c>
      <c r="D43" s="46">
        <v>56034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5141</v>
      </c>
      <c r="N43" s="46">
        <f t="shared" si="7"/>
        <v>61175</v>
      </c>
      <c r="O43" s="47">
        <f t="shared" si="8"/>
        <v>0.76853015075376885</v>
      </c>
      <c r="P43" s="9"/>
    </row>
    <row r="44" spans="1:16">
      <c r="A44" s="12"/>
      <c r="B44" s="25">
        <v>337.2</v>
      </c>
      <c r="C44" s="20" t="s">
        <v>41</v>
      </c>
      <c r="D44" s="46">
        <v>187800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9">SUM(D44:M44)</f>
        <v>187800</v>
      </c>
      <c r="O44" s="47">
        <f t="shared" si="8"/>
        <v>2.3592964824120601</v>
      </c>
      <c r="P44" s="9"/>
    </row>
    <row r="45" spans="1:16">
      <c r="A45" s="12"/>
      <c r="B45" s="25">
        <v>337.3</v>
      </c>
      <c r="C45" s="20" t="s">
        <v>42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236346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236346</v>
      </c>
      <c r="O45" s="47">
        <f t="shared" si="8"/>
        <v>2.9691708542713569</v>
      </c>
      <c r="P45" s="9"/>
    </row>
    <row r="46" spans="1:16">
      <c r="A46" s="12"/>
      <c r="B46" s="25">
        <v>337.4</v>
      </c>
      <c r="C46" s="20" t="s">
        <v>109</v>
      </c>
      <c r="D46" s="46">
        <v>0</v>
      </c>
      <c r="E46" s="46">
        <v>0</v>
      </c>
      <c r="F46" s="46">
        <v>0</v>
      </c>
      <c r="G46" s="46">
        <v>1790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1790</v>
      </c>
      <c r="O46" s="47">
        <f t="shared" si="8"/>
        <v>2.2487437185929649E-2</v>
      </c>
      <c r="P46" s="9"/>
    </row>
    <row r="47" spans="1:16">
      <c r="A47" s="12"/>
      <c r="B47" s="25">
        <v>337.5</v>
      </c>
      <c r="C47" s="20" t="s">
        <v>116</v>
      </c>
      <c r="D47" s="46">
        <v>357462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357462</v>
      </c>
      <c r="O47" s="47">
        <f t="shared" si="8"/>
        <v>4.4907286432160802</v>
      </c>
      <c r="P47" s="9"/>
    </row>
    <row r="48" spans="1:16">
      <c r="A48" s="12"/>
      <c r="B48" s="25">
        <v>337.7</v>
      </c>
      <c r="C48" s="20" t="s">
        <v>43</v>
      </c>
      <c r="D48" s="46">
        <v>80640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80640</v>
      </c>
      <c r="O48" s="47">
        <f t="shared" si="8"/>
        <v>1.0130653266331657</v>
      </c>
      <c r="P48" s="9"/>
    </row>
    <row r="49" spans="1:16">
      <c r="A49" s="12"/>
      <c r="B49" s="25">
        <v>338</v>
      </c>
      <c r="C49" s="20" t="s">
        <v>44</v>
      </c>
      <c r="D49" s="46">
        <v>31794</v>
      </c>
      <c r="E49" s="46">
        <v>1812824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1844618</v>
      </c>
      <c r="O49" s="47">
        <f t="shared" si="8"/>
        <v>23.17359296482412</v>
      </c>
      <c r="P49" s="9"/>
    </row>
    <row r="50" spans="1:16">
      <c r="A50" s="12"/>
      <c r="B50" s="25">
        <v>339</v>
      </c>
      <c r="C50" s="20" t="s">
        <v>45</v>
      </c>
      <c r="D50" s="46">
        <v>24107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24107</v>
      </c>
      <c r="O50" s="47">
        <f t="shared" si="8"/>
        <v>0.30285175879396986</v>
      </c>
      <c r="P50" s="9"/>
    </row>
    <row r="51" spans="1:16" ht="15.75">
      <c r="A51" s="29" t="s">
        <v>50</v>
      </c>
      <c r="B51" s="30"/>
      <c r="C51" s="31"/>
      <c r="D51" s="32">
        <f t="shared" ref="D51:M51" si="10">SUM(D52:D66)</f>
        <v>9255551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977</v>
      </c>
      <c r="I51" s="32">
        <f t="shared" si="10"/>
        <v>56165871</v>
      </c>
      <c r="J51" s="32">
        <f t="shared" si="10"/>
        <v>3972990</v>
      </c>
      <c r="K51" s="32">
        <f t="shared" si="10"/>
        <v>0</v>
      </c>
      <c r="L51" s="32">
        <f t="shared" si="10"/>
        <v>0</v>
      </c>
      <c r="M51" s="32">
        <f t="shared" si="10"/>
        <v>13297271</v>
      </c>
      <c r="N51" s="32">
        <f t="shared" si="9"/>
        <v>82692660</v>
      </c>
      <c r="O51" s="45">
        <f t="shared" si="8"/>
        <v>1038.8525125628141</v>
      </c>
      <c r="P51" s="10"/>
    </row>
    <row r="52" spans="1:16">
      <c r="A52" s="12"/>
      <c r="B52" s="25">
        <v>341.2</v>
      </c>
      <c r="C52" s="20" t="s">
        <v>130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3972990</v>
      </c>
      <c r="K52" s="46">
        <v>0</v>
      </c>
      <c r="L52" s="46">
        <v>0</v>
      </c>
      <c r="M52" s="46">
        <v>0</v>
      </c>
      <c r="N52" s="46">
        <f t="shared" ref="N52:N66" si="11">SUM(D52:M52)</f>
        <v>3972990</v>
      </c>
      <c r="O52" s="47">
        <f t="shared" si="8"/>
        <v>49.911934673366837</v>
      </c>
      <c r="P52" s="9"/>
    </row>
    <row r="53" spans="1:16">
      <c r="A53" s="12"/>
      <c r="B53" s="25">
        <v>341.9</v>
      </c>
      <c r="C53" s="20" t="s">
        <v>131</v>
      </c>
      <c r="D53" s="46">
        <v>6576606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6576606</v>
      </c>
      <c r="O53" s="47">
        <f t="shared" si="8"/>
        <v>82.6206783919598</v>
      </c>
      <c r="P53" s="9"/>
    </row>
    <row r="54" spans="1:16">
      <c r="A54" s="12"/>
      <c r="B54" s="25">
        <v>342.1</v>
      </c>
      <c r="C54" s="20" t="s">
        <v>55</v>
      </c>
      <c r="D54" s="46">
        <v>353031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5486</v>
      </c>
      <c r="N54" s="46">
        <f t="shared" si="11"/>
        <v>358517</v>
      </c>
      <c r="O54" s="47">
        <f t="shared" si="8"/>
        <v>4.5039824120603011</v>
      </c>
      <c r="P54" s="9"/>
    </row>
    <row r="55" spans="1:16">
      <c r="A55" s="12"/>
      <c r="B55" s="25">
        <v>342.2</v>
      </c>
      <c r="C55" s="20" t="s">
        <v>56</v>
      </c>
      <c r="D55" s="46">
        <v>1012951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1012951</v>
      </c>
      <c r="O55" s="47">
        <f t="shared" si="8"/>
        <v>12.725515075376885</v>
      </c>
      <c r="P55" s="9"/>
    </row>
    <row r="56" spans="1:16">
      <c r="A56" s="12"/>
      <c r="B56" s="25">
        <v>342.4</v>
      </c>
      <c r="C56" s="20" t="s">
        <v>57</v>
      </c>
      <c r="D56" s="46">
        <v>900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900</v>
      </c>
      <c r="O56" s="47">
        <f t="shared" si="8"/>
        <v>1.1306532663316583E-2</v>
      </c>
      <c r="P56" s="9"/>
    </row>
    <row r="57" spans="1:16">
      <c r="A57" s="12"/>
      <c r="B57" s="25">
        <v>343.3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30412363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30412363</v>
      </c>
      <c r="O57" s="47">
        <f t="shared" si="8"/>
        <v>382.06486180904523</v>
      </c>
      <c r="P57" s="9"/>
    </row>
    <row r="58" spans="1:16">
      <c r="A58" s="12"/>
      <c r="B58" s="25">
        <v>343.4</v>
      </c>
      <c r="C58" s="20" t="s">
        <v>61</v>
      </c>
      <c r="D58" s="46">
        <v>390656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390656</v>
      </c>
      <c r="O58" s="47">
        <f t="shared" si="8"/>
        <v>4.907738693467337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20527181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20527181</v>
      </c>
      <c r="O59" s="47">
        <f t="shared" si="8"/>
        <v>257.87915829145726</v>
      </c>
      <c r="P59" s="9"/>
    </row>
    <row r="60" spans="1:16">
      <c r="A60" s="12"/>
      <c r="B60" s="25">
        <v>343.7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2719092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2719092</v>
      </c>
      <c r="O60" s="47">
        <f t="shared" si="8"/>
        <v>34.159447236180903</v>
      </c>
      <c r="P60" s="9"/>
    </row>
    <row r="61" spans="1:16">
      <c r="A61" s="12"/>
      <c r="B61" s="25">
        <v>343.8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977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977</v>
      </c>
      <c r="O61" s="47">
        <f t="shared" si="8"/>
        <v>1.2273869346733668E-2</v>
      </c>
      <c r="P61" s="9"/>
    </row>
    <row r="62" spans="1:16">
      <c r="A62" s="12"/>
      <c r="B62" s="25">
        <v>343.9</v>
      </c>
      <c r="C62" s="20" t="s">
        <v>65</v>
      </c>
      <c r="D62" s="46">
        <v>26304</v>
      </c>
      <c r="E62" s="46">
        <v>0</v>
      </c>
      <c r="F62" s="46">
        <v>0</v>
      </c>
      <c r="G62" s="46">
        <v>0</v>
      </c>
      <c r="H62" s="46">
        <v>0</v>
      </c>
      <c r="I62" s="46">
        <v>501254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527558</v>
      </c>
      <c r="O62" s="47">
        <f t="shared" si="8"/>
        <v>6.6276130653266332</v>
      </c>
      <c r="P62" s="9"/>
    </row>
    <row r="63" spans="1:16">
      <c r="A63" s="12"/>
      <c r="B63" s="25">
        <v>344.1</v>
      </c>
      <c r="C63" s="20" t="s">
        <v>132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13291785</v>
      </c>
      <c r="N63" s="46">
        <f t="shared" si="11"/>
        <v>13291785</v>
      </c>
      <c r="O63" s="47">
        <f t="shared" si="8"/>
        <v>166.98222361809044</v>
      </c>
      <c r="P63" s="9"/>
    </row>
    <row r="64" spans="1:16">
      <c r="A64" s="12"/>
      <c r="B64" s="25">
        <v>344.5</v>
      </c>
      <c r="C64" s="20" t="s">
        <v>133</v>
      </c>
      <c r="D64" s="46">
        <v>25037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25037</v>
      </c>
      <c r="O64" s="47">
        <f t="shared" si="8"/>
        <v>0.314535175879397</v>
      </c>
      <c r="P64" s="9"/>
    </row>
    <row r="65" spans="1:16">
      <c r="A65" s="12"/>
      <c r="B65" s="25">
        <v>345.1</v>
      </c>
      <c r="C65" s="20" t="s">
        <v>67</v>
      </c>
      <c r="D65" s="46">
        <v>1250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1250</v>
      </c>
      <c r="O65" s="47">
        <f t="shared" si="8"/>
        <v>1.5703517587939697E-2</v>
      </c>
      <c r="P65" s="9"/>
    </row>
    <row r="66" spans="1:16">
      <c r="A66" s="12"/>
      <c r="B66" s="25">
        <v>347.2</v>
      </c>
      <c r="C66" s="20" t="s">
        <v>68</v>
      </c>
      <c r="D66" s="46">
        <v>868816</v>
      </c>
      <c r="E66" s="46">
        <v>0</v>
      </c>
      <c r="F66" s="46">
        <v>0</v>
      </c>
      <c r="G66" s="46">
        <v>0</v>
      </c>
      <c r="H66" s="46">
        <v>0</v>
      </c>
      <c r="I66" s="46">
        <v>2005981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2874797</v>
      </c>
      <c r="O66" s="47">
        <f t="shared" si="8"/>
        <v>36.115540201005025</v>
      </c>
      <c r="P66" s="9"/>
    </row>
    <row r="67" spans="1:16" ht="15.75">
      <c r="A67" s="29" t="s">
        <v>51</v>
      </c>
      <c r="B67" s="30"/>
      <c r="C67" s="31"/>
      <c r="D67" s="32">
        <f t="shared" ref="D67:M67" si="12">SUM(D68:D70)</f>
        <v>276967</v>
      </c>
      <c r="E67" s="32">
        <f t="shared" si="12"/>
        <v>15436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5004</v>
      </c>
      <c r="N67" s="32">
        <f t="shared" ref="N67:N72" si="13">SUM(D67:M67)</f>
        <v>297407</v>
      </c>
      <c r="O67" s="45">
        <f t="shared" si="8"/>
        <v>3.7362688442211054</v>
      </c>
      <c r="P67" s="10"/>
    </row>
    <row r="68" spans="1:16">
      <c r="A68" s="13"/>
      <c r="B68" s="39">
        <v>351.5</v>
      </c>
      <c r="C68" s="21" t="s">
        <v>72</v>
      </c>
      <c r="D68" s="46">
        <v>226533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269</v>
      </c>
      <c r="N68" s="46">
        <f t="shared" si="13"/>
        <v>226802</v>
      </c>
      <c r="O68" s="47">
        <f t="shared" si="8"/>
        <v>2.8492713567839196</v>
      </c>
      <c r="P68" s="9"/>
    </row>
    <row r="69" spans="1:16">
      <c r="A69" s="13"/>
      <c r="B69" s="39">
        <v>354</v>
      </c>
      <c r="C69" s="21" t="s">
        <v>73</v>
      </c>
      <c r="D69" s="46">
        <v>50434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4735</v>
      </c>
      <c r="N69" s="46">
        <f t="shared" si="13"/>
        <v>55169</v>
      </c>
      <c r="O69" s="47">
        <f t="shared" ref="O69:O91" si="14">(N69/O$93)</f>
        <v>0.69307788944723614</v>
      </c>
      <c r="P69" s="9"/>
    </row>
    <row r="70" spans="1:16">
      <c r="A70" s="13"/>
      <c r="B70" s="39">
        <v>358.2</v>
      </c>
      <c r="C70" s="21" t="s">
        <v>134</v>
      </c>
      <c r="D70" s="46">
        <v>0</v>
      </c>
      <c r="E70" s="46">
        <v>15436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15436</v>
      </c>
      <c r="O70" s="47">
        <f t="shared" si="14"/>
        <v>0.19391959798994976</v>
      </c>
      <c r="P70" s="9"/>
    </row>
    <row r="71" spans="1:16" ht="15.75">
      <c r="A71" s="29" t="s">
        <v>3</v>
      </c>
      <c r="B71" s="30"/>
      <c r="C71" s="31"/>
      <c r="D71" s="32">
        <f t="shared" ref="D71:M71" si="15">SUM(D72:D82)</f>
        <v>1362282</v>
      </c>
      <c r="E71" s="32">
        <f t="shared" si="15"/>
        <v>122067</v>
      </c>
      <c r="F71" s="32">
        <f t="shared" si="15"/>
        <v>0</v>
      </c>
      <c r="G71" s="32">
        <f t="shared" si="15"/>
        <v>437016</v>
      </c>
      <c r="H71" s="32">
        <f t="shared" si="15"/>
        <v>3150</v>
      </c>
      <c r="I71" s="32">
        <f t="shared" si="15"/>
        <v>2477035</v>
      </c>
      <c r="J71" s="32">
        <f t="shared" si="15"/>
        <v>32753</v>
      </c>
      <c r="K71" s="32">
        <f t="shared" si="15"/>
        <v>8497198</v>
      </c>
      <c r="L71" s="32">
        <f t="shared" si="15"/>
        <v>0</v>
      </c>
      <c r="M71" s="32">
        <f t="shared" si="15"/>
        <v>2168417</v>
      </c>
      <c r="N71" s="32">
        <f t="shared" si="13"/>
        <v>15099918</v>
      </c>
      <c r="O71" s="45">
        <f t="shared" si="14"/>
        <v>189.69746231155779</v>
      </c>
      <c r="P71" s="10"/>
    </row>
    <row r="72" spans="1:16">
      <c r="A72" s="12"/>
      <c r="B72" s="25">
        <v>361.1</v>
      </c>
      <c r="C72" s="20" t="s">
        <v>75</v>
      </c>
      <c r="D72" s="46">
        <v>244537</v>
      </c>
      <c r="E72" s="46">
        <v>9389</v>
      </c>
      <c r="F72" s="46">
        <v>0</v>
      </c>
      <c r="G72" s="46">
        <v>103721</v>
      </c>
      <c r="H72" s="46">
        <v>3150</v>
      </c>
      <c r="I72" s="46">
        <v>372055</v>
      </c>
      <c r="J72" s="46">
        <v>22860</v>
      </c>
      <c r="K72" s="46">
        <v>0</v>
      </c>
      <c r="L72" s="46">
        <v>0</v>
      </c>
      <c r="M72" s="46">
        <v>264733</v>
      </c>
      <c r="N72" s="46">
        <f t="shared" si="13"/>
        <v>1020445</v>
      </c>
      <c r="O72" s="47">
        <f t="shared" si="14"/>
        <v>12.819660804020101</v>
      </c>
      <c r="P72" s="9"/>
    </row>
    <row r="73" spans="1:16">
      <c r="A73" s="12"/>
      <c r="B73" s="25">
        <v>361.2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4246159</v>
      </c>
      <c r="L73" s="46">
        <v>0</v>
      </c>
      <c r="M73" s="46">
        <v>0</v>
      </c>
      <c r="N73" s="46">
        <f t="shared" ref="N73:N82" si="16">SUM(D73:M73)</f>
        <v>4246159</v>
      </c>
      <c r="O73" s="47">
        <f t="shared" si="14"/>
        <v>53.343706030150756</v>
      </c>
      <c r="P73" s="9"/>
    </row>
    <row r="74" spans="1:16">
      <c r="A74" s="12"/>
      <c r="B74" s="25">
        <v>361.3</v>
      </c>
      <c r="C74" s="20" t="s">
        <v>77</v>
      </c>
      <c r="D74" s="46">
        <v>104</v>
      </c>
      <c r="E74" s="46">
        <v>0</v>
      </c>
      <c r="F74" s="46">
        <v>0</v>
      </c>
      <c r="G74" s="46">
        <v>0</v>
      </c>
      <c r="H74" s="46">
        <v>0</v>
      </c>
      <c r="I74" s="46">
        <v>135988</v>
      </c>
      <c r="J74" s="46">
        <v>9799</v>
      </c>
      <c r="K74" s="46">
        <v>-3561800</v>
      </c>
      <c r="L74" s="46">
        <v>0</v>
      </c>
      <c r="M74" s="46">
        <v>63329</v>
      </c>
      <c r="N74" s="46">
        <f t="shared" si="16"/>
        <v>-3352580</v>
      </c>
      <c r="O74" s="47">
        <f t="shared" si="14"/>
        <v>-42.117839195979897</v>
      </c>
      <c r="P74" s="9"/>
    </row>
    <row r="75" spans="1:16">
      <c r="A75" s="12"/>
      <c r="B75" s="25">
        <v>361.4</v>
      </c>
      <c r="C75" s="20" t="s">
        <v>135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17877</v>
      </c>
      <c r="N75" s="46">
        <f t="shared" si="16"/>
        <v>17877</v>
      </c>
      <c r="O75" s="47">
        <f t="shared" si="14"/>
        <v>0.22458542713567839</v>
      </c>
      <c r="P75" s="9"/>
    </row>
    <row r="76" spans="1:16">
      <c r="A76" s="12"/>
      <c r="B76" s="25">
        <v>362</v>
      </c>
      <c r="C76" s="20" t="s">
        <v>79</v>
      </c>
      <c r="D76" s="46">
        <v>434210</v>
      </c>
      <c r="E76" s="46">
        <v>0</v>
      </c>
      <c r="F76" s="46">
        <v>0</v>
      </c>
      <c r="G76" s="46">
        <v>0</v>
      </c>
      <c r="H76" s="46">
        <v>0</v>
      </c>
      <c r="I76" s="46">
        <v>36972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471182</v>
      </c>
      <c r="O76" s="47">
        <f t="shared" si="14"/>
        <v>5.9193718592964828</v>
      </c>
      <c r="P76" s="9"/>
    </row>
    <row r="77" spans="1:16">
      <c r="A77" s="12"/>
      <c r="B77" s="25">
        <v>364</v>
      </c>
      <c r="C77" s="20" t="s">
        <v>136</v>
      </c>
      <c r="D77" s="46">
        <v>102170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102170</v>
      </c>
      <c r="O77" s="47">
        <f t="shared" si="14"/>
        <v>1.2835427135678392</v>
      </c>
      <c r="P77" s="9"/>
    </row>
    <row r="78" spans="1:16">
      <c r="A78" s="12"/>
      <c r="B78" s="25">
        <v>365</v>
      </c>
      <c r="C78" s="20" t="s">
        <v>137</v>
      </c>
      <c r="D78" s="46">
        <v>11194</v>
      </c>
      <c r="E78" s="46">
        <v>12827</v>
      </c>
      <c r="F78" s="46">
        <v>0</v>
      </c>
      <c r="G78" s="46">
        <v>0</v>
      </c>
      <c r="H78" s="46">
        <v>0</v>
      </c>
      <c r="I78" s="46">
        <v>6884</v>
      </c>
      <c r="J78" s="46">
        <v>0</v>
      </c>
      <c r="K78" s="46">
        <v>0</v>
      </c>
      <c r="L78" s="46">
        <v>0</v>
      </c>
      <c r="M78" s="46">
        <v>1346</v>
      </c>
      <c r="N78" s="46">
        <f t="shared" si="16"/>
        <v>32251</v>
      </c>
      <c r="O78" s="47">
        <f t="shared" si="14"/>
        <v>0.40516331658291455</v>
      </c>
      <c r="P78" s="9"/>
    </row>
    <row r="79" spans="1:16">
      <c r="A79" s="12"/>
      <c r="B79" s="25">
        <v>366</v>
      </c>
      <c r="C79" s="20" t="s">
        <v>82</v>
      </c>
      <c r="D79" s="46">
        <v>40935</v>
      </c>
      <c r="E79" s="46">
        <v>13942</v>
      </c>
      <c r="F79" s="46">
        <v>0</v>
      </c>
      <c r="G79" s="46">
        <v>42100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96977</v>
      </c>
      <c r="O79" s="47">
        <f t="shared" si="14"/>
        <v>1.2183040201005024</v>
      </c>
      <c r="P79" s="9"/>
    </row>
    <row r="80" spans="1:16">
      <c r="A80" s="12"/>
      <c r="B80" s="25">
        <v>368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7780330</v>
      </c>
      <c r="L80" s="46">
        <v>0</v>
      </c>
      <c r="M80" s="46">
        <v>0</v>
      </c>
      <c r="N80" s="46">
        <f t="shared" si="16"/>
        <v>7780330</v>
      </c>
      <c r="O80" s="47">
        <f t="shared" si="14"/>
        <v>97.742839195979897</v>
      </c>
      <c r="P80" s="9"/>
    </row>
    <row r="81" spans="1:119">
      <c r="A81" s="12"/>
      <c r="B81" s="25">
        <v>369.3</v>
      </c>
      <c r="C81" s="20" t="s">
        <v>84</v>
      </c>
      <c r="D81" s="46">
        <v>43374</v>
      </c>
      <c r="E81" s="46">
        <v>0</v>
      </c>
      <c r="F81" s="46">
        <v>0</v>
      </c>
      <c r="G81" s="46">
        <v>291195</v>
      </c>
      <c r="H81" s="46">
        <v>0</v>
      </c>
      <c r="I81" s="46">
        <v>15854</v>
      </c>
      <c r="J81" s="46">
        <v>0</v>
      </c>
      <c r="K81" s="46">
        <v>0</v>
      </c>
      <c r="L81" s="46">
        <v>0</v>
      </c>
      <c r="M81" s="46">
        <v>170119</v>
      </c>
      <c r="N81" s="46">
        <f t="shared" si="16"/>
        <v>520542</v>
      </c>
      <c r="O81" s="47">
        <f t="shared" si="14"/>
        <v>6.5394723618090449</v>
      </c>
      <c r="P81" s="9"/>
    </row>
    <row r="82" spans="1:119">
      <c r="A82" s="12"/>
      <c r="B82" s="25">
        <v>369.9</v>
      </c>
      <c r="C82" s="20" t="s">
        <v>85</v>
      </c>
      <c r="D82" s="46">
        <v>485758</v>
      </c>
      <c r="E82" s="46">
        <v>85909</v>
      </c>
      <c r="F82" s="46">
        <v>0</v>
      </c>
      <c r="G82" s="46">
        <v>0</v>
      </c>
      <c r="H82" s="46">
        <v>0</v>
      </c>
      <c r="I82" s="46">
        <v>1909282</v>
      </c>
      <c r="J82" s="46">
        <v>94</v>
      </c>
      <c r="K82" s="46">
        <v>32509</v>
      </c>
      <c r="L82" s="46">
        <v>0</v>
      </c>
      <c r="M82" s="46">
        <v>1651013</v>
      </c>
      <c r="N82" s="46">
        <f t="shared" si="16"/>
        <v>4164565</v>
      </c>
      <c r="O82" s="47">
        <f t="shared" si="14"/>
        <v>52.318655778894474</v>
      </c>
      <c r="P82" s="9"/>
    </row>
    <row r="83" spans="1:119" ht="15.75">
      <c r="A83" s="29" t="s">
        <v>52</v>
      </c>
      <c r="B83" s="30"/>
      <c r="C83" s="31"/>
      <c r="D83" s="32">
        <f t="shared" ref="D83:M83" si="17">SUM(D84:D90)</f>
        <v>3178621</v>
      </c>
      <c r="E83" s="32">
        <f t="shared" si="17"/>
        <v>7182</v>
      </c>
      <c r="F83" s="32">
        <f t="shared" si="17"/>
        <v>0</v>
      </c>
      <c r="G83" s="32">
        <f t="shared" si="17"/>
        <v>4686000</v>
      </c>
      <c r="H83" s="32">
        <f t="shared" si="17"/>
        <v>0</v>
      </c>
      <c r="I83" s="32">
        <f t="shared" si="17"/>
        <v>691374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8719868</v>
      </c>
      <c r="N83" s="32">
        <f>SUM(D83:M83)</f>
        <v>17283045</v>
      </c>
      <c r="O83" s="45">
        <f t="shared" si="14"/>
        <v>217.12368090452262</v>
      </c>
      <c r="P83" s="9"/>
    </row>
    <row r="84" spans="1:119">
      <c r="A84" s="12"/>
      <c r="B84" s="25">
        <v>381</v>
      </c>
      <c r="C84" s="20" t="s">
        <v>86</v>
      </c>
      <c r="D84" s="46">
        <v>3178621</v>
      </c>
      <c r="E84" s="46">
        <v>7182</v>
      </c>
      <c r="F84" s="46">
        <v>0</v>
      </c>
      <c r="G84" s="46">
        <v>4686000</v>
      </c>
      <c r="H84" s="46">
        <v>0</v>
      </c>
      <c r="I84" s="46">
        <v>314997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8186800</v>
      </c>
      <c r="O84" s="47">
        <f t="shared" si="14"/>
        <v>102.84924623115577</v>
      </c>
      <c r="P84" s="9"/>
    </row>
    <row r="85" spans="1:119">
      <c r="A85" s="12"/>
      <c r="B85" s="25">
        <v>389.2</v>
      </c>
      <c r="C85" s="20" t="s">
        <v>138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92205</v>
      </c>
      <c r="N85" s="46">
        <f t="shared" ref="N85:N90" si="18">SUM(D85:M85)</f>
        <v>92205</v>
      </c>
      <c r="O85" s="47">
        <f t="shared" si="14"/>
        <v>1.1583542713567838</v>
      </c>
      <c r="P85" s="9"/>
    </row>
    <row r="86" spans="1:119">
      <c r="A86" s="12"/>
      <c r="B86" s="25">
        <v>389.3</v>
      </c>
      <c r="C86" s="20" t="s">
        <v>139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0</v>
      </c>
      <c r="M86" s="46">
        <v>660</v>
      </c>
      <c r="N86" s="46">
        <f t="shared" si="18"/>
        <v>661</v>
      </c>
      <c r="O86" s="47">
        <f t="shared" si="14"/>
        <v>8.3040201005025131E-3</v>
      </c>
      <c r="P86" s="9"/>
    </row>
    <row r="87" spans="1:119">
      <c r="A87" s="12"/>
      <c r="B87" s="25">
        <v>389.4</v>
      </c>
      <c r="C87" s="20" t="s">
        <v>140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6097</v>
      </c>
      <c r="J87" s="46">
        <v>0</v>
      </c>
      <c r="K87" s="46">
        <v>0</v>
      </c>
      <c r="L87" s="46">
        <v>0</v>
      </c>
      <c r="M87" s="46">
        <v>913122</v>
      </c>
      <c r="N87" s="46">
        <f t="shared" si="18"/>
        <v>919219</v>
      </c>
      <c r="O87" s="47">
        <f t="shared" si="14"/>
        <v>11.547977386934674</v>
      </c>
      <c r="P87" s="9"/>
    </row>
    <row r="88" spans="1:119">
      <c r="A88" s="12"/>
      <c r="B88" s="25">
        <v>389.5</v>
      </c>
      <c r="C88" s="20" t="s">
        <v>141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621631</v>
      </c>
      <c r="N88" s="46">
        <f t="shared" si="18"/>
        <v>621631</v>
      </c>
      <c r="O88" s="47">
        <f t="shared" si="14"/>
        <v>7.8094346733668338</v>
      </c>
      <c r="P88" s="9"/>
    </row>
    <row r="89" spans="1:119">
      <c r="A89" s="12"/>
      <c r="B89" s="25">
        <v>389.6</v>
      </c>
      <c r="C89" s="20" t="s">
        <v>142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6535487</v>
      </c>
      <c r="N89" s="46">
        <f t="shared" si="18"/>
        <v>6535487</v>
      </c>
      <c r="O89" s="47">
        <f t="shared" si="14"/>
        <v>82.104108040200998</v>
      </c>
      <c r="P89" s="9"/>
    </row>
    <row r="90" spans="1:119" ht="15.75" thickBot="1">
      <c r="A90" s="12"/>
      <c r="B90" s="25">
        <v>389.8</v>
      </c>
      <c r="C90" s="20" t="s">
        <v>144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370279</v>
      </c>
      <c r="J90" s="46">
        <v>0</v>
      </c>
      <c r="K90" s="46">
        <v>0</v>
      </c>
      <c r="L90" s="46">
        <v>0</v>
      </c>
      <c r="M90" s="46">
        <v>556763</v>
      </c>
      <c r="N90" s="46">
        <f t="shared" si="18"/>
        <v>927042</v>
      </c>
      <c r="O90" s="47">
        <f t="shared" si="14"/>
        <v>11.646256281407036</v>
      </c>
      <c r="P90" s="9"/>
    </row>
    <row r="91" spans="1:119" ht="16.5" thickBot="1">
      <c r="A91" s="14" t="s">
        <v>70</v>
      </c>
      <c r="B91" s="23"/>
      <c r="C91" s="22"/>
      <c r="D91" s="15">
        <f t="shared" ref="D91:M91" si="19">SUM(D5,D15,D29,D51,D67,D71,D83)</f>
        <v>72840172</v>
      </c>
      <c r="E91" s="15">
        <f t="shared" si="19"/>
        <v>3054176</v>
      </c>
      <c r="F91" s="15">
        <f t="shared" si="19"/>
        <v>0</v>
      </c>
      <c r="G91" s="15">
        <f t="shared" si="19"/>
        <v>6464040</v>
      </c>
      <c r="H91" s="15">
        <f t="shared" si="19"/>
        <v>4127</v>
      </c>
      <c r="I91" s="15">
        <f t="shared" si="19"/>
        <v>61138166</v>
      </c>
      <c r="J91" s="15">
        <f t="shared" si="19"/>
        <v>4005743</v>
      </c>
      <c r="K91" s="15">
        <f t="shared" si="19"/>
        <v>8497198</v>
      </c>
      <c r="L91" s="15">
        <f t="shared" si="19"/>
        <v>0</v>
      </c>
      <c r="M91" s="15">
        <f t="shared" si="19"/>
        <v>24195701</v>
      </c>
      <c r="N91" s="15">
        <f>SUM(D91:M91)</f>
        <v>180199323</v>
      </c>
      <c r="O91" s="38">
        <f t="shared" si="14"/>
        <v>2263.8105904522613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162</v>
      </c>
      <c r="M93" s="48"/>
      <c r="N93" s="48"/>
      <c r="O93" s="43">
        <v>79600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112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93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94</v>
      </c>
      <c r="F4" s="34" t="s">
        <v>95</v>
      </c>
      <c r="G4" s="34" t="s">
        <v>96</v>
      </c>
      <c r="H4" s="34" t="s">
        <v>5</v>
      </c>
      <c r="I4" s="34" t="s">
        <v>6</v>
      </c>
      <c r="J4" s="35" t="s">
        <v>97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40368265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40368265</v>
      </c>
      <c r="O5" s="33">
        <f t="shared" ref="O5:O36" si="1">(N5/O$90)</f>
        <v>516.95862360413889</v>
      </c>
      <c r="P5" s="6"/>
    </row>
    <row r="6" spans="1:133">
      <c r="A6" s="12"/>
      <c r="B6" s="25">
        <v>311</v>
      </c>
      <c r="C6" s="20" t="s">
        <v>2</v>
      </c>
      <c r="D6" s="46">
        <v>24328815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24328815</v>
      </c>
      <c r="O6" s="47">
        <f t="shared" si="1"/>
        <v>311.55638510398524</v>
      </c>
      <c r="P6" s="9"/>
    </row>
    <row r="7" spans="1:133">
      <c r="A7" s="12"/>
      <c r="B7" s="25">
        <v>312.41000000000003</v>
      </c>
      <c r="C7" s="20" t="s">
        <v>10</v>
      </c>
      <c r="D7" s="46">
        <v>2493210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2493210</v>
      </c>
      <c r="O7" s="47">
        <f t="shared" si="1"/>
        <v>31.928209199877063</v>
      </c>
      <c r="P7" s="9"/>
    </row>
    <row r="8" spans="1:133">
      <c r="A8" s="12"/>
      <c r="B8" s="25">
        <v>312.51</v>
      </c>
      <c r="C8" s="20" t="s">
        <v>100</v>
      </c>
      <c r="D8" s="46">
        <v>604006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604006</v>
      </c>
      <c r="O8" s="47">
        <f t="shared" si="1"/>
        <v>7.7349400676160229</v>
      </c>
      <c r="P8" s="9"/>
    </row>
    <row r="9" spans="1:133">
      <c r="A9" s="12"/>
      <c r="B9" s="25">
        <v>312.52</v>
      </c>
      <c r="C9" s="20" t="s">
        <v>123</v>
      </c>
      <c r="D9" s="46">
        <v>535651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535651</v>
      </c>
      <c r="O9" s="47">
        <f t="shared" si="1"/>
        <v>6.8595814977973566</v>
      </c>
      <c r="P9" s="9"/>
    </row>
    <row r="10" spans="1:133">
      <c r="A10" s="12"/>
      <c r="B10" s="25">
        <v>314.10000000000002</v>
      </c>
      <c r="C10" s="20" t="s">
        <v>11</v>
      </c>
      <c r="D10" s="46">
        <v>7030112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7030112</v>
      </c>
      <c r="O10" s="47">
        <f t="shared" si="1"/>
        <v>90.028070894375574</v>
      </c>
      <c r="P10" s="9"/>
    </row>
    <row r="11" spans="1:133">
      <c r="A11" s="12"/>
      <c r="B11" s="25">
        <v>314.39999999999998</v>
      </c>
      <c r="C11" s="20" t="s">
        <v>12</v>
      </c>
      <c r="D11" s="46">
        <v>271982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271982</v>
      </c>
      <c r="O11" s="47">
        <f t="shared" si="1"/>
        <v>3.4830191578731688</v>
      </c>
      <c r="P11" s="9"/>
    </row>
    <row r="12" spans="1:133">
      <c r="A12" s="12"/>
      <c r="B12" s="25">
        <v>314.8</v>
      </c>
      <c r="C12" s="20" t="s">
        <v>13</v>
      </c>
      <c r="D12" s="46">
        <v>91521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91521</v>
      </c>
      <c r="O12" s="47">
        <f t="shared" si="1"/>
        <v>1.1720238705050712</v>
      </c>
      <c r="P12" s="9"/>
    </row>
    <row r="13" spans="1:133">
      <c r="A13" s="12"/>
      <c r="B13" s="25">
        <v>315</v>
      </c>
      <c r="C13" s="20" t="s">
        <v>124</v>
      </c>
      <c r="D13" s="46">
        <v>3966996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3966996</v>
      </c>
      <c r="O13" s="47">
        <f t="shared" si="1"/>
        <v>50.801608441758013</v>
      </c>
      <c r="P13" s="9"/>
    </row>
    <row r="14" spans="1:133">
      <c r="A14" s="12"/>
      <c r="B14" s="25">
        <v>316</v>
      </c>
      <c r="C14" s="20" t="s">
        <v>125</v>
      </c>
      <c r="D14" s="46">
        <v>1045972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1045972</v>
      </c>
      <c r="O14" s="47">
        <f t="shared" si="1"/>
        <v>13.394785370351398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SUM(D16:D27)</f>
        <v>8204123</v>
      </c>
      <c r="E15" s="32">
        <f t="shared" si="3"/>
        <v>0</v>
      </c>
      <c r="F15" s="32">
        <f t="shared" si="3"/>
        <v>0</v>
      </c>
      <c r="G15" s="32">
        <f t="shared" si="3"/>
        <v>1867890</v>
      </c>
      <c r="H15" s="32">
        <f t="shared" si="3"/>
        <v>0</v>
      </c>
      <c r="I15" s="32">
        <f t="shared" si="3"/>
        <v>1097617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11169630</v>
      </c>
      <c r="O15" s="45">
        <f t="shared" si="1"/>
        <v>143.0390072738449</v>
      </c>
      <c r="P15" s="10"/>
    </row>
    <row r="16" spans="1:133">
      <c r="A16" s="12"/>
      <c r="B16" s="25">
        <v>322</v>
      </c>
      <c r="C16" s="20" t="s">
        <v>0</v>
      </c>
      <c r="D16" s="46">
        <v>855514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855514</v>
      </c>
      <c r="O16" s="47">
        <f t="shared" si="1"/>
        <v>10.955767851654544</v>
      </c>
      <c r="P16" s="9"/>
    </row>
    <row r="17" spans="1:16">
      <c r="A17" s="12"/>
      <c r="B17" s="25">
        <v>323.10000000000002</v>
      </c>
      <c r="C17" s="20" t="s">
        <v>17</v>
      </c>
      <c r="D17" s="46">
        <v>5713369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5713369</v>
      </c>
      <c r="O17" s="47">
        <f t="shared" si="1"/>
        <v>73.165774510808319</v>
      </c>
      <c r="P17" s="9"/>
    </row>
    <row r="18" spans="1:16">
      <c r="A18" s="12"/>
      <c r="B18" s="25">
        <v>323.39999999999998</v>
      </c>
      <c r="C18" s="20" t="s">
        <v>18</v>
      </c>
      <c r="D18" s="46">
        <v>295989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295989</v>
      </c>
      <c r="O18" s="47">
        <f t="shared" si="1"/>
        <v>3.7904543591845097</v>
      </c>
      <c r="P18" s="9"/>
    </row>
    <row r="19" spans="1:16">
      <c r="A19" s="12"/>
      <c r="B19" s="25">
        <v>323.7</v>
      </c>
      <c r="C19" s="20" t="s">
        <v>19</v>
      </c>
      <c r="D19" s="46">
        <v>605125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605125</v>
      </c>
      <c r="O19" s="47">
        <f t="shared" si="1"/>
        <v>7.7492700542977158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778723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778723</v>
      </c>
      <c r="O20" s="47">
        <f t="shared" si="1"/>
        <v>9.9723773178977559</v>
      </c>
      <c r="P20" s="9"/>
    </row>
    <row r="21" spans="1:16">
      <c r="A21" s="12"/>
      <c r="B21" s="25">
        <v>324.22000000000003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318894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318894</v>
      </c>
      <c r="O21" s="47">
        <f t="shared" si="1"/>
        <v>4.0837772769183482</v>
      </c>
      <c r="P21" s="9"/>
    </row>
    <row r="22" spans="1:16">
      <c r="A22" s="12"/>
      <c r="B22" s="25">
        <v>324.31</v>
      </c>
      <c r="C22" s="20" t="s">
        <v>22</v>
      </c>
      <c r="D22" s="46">
        <v>0</v>
      </c>
      <c r="E22" s="46">
        <v>0</v>
      </c>
      <c r="F22" s="46">
        <v>0</v>
      </c>
      <c r="G22" s="46">
        <v>345308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345308</v>
      </c>
      <c r="O22" s="47">
        <f t="shared" si="1"/>
        <v>4.4220366765700234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0</v>
      </c>
      <c r="F23" s="46">
        <v>0</v>
      </c>
      <c r="G23" s="46">
        <v>1289556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1289556</v>
      </c>
      <c r="O23" s="47">
        <f t="shared" si="1"/>
        <v>16.514137895707407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81586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81586</v>
      </c>
      <c r="O24" s="47">
        <f t="shared" si="1"/>
        <v>1.0447956152033604</v>
      </c>
      <c r="P24" s="9"/>
    </row>
    <row r="25" spans="1:16">
      <c r="A25" s="12"/>
      <c r="B25" s="25">
        <v>324.70999999999998</v>
      </c>
      <c r="C25" s="20" t="s">
        <v>26</v>
      </c>
      <c r="D25" s="46">
        <v>0</v>
      </c>
      <c r="E25" s="46">
        <v>0</v>
      </c>
      <c r="F25" s="46">
        <v>0</v>
      </c>
      <c r="G25" s="46">
        <v>42000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42000</v>
      </c>
      <c r="O25" s="47">
        <f t="shared" si="1"/>
        <v>0.53785472799918044</v>
      </c>
      <c r="P25" s="9"/>
    </row>
    <row r="26" spans="1:16">
      <c r="A26" s="12"/>
      <c r="B26" s="25">
        <v>324.72000000000003</v>
      </c>
      <c r="C26" s="20" t="s">
        <v>27</v>
      </c>
      <c r="D26" s="46">
        <v>0</v>
      </c>
      <c r="E26" s="46">
        <v>0</v>
      </c>
      <c r="F26" s="46">
        <v>0</v>
      </c>
      <c r="G26" s="46">
        <v>109440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109440</v>
      </c>
      <c r="O26" s="47">
        <f t="shared" si="1"/>
        <v>1.4014957483864359</v>
      </c>
      <c r="P26" s="9"/>
    </row>
    <row r="27" spans="1:16">
      <c r="A27" s="12"/>
      <c r="B27" s="25">
        <v>329</v>
      </c>
      <c r="C27" s="20" t="s">
        <v>28</v>
      </c>
      <c r="D27" s="46">
        <v>734126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734126</v>
      </c>
      <c r="O27" s="47">
        <f t="shared" si="1"/>
        <v>9.4012652392172935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SUM(D29:D45)</f>
        <v>7499815</v>
      </c>
      <c r="E28" s="32">
        <f t="shared" si="5"/>
        <v>3138981</v>
      </c>
      <c r="F28" s="32">
        <f t="shared" si="5"/>
        <v>0</v>
      </c>
      <c r="G28" s="32">
        <f t="shared" si="5"/>
        <v>200370</v>
      </c>
      <c r="H28" s="32">
        <f t="shared" si="5"/>
        <v>0</v>
      </c>
      <c r="I28" s="32">
        <f t="shared" si="5"/>
        <v>0</v>
      </c>
      <c r="J28" s="32">
        <f t="shared" si="5"/>
        <v>729</v>
      </c>
      <c r="K28" s="32">
        <f t="shared" si="5"/>
        <v>0</v>
      </c>
      <c r="L28" s="32">
        <f t="shared" si="5"/>
        <v>0</v>
      </c>
      <c r="M28" s="32">
        <f t="shared" si="5"/>
        <v>5431</v>
      </c>
      <c r="N28" s="44">
        <f>SUM(D28:M28)</f>
        <v>10845326</v>
      </c>
      <c r="O28" s="45">
        <f t="shared" si="1"/>
        <v>138.88594918553426</v>
      </c>
      <c r="P28" s="10"/>
    </row>
    <row r="29" spans="1:16">
      <c r="A29" s="12"/>
      <c r="B29" s="25">
        <v>331.2</v>
      </c>
      <c r="C29" s="20" t="s">
        <v>29</v>
      </c>
      <c r="D29" s="46">
        <v>104425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227</v>
      </c>
      <c r="N29" s="46">
        <f>SUM(D29:M29)</f>
        <v>104652</v>
      </c>
      <c r="O29" s="47">
        <f t="shared" si="1"/>
        <v>1.3401803093945293</v>
      </c>
      <c r="P29" s="9"/>
    </row>
    <row r="30" spans="1:16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78629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78629</v>
      </c>
      <c r="O30" s="47">
        <f t="shared" si="1"/>
        <v>1.0069280811392276</v>
      </c>
      <c r="P30" s="9"/>
    </row>
    <row r="31" spans="1:16">
      <c r="A31" s="12"/>
      <c r="B31" s="25">
        <v>331.5</v>
      </c>
      <c r="C31" s="20" t="s">
        <v>31</v>
      </c>
      <c r="D31" s="46">
        <v>0</v>
      </c>
      <c r="E31" s="46">
        <v>1281740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1281740</v>
      </c>
      <c r="O31" s="47">
        <f t="shared" si="1"/>
        <v>16.41404569203975</v>
      </c>
      <c r="P31" s="9"/>
    </row>
    <row r="32" spans="1:16">
      <c r="A32" s="12"/>
      <c r="B32" s="25">
        <v>334.49</v>
      </c>
      <c r="C32" s="20" t="s">
        <v>32</v>
      </c>
      <c r="D32" s="46">
        <v>323169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323169</v>
      </c>
      <c r="O32" s="47">
        <f t="shared" si="1"/>
        <v>4.1385232045896938</v>
      </c>
      <c r="P32" s="9"/>
    </row>
    <row r="33" spans="1:16">
      <c r="A33" s="12"/>
      <c r="B33" s="25">
        <v>334.5</v>
      </c>
      <c r="C33" s="20" t="s">
        <v>33</v>
      </c>
      <c r="D33" s="46">
        <v>0</v>
      </c>
      <c r="E33" s="46">
        <v>104630</v>
      </c>
      <c r="F33" s="46">
        <v>0</v>
      </c>
      <c r="G33" s="46">
        <v>112964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217594</v>
      </c>
      <c r="O33" s="47">
        <f t="shared" si="1"/>
        <v>2.7865228972441347</v>
      </c>
      <c r="P33" s="9"/>
    </row>
    <row r="34" spans="1:16">
      <c r="A34" s="12"/>
      <c r="B34" s="25">
        <v>335.12</v>
      </c>
      <c r="C34" s="20" t="s">
        <v>126</v>
      </c>
      <c r="D34" s="46">
        <v>2384475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2384475</v>
      </c>
      <c r="O34" s="47">
        <f t="shared" si="1"/>
        <v>30.535741727282041</v>
      </c>
      <c r="P34" s="9"/>
    </row>
    <row r="35" spans="1:16">
      <c r="A35" s="12"/>
      <c r="B35" s="25">
        <v>335.14</v>
      </c>
      <c r="C35" s="20" t="s">
        <v>127</v>
      </c>
      <c r="D35" s="46">
        <v>91349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91349</v>
      </c>
      <c r="O35" s="47">
        <f t="shared" si="1"/>
        <v>1.1698212273332651</v>
      </c>
      <c r="P35" s="9"/>
    </row>
    <row r="36" spans="1:16">
      <c r="A36" s="12"/>
      <c r="B36" s="25">
        <v>335.15</v>
      </c>
      <c r="C36" s="20" t="s">
        <v>128</v>
      </c>
      <c r="D36" s="46">
        <v>63645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63645</v>
      </c>
      <c r="O36" s="47">
        <f t="shared" si="1"/>
        <v>0.81504200389304371</v>
      </c>
      <c r="P36" s="9"/>
    </row>
    <row r="37" spans="1:16">
      <c r="A37" s="12"/>
      <c r="B37" s="25">
        <v>335.18</v>
      </c>
      <c r="C37" s="20" t="s">
        <v>129</v>
      </c>
      <c r="D37" s="46">
        <v>3896683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3896683</v>
      </c>
      <c r="O37" s="47">
        <f t="shared" ref="O37:O68" si="7">(N37/O$90)</f>
        <v>49.901175596762627</v>
      </c>
      <c r="P37" s="9"/>
    </row>
    <row r="38" spans="1:16">
      <c r="A38" s="12"/>
      <c r="B38" s="25">
        <v>335.21</v>
      </c>
      <c r="C38" s="20" t="s">
        <v>39</v>
      </c>
      <c r="D38" s="46">
        <v>44927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44927</v>
      </c>
      <c r="O38" s="47">
        <f t="shared" si="7"/>
        <v>0.5753380801147423</v>
      </c>
      <c r="P38" s="9"/>
    </row>
    <row r="39" spans="1:16">
      <c r="A39" s="12"/>
      <c r="B39" s="25">
        <v>335.49</v>
      </c>
      <c r="C39" s="20" t="s">
        <v>40</v>
      </c>
      <c r="D39" s="46">
        <v>57068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5204</v>
      </c>
      <c r="N39" s="46">
        <f t="shared" si="6"/>
        <v>62272</v>
      </c>
      <c r="O39" s="47">
        <f t="shared" si="7"/>
        <v>0.79745927671345151</v>
      </c>
      <c r="P39" s="9"/>
    </row>
    <row r="40" spans="1:16">
      <c r="A40" s="12"/>
      <c r="B40" s="25">
        <v>337.1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729</v>
      </c>
      <c r="K40" s="46">
        <v>0</v>
      </c>
      <c r="L40" s="46">
        <v>0</v>
      </c>
      <c r="M40" s="46">
        <v>0</v>
      </c>
      <c r="N40" s="46">
        <f t="shared" ref="N40:N46" si="8">SUM(D40:M40)</f>
        <v>729</v>
      </c>
      <c r="O40" s="47">
        <f t="shared" si="7"/>
        <v>9.3356213502714894E-3</v>
      </c>
      <c r="P40" s="9"/>
    </row>
    <row r="41" spans="1:16">
      <c r="A41" s="12"/>
      <c r="B41" s="25">
        <v>337.2</v>
      </c>
      <c r="C41" s="20" t="s">
        <v>41</v>
      </c>
      <c r="D41" s="46">
        <v>401704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401704</v>
      </c>
      <c r="O41" s="47">
        <f t="shared" si="7"/>
        <v>5.1442475156233991</v>
      </c>
      <c r="P41" s="9"/>
    </row>
    <row r="42" spans="1:16">
      <c r="A42" s="12"/>
      <c r="B42" s="25">
        <v>337.4</v>
      </c>
      <c r="C42" s="20" t="s">
        <v>109</v>
      </c>
      <c r="D42" s="46">
        <v>0</v>
      </c>
      <c r="E42" s="46">
        <v>0</v>
      </c>
      <c r="F42" s="46">
        <v>0</v>
      </c>
      <c r="G42" s="46">
        <v>8777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8777</v>
      </c>
      <c r="O42" s="47">
        <f t="shared" si="7"/>
        <v>0.11239883208687634</v>
      </c>
      <c r="P42" s="9"/>
    </row>
    <row r="43" spans="1:16">
      <c r="A43" s="12"/>
      <c r="B43" s="25">
        <v>337.7</v>
      </c>
      <c r="C43" s="20" t="s">
        <v>43</v>
      </c>
      <c r="D43" s="46">
        <v>80640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80640</v>
      </c>
      <c r="O43" s="47">
        <f t="shared" si="7"/>
        <v>1.0326810777584263</v>
      </c>
      <c r="P43" s="9"/>
    </row>
    <row r="44" spans="1:16">
      <c r="A44" s="12"/>
      <c r="B44" s="25">
        <v>338</v>
      </c>
      <c r="C44" s="20" t="s">
        <v>44</v>
      </c>
      <c r="D44" s="46">
        <v>26935</v>
      </c>
      <c r="E44" s="46">
        <v>1752611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1779546</v>
      </c>
      <c r="O44" s="47">
        <f t="shared" si="7"/>
        <v>22.788981661714988</v>
      </c>
      <c r="P44" s="9"/>
    </row>
    <row r="45" spans="1:16">
      <c r="A45" s="12"/>
      <c r="B45" s="25">
        <v>339</v>
      </c>
      <c r="C45" s="20" t="s">
        <v>45</v>
      </c>
      <c r="D45" s="46">
        <v>24795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24795</v>
      </c>
      <c r="O45" s="47">
        <f t="shared" si="7"/>
        <v>0.31752638049380189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SUM(D47:D62)</f>
        <v>8575679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1600</v>
      </c>
      <c r="I46" s="32">
        <f t="shared" si="9"/>
        <v>52781731</v>
      </c>
      <c r="J46" s="32">
        <f t="shared" si="9"/>
        <v>3834464</v>
      </c>
      <c r="K46" s="32">
        <f t="shared" si="9"/>
        <v>0</v>
      </c>
      <c r="L46" s="32">
        <f t="shared" si="9"/>
        <v>0</v>
      </c>
      <c r="M46" s="32">
        <f t="shared" si="9"/>
        <v>12542377</v>
      </c>
      <c r="N46" s="32">
        <f t="shared" si="8"/>
        <v>77735851</v>
      </c>
      <c r="O46" s="45">
        <f t="shared" si="7"/>
        <v>995.49035703309085</v>
      </c>
      <c r="P46" s="10"/>
    </row>
    <row r="47" spans="1:16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3834464</v>
      </c>
      <c r="K47" s="46">
        <v>0</v>
      </c>
      <c r="L47" s="46">
        <v>0</v>
      </c>
      <c r="M47" s="46">
        <v>0</v>
      </c>
      <c r="N47" s="46">
        <f t="shared" ref="N47:N62" si="10">SUM(D47:M47)</f>
        <v>3834464</v>
      </c>
      <c r="O47" s="47">
        <f t="shared" si="7"/>
        <v>49.104395041491649</v>
      </c>
      <c r="P47" s="9"/>
    </row>
    <row r="48" spans="1:16">
      <c r="A48" s="12"/>
      <c r="B48" s="25">
        <v>341.9</v>
      </c>
      <c r="C48" s="20" t="s">
        <v>131</v>
      </c>
      <c r="D48" s="46">
        <v>6011429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6011429</v>
      </c>
      <c r="O48" s="47">
        <f t="shared" si="7"/>
        <v>76.982750230509168</v>
      </c>
      <c r="P48" s="9"/>
    </row>
    <row r="49" spans="1:16">
      <c r="A49" s="12"/>
      <c r="B49" s="25">
        <v>342.1</v>
      </c>
      <c r="C49" s="20" t="s">
        <v>55</v>
      </c>
      <c r="D49" s="46">
        <v>257312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837</v>
      </c>
      <c r="N49" s="46">
        <f t="shared" si="10"/>
        <v>258149</v>
      </c>
      <c r="O49" s="47">
        <f t="shared" si="7"/>
        <v>3.3058728613871531</v>
      </c>
      <c r="P49" s="9"/>
    </row>
    <row r="50" spans="1:16">
      <c r="A50" s="12"/>
      <c r="B50" s="25">
        <v>342.2</v>
      </c>
      <c r="C50" s="20" t="s">
        <v>56</v>
      </c>
      <c r="D50" s="46">
        <v>1016271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1016271</v>
      </c>
      <c r="O50" s="47">
        <f t="shared" si="7"/>
        <v>13.014432435201311</v>
      </c>
      <c r="P50" s="9"/>
    </row>
    <row r="51" spans="1:16">
      <c r="A51" s="12"/>
      <c r="B51" s="25">
        <v>342.4</v>
      </c>
      <c r="C51" s="20" t="s">
        <v>57</v>
      </c>
      <c r="D51" s="46">
        <v>600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600</v>
      </c>
      <c r="O51" s="47">
        <f t="shared" si="7"/>
        <v>7.6836389714168632E-3</v>
      </c>
      <c r="P51" s="9"/>
    </row>
    <row r="52" spans="1:16">
      <c r="A52" s="12"/>
      <c r="B52" s="25">
        <v>343.3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28638534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28638534</v>
      </c>
      <c r="O52" s="47">
        <f t="shared" si="7"/>
        <v>366.74692654441145</v>
      </c>
      <c r="P52" s="9"/>
    </row>
    <row r="53" spans="1:16">
      <c r="A53" s="12"/>
      <c r="B53" s="25">
        <v>343.4</v>
      </c>
      <c r="C53" s="20" t="s">
        <v>61</v>
      </c>
      <c r="D53" s="46">
        <v>385541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385541</v>
      </c>
      <c r="O53" s="47">
        <f t="shared" si="7"/>
        <v>4.9372630877983816</v>
      </c>
      <c r="P53" s="9"/>
    </row>
    <row r="54" spans="1:16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19292642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19292642</v>
      </c>
      <c r="O54" s="47">
        <f t="shared" si="7"/>
        <v>247.06282655465628</v>
      </c>
      <c r="P54" s="9"/>
    </row>
    <row r="55" spans="1:16">
      <c r="A55" s="12"/>
      <c r="B55" s="25">
        <v>343.7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2274022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2274022</v>
      </c>
      <c r="O55" s="47">
        <f t="shared" si="7"/>
        <v>29.121273435098864</v>
      </c>
      <c r="P55" s="9"/>
    </row>
    <row r="56" spans="1:16">
      <c r="A56" s="12"/>
      <c r="B56" s="25">
        <v>343.8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1600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1600</v>
      </c>
      <c r="O56" s="47">
        <f t="shared" si="7"/>
        <v>2.0489703923778302E-2</v>
      </c>
      <c r="P56" s="9"/>
    </row>
    <row r="57" spans="1:16">
      <c r="A57" s="12"/>
      <c r="B57" s="25">
        <v>343.9</v>
      </c>
      <c r="C57" s="20" t="s">
        <v>65</v>
      </c>
      <c r="D57" s="46">
        <v>35942</v>
      </c>
      <c r="E57" s="46">
        <v>0</v>
      </c>
      <c r="F57" s="46">
        <v>0</v>
      </c>
      <c r="G57" s="46">
        <v>0</v>
      </c>
      <c r="H57" s="46">
        <v>0</v>
      </c>
      <c r="I57" s="46">
        <v>529927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565869</v>
      </c>
      <c r="O57" s="47">
        <f t="shared" si="7"/>
        <v>7.2465551685278147</v>
      </c>
      <c r="P57" s="9"/>
    </row>
    <row r="58" spans="1:16">
      <c r="A58" s="12"/>
      <c r="B58" s="25">
        <v>344.1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12541540</v>
      </c>
      <c r="N58" s="46">
        <f t="shared" si="10"/>
        <v>12541540</v>
      </c>
      <c r="O58" s="47">
        <f t="shared" si="7"/>
        <v>160.60777584263909</v>
      </c>
      <c r="P58" s="9"/>
    </row>
    <row r="59" spans="1:16">
      <c r="A59" s="12"/>
      <c r="B59" s="25">
        <v>344.5</v>
      </c>
      <c r="C59" s="20" t="s">
        <v>133</v>
      </c>
      <c r="D59" s="46">
        <v>19828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19828</v>
      </c>
      <c r="O59" s="47">
        <f t="shared" si="7"/>
        <v>0.25391865587542262</v>
      </c>
      <c r="P59" s="9"/>
    </row>
    <row r="60" spans="1:16">
      <c r="A60" s="12"/>
      <c r="B60" s="25">
        <v>344.9</v>
      </c>
      <c r="C60" s="20" t="s">
        <v>158</v>
      </c>
      <c r="D60" s="46">
        <v>891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891</v>
      </c>
      <c r="O60" s="47">
        <f t="shared" si="7"/>
        <v>1.1410203872554042E-2</v>
      </c>
      <c r="P60" s="9"/>
    </row>
    <row r="61" spans="1:16">
      <c r="A61" s="12"/>
      <c r="B61" s="25">
        <v>345.1</v>
      </c>
      <c r="C61" s="20" t="s">
        <v>67</v>
      </c>
      <c r="D61" s="46">
        <v>19685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19685</v>
      </c>
      <c r="O61" s="47">
        <f t="shared" si="7"/>
        <v>0.2520873885872349</v>
      </c>
      <c r="P61" s="9"/>
    </row>
    <row r="62" spans="1:16">
      <c r="A62" s="12"/>
      <c r="B62" s="25">
        <v>347.2</v>
      </c>
      <c r="C62" s="20" t="s">
        <v>68</v>
      </c>
      <c r="D62" s="46">
        <v>828180</v>
      </c>
      <c r="E62" s="46">
        <v>0</v>
      </c>
      <c r="F62" s="46">
        <v>0</v>
      </c>
      <c r="G62" s="46">
        <v>0</v>
      </c>
      <c r="H62" s="46">
        <v>0</v>
      </c>
      <c r="I62" s="46">
        <v>2046606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2874786</v>
      </c>
      <c r="O62" s="47">
        <f t="shared" si="7"/>
        <v>36.814696240139327</v>
      </c>
      <c r="P62" s="9"/>
    </row>
    <row r="63" spans="1:16" ht="15.75">
      <c r="A63" s="29" t="s">
        <v>51</v>
      </c>
      <c r="B63" s="30"/>
      <c r="C63" s="31"/>
      <c r="D63" s="32">
        <f t="shared" ref="D63:M63" si="11">SUM(D64:D66)</f>
        <v>318348</v>
      </c>
      <c r="E63" s="32">
        <f t="shared" si="11"/>
        <v>144431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6121</v>
      </c>
      <c r="N63" s="32">
        <f t="shared" ref="N63:N68" si="12">SUM(D63:M63)</f>
        <v>468900</v>
      </c>
      <c r="O63" s="45">
        <f t="shared" si="7"/>
        <v>6.0047638561622785</v>
      </c>
      <c r="P63" s="10"/>
    </row>
    <row r="64" spans="1:16">
      <c r="A64" s="13"/>
      <c r="B64" s="39">
        <v>351.5</v>
      </c>
      <c r="C64" s="21" t="s">
        <v>72</v>
      </c>
      <c r="D64" s="46">
        <v>262455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135</v>
      </c>
      <c r="N64" s="46">
        <f t="shared" si="12"/>
        <v>262590</v>
      </c>
      <c r="O64" s="47">
        <f t="shared" si="7"/>
        <v>3.3627445958405899</v>
      </c>
      <c r="P64" s="9"/>
    </row>
    <row r="65" spans="1:16">
      <c r="A65" s="13"/>
      <c r="B65" s="39">
        <v>354</v>
      </c>
      <c r="C65" s="21" t="s">
        <v>73</v>
      </c>
      <c r="D65" s="46">
        <v>55893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5986</v>
      </c>
      <c r="N65" s="46">
        <f t="shared" si="12"/>
        <v>61879</v>
      </c>
      <c r="O65" s="47">
        <f t="shared" si="7"/>
        <v>0.7924264931871734</v>
      </c>
      <c r="P65" s="9"/>
    </row>
    <row r="66" spans="1:16">
      <c r="A66" s="13"/>
      <c r="B66" s="39">
        <v>358.2</v>
      </c>
      <c r="C66" s="21" t="s">
        <v>134</v>
      </c>
      <c r="D66" s="46">
        <v>0</v>
      </c>
      <c r="E66" s="46">
        <v>144431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144431</v>
      </c>
      <c r="O66" s="47">
        <f t="shared" si="7"/>
        <v>1.8495927671345149</v>
      </c>
      <c r="P66" s="9"/>
    </row>
    <row r="67" spans="1:16" ht="15.75">
      <c r="A67" s="29" t="s">
        <v>3</v>
      </c>
      <c r="B67" s="30"/>
      <c r="C67" s="31"/>
      <c r="D67" s="32">
        <f t="shared" ref="D67:M67" si="13">SUM(D68:D78)</f>
        <v>1031409</v>
      </c>
      <c r="E67" s="32">
        <f t="shared" si="13"/>
        <v>34335</v>
      </c>
      <c r="F67" s="32">
        <f t="shared" si="13"/>
        <v>13</v>
      </c>
      <c r="G67" s="32">
        <f t="shared" si="13"/>
        <v>152907</v>
      </c>
      <c r="H67" s="32">
        <f t="shared" si="13"/>
        <v>775</v>
      </c>
      <c r="I67" s="32">
        <f t="shared" si="13"/>
        <v>1947096</v>
      </c>
      <c r="J67" s="32">
        <f t="shared" si="13"/>
        <v>15173</v>
      </c>
      <c r="K67" s="32">
        <f t="shared" si="13"/>
        <v>21331858</v>
      </c>
      <c r="L67" s="32">
        <f t="shared" si="13"/>
        <v>0</v>
      </c>
      <c r="M67" s="32">
        <f t="shared" si="13"/>
        <v>1773679</v>
      </c>
      <c r="N67" s="32">
        <f t="shared" si="12"/>
        <v>26287245</v>
      </c>
      <c r="O67" s="45">
        <f t="shared" si="7"/>
        <v>336.63616688863846</v>
      </c>
      <c r="P67" s="10"/>
    </row>
    <row r="68" spans="1:16">
      <c r="A68" s="12"/>
      <c r="B68" s="25">
        <v>361.1</v>
      </c>
      <c r="C68" s="20" t="s">
        <v>75</v>
      </c>
      <c r="D68" s="46">
        <v>150170</v>
      </c>
      <c r="E68" s="46">
        <v>8328</v>
      </c>
      <c r="F68" s="46">
        <v>23</v>
      </c>
      <c r="G68" s="46">
        <v>99174</v>
      </c>
      <c r="H68" s="46">
        <v>775</v>
      </c>
      <c r="I68" s="46">
        <v>245688</v>
      </c>
      <c r="J68" s="46">
        <v>20329</v>
      </c>
      <c r="K68" s="46">
        <v>0</v>
      </c>
      <c r="L68" s="46">
        <v>0</v>
      </c>
      <c r="M68" s="46">
        <v>99731</v>
      </c>
      <c r="N68" s="46">
        <f t="shared" si="12"/>
        <v>624218</v>
      </c>
      <c r="O68" s="47">
        <f t="shared" si="7"/>
        <v>7.9937762524331522</v>
      </c>
      <c r="P68" s="9"/>
    </row>
    <row r="69" spans="1:16">
      <c r="A69" s="12"/>
      <c r="B69" s="25">
        <v>361.2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3884107</v>
      </c>
      <c r="L69" s="46">
        <v>0</v>
      </c>
      <c r="M69" s="46">
        <v>0</v>
      </c>
      <c r="N69" s="46">
        <f t="shared" ref="N69:N78" si="14">SUM(D69:M69)</f>
        <v>3884107</v>
      </c>
      <c r="O69" s="47">
        <f t="shared" ref="O69:O88" si="15">(N69/O$90)</f>
        <v>49.740126523921731</v>
      </c>
      <c r="P69" s="9"/>
    </row>
    <row r="70" spans="1:16">
      <c r="A70" s="12"/>
      <c r="B70" s="25">
        <v>361.3</v>
      </c>
      <c r="C70" s="20" t="s">
        <v>77</v>
      </c>
      <c r="D70" s="46">
        <v>-142493</v>
      </c>
      <c r="E70" s="46">
        <v>0</v>
      </c>
      <c r="F70" s="46">
        <v>-10</v>
      </c>
      <c r="G70" s="46">
        <v>0</v>
      </c>
      <c r="H70" s="46">
        <v>0</v>
      </c>
      <c r="I70" s="46">
        <v>-35605</v>
      </c>
      <c r="J70" s="46">
        <v>-5361</v>
      </c>
      <c r="K70" s="46">
        <v>9912632</v>
      </c>
      <c r="L70" s="46">
        <v>0</v>
      </c>
      <c r="M70" s="46">
        <v>-30482</v>
      </c>
      <c r="N70" s="46">
        <f t="shared" si="14"/>
        <v>9698681</v>
      </c>
      <c r="O70" s="47">
        <f t="shared" si="15"/>
        <v>124.20193883823379</v>
      </c>
      <c r="P70" s="9"/>
    </row>
    <row r="71" spans="1:16">
      <c r="A71" s="12"/>
      <c r="B71" s="25">
        <v>361.4</v>
      </c>
      <c r="C71" s="20" t="s">
        <v>135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44475</v>
      </c>
      <c r="N71" s="46">
        <f t="shared" si="14"/>
        <v>44475</v>
      </c>
      <c r="O71" s="47">
        <f t="shared" si="15"/>
        <v>0.56954973875627501</v>
      </c>
      <c r="P71" s="9"/>
    </row>
    <row r="72" spans="1:16">
      <c r="A72" s="12"/>
      <c r="B72" s="25">
        <v>362</v>
      </c>
      <c r="C72" s="20" t="s">
        <v>79</v>
      </c>
      <c r="D72" s="46">
        <v>437506</v>
      </c>
      <c r="E72" s="46">
        <v>0</v>
      </c>
      <c r="F72" s="46">
        <v>0</v>
      </c>
      <c r="G72" s="46">
        <v>0</v>
      </c>
      <c r="H72" s="46">
        <v>0</v>
      </c>
      <c r="I72" s="46">
        <v>36181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473687</v>
      </c>
      <c r="O72" s="47">
        <f t="shared" si="15"/>
        <v>6.0660664890892324</v>
      </c>
      <c r="P72" s="9"/>
    </row>
    <row r="73" spans="1:16">
      <c r="A73" s="12"/>
      <c r="B73" s="25">
        <v>364</v>
      </c>
      <c r="C73" s="20" t="s">
        <v>136</v>
      </c>
      <c r="D73" s="46">
        <v>38504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19066</v>
      </c>
      <c r="N73" s="46">
        <f t="shared" si="14"/>
        <v>57570</v>
      </c>
      <c r="O73" s="47">
        <f t="shared" si="15"/>
        <v>0.73724515930744805</v>
      </c>
      <c r="P73" s="9"/>
    </row>
    <row r="74" spans="1:16">
      <c r="A74" s="12"/>
      <c r="B74" s="25">
        <v>365</v>
      </c>
      <c r="C74" s="20" t="s">
        <v>137</v>
      </c>
      <c r="D74" s="46">
        <v>15319</v>
      </c>
      <c r="E74" s="46">
        <v>17845</v>
      </c>
      <c r="F74" s="46">
        <v>0</v>
      </c>
      <c r="G74" s="46">
        <v>0</v>
      </c>
      <c r="H74" s="46">
        <v>0</v>
      </c>
      <c r="I74" s="46">
        <v>13580</v>
      </c>
      <c r="J74" s="46">
        <v>0</v>
      </c>
      <c r="K74" s="46">
        <v>0</v>
      </c>
      <c r="L74" s="46">
        <v>0</v>
      </c>
      <c r="M74" s="46">
        <v>1824</v>
      </c>
      <c r="N74" s="46">
        <f t="shared" si="14"/>
        <v>48568</v>
      </c>
      <c r="O74" s="47">
        <f t="shared" si="15"/>
        <v>0.62196496260629031</v>
      </c>
      <c r="P74" s="9"/>
    </row>
    <row r="75" spans="1:16">
      <c r="A75" s="12"/>
      <c r="B75" s="25">
        <v>366</v>
      </c>
      <c r="C75" s="20" t="s">
        <v>82</v>
      </c>
      <c r="D75" s="46">
        <v>15806</v>
      </c>
      <c r="E75" s="46">
        <v>3162</v>
      </c>
      <c r="F75" s="46">
        <v>0</v>
      </c>
      <c r="G75" s="46">
        <v>53733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72701</v>
      </c>
      <c r="O75" s="47">
        <f t="shared" si="15"/>
        <v>0.93101372810162897</v>
      </c>
      <c r="P75" s="9"/>
    </row>
    <row r="76" spans="1:16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7528529</v>
      </c>
      <c r="L76" s="46">
        <v>0</v>
      </c>
      <c r="M76" s="46">
        <v>0</v>
      </c>
      <c r="N76" s="46">
        <f t="shared" si="14"/>
        <v>7528529</v>
      </c>
      <c r="O76" s="47">
        <f t="shared" si="15"/>
        <v>96.410831369736712</v>
      </c>
      <c r="P76" s="9"/>
    </row>
    <row r="77" spans="1:16">
      <c r="A77" s="12"/>
      <c r="B77" s="25">
        <v>369.3</v>
      </c>
      <c r="C77" s="20" t="s">
        <v>84</v>
      </c>
      <c r="D77" s="46">
        <v>32776</v>
      </c>
      <c r="E77" s="46">
        <v>0</v>
      </c>
      <c r="F77" s="46">
        <v>0</v>
      </c>
      <c r="G77" s="46">
        <v>0</v>
      </c>
      <c r="H77" s="46">
        <v>0</v>
      </c>
      <c r="I77" s="46">
        <v>9171</v>
      </c>
      <c r="J77" s="46">
        <v>0</v>
      </c>
      <c r="K77" s="46">
        <v>0</v>
      </c>
      <c r="L77" s="46">
        <v>0</v>
      </c>
      <c r="M77" s="46">
        <v>644</v>
      </c>
      <c r="N77" s="46">
        <f t="shared" si="14"/>
        <v>42591</v>
      </c>
      <c r="O77" s="47">
        <f t="shared" si="15"/>
        <v>0.54542311238602603</v>
      </c>
      <c r="P77" s="9"/>
    </row>
    <row r="78" spans="1:16">
      <c r="A78" s="12"/>
      <c r="B78" s="25">
        <v>369.9</v>
      </c>
      <c r="C78" s="20" t="s">
        <v>85</v>
      </c>
      <c r="D78" s="46">
        <v>483821</v>
      </c>
      <c r="E78" s="46">
        <v>5000</v>
      </c>
      <c r="F78" s="46">
        <v>0</v>
      </c>
      <c r="G78" s="46">
        <v>0</v>
      </c>
      <c r="H78" s="46">
        <v>0</v>
      </c>
      <c r="I78" s="46">
        <v>1678081</v>
      </c>
      <c r="J78" s="46">
        <v>205</v>
      </c>
      <c r="K78" s="46">
        <v>6590</v>
      </c>
      <c r="L78" s="46">
        <v>0</v>
      </c>
      <c r="M78" s="46">
        <v>1638421</v>
      </c>
      <c r="N78" s="46">
        <f t="shared" si="14"/>
        <v>3812118</v>
      </c>
      <c r="O78" s="47">
        <f t="shared" si="15"/>
        <v>48.818230714066182</v>
      </c>
      <c r="P78" s="9"/>
    </row>
    <row r="79" spans="1:16" ht="15.75">
      <c r="A79" s="29" t="s">
        <v>52</v>
      </c>
      <c r="B79" s="30"/>
      <c r="C79" s="31"/>
      <c r="D79" s="32">
        <f t="shared" ref="D79:M79" si="16">SUM(D80:D87)</f>
        <v>4565048</v>
      </c>
      <c r="E79" s="32">
        <f t="shared" si="16"/>
        <v>0</v>
      </c>
      <c r="F79" s="32">
        <f t="shared" si="16"/>
        <v>0</v>
      </c>
      <c r="G79" s="32">
        <f t="shared" si="16"/>
        <v>4378675</v>
      </c>
      <c r="H79" s="32">
        <f t="shared" si="16"/>
        <v>0</v>
      </c>
      <c r="I79" s="32">
        <f t="shared" si="16"/>
        <v>595213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13042072</v>
      </c>
      <c r="N79" s="32">
        <f>SUM(D79:M79)</f>
        <v>22581008</v>
      </c>
      <c r="O79" s="45">
        <f t="shared" si="15"/>
        <v>289.17385513779328</v>
      </c>
      <c r="P79" s="9"/>
    </row>
    <row r="80" spans="1:16">
      <c r="A80" s="12"/>
      <c r="B80" s="25">
        <v>381</v>
      </c>
      <c r="C80" s="20" t="s">
        <v>86</v>
      </c>
      <c r="D80" s="46">
        <v>3370253</v>
      </c>
      <c r="E80" s="46">
        <v>0</v>
      </c>
      <c r="F80" s="46">
        <v>0</v>
      </c>
      <c r="G80" s="46">
        <v>4378675</v>
      </c>
      <c r="H80" s="46">
        <v>0</v>
      </c>
      <c r="I80" s="46">
        <v>451482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8200410</v>
      </c>
      <c r="O80" s="47">
        <f t="shared" si="15"/>
        <v>105.01498309599427</v>
      </c>
      <c r="P80" s="9"/>
    </row>
    <row r="81" spans="1:119">
      <c r="A81" s="12"/>
      <c r="B81" s="25">
        <v>383</v>
      </c>
      <c r="C81" s="20" t="s">
        <v>117</v>
      </c>
      <c r="D81" s="46">
        <v>1194795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7" si="17">SUM(D81:M81)</f>
        <v>1194795</v>
      </c>
      <c r="O81" s="47">
        <f t="shared" si="15"/>
        <v>15.300622374756685</v>
      </c>
      <c r="P81" s="9"/>
    </row>
    <row r="82" spans="1:119">
      <c r="A82" s="12"/>
      <c r="B82" s="25">
        <v>389.2</v>
      </c>
      <c r="C82" s="20" t="s">
        <v>138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187313</v>
      </c>
      <c r="N82" s="46">
        <f t="shared" si="17"/>
        <v>187313</v>
      </c>
      <c r="O82" s="47">
        <f t="shared" si="15"/>
        <v>2.3987424444216781</v>
      </c>
      <c r="P82" s="9"/>
    </row>
    <row r="83" spans="1:119">
      <c r="A83" s="12"/>
      <c r="B83" s="25">
        <v>389.3</v>
      </c>
      <c r="C83" s="20" t="s">
        <v>139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5944</v>
      </c>
      <c r="N83" s="46">
        <f t="shared" si="17"/>
        <v>5944</v>
      </c>
      <c r="O83" s="47">
        <f t="shared" si="15"/>
        <v>7.6119250076836384E-2</v>
      </c>
      <c r="P83" s="9"/>
    </row>
    <row r="84" spans="1:119">
      <c r="A84" s="12"/>
      <c r="B84" s="25">
        <v>389.4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-1382</v>
      </c>
      <c r="J84" s="46">
        <v>0</v>
      </c>
      <c r="K84" s="46">
        <v>0</v>
      </c>
      <c r="L84" s="46">
        <v>0</v>
      </c>
      <c r="M84" s="46">
        <v>881156</v>
      </c>
      <c r="N84" s="46">
        <f t="shared" si="17"/>
        <v>879774</v>
      </c>
      <c r="O84" s="47">
        <f t="shared" si="15"/>
        <v>11.266442987398833</v>
      </c>
      <c r="P84" s="9"/>
    </row>
    <row r="85" spans="1:119">
      <c r="A85" s="12"/>
      <c r="B85" s="25">
        <v>389.5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3626277</v>
      </c>
      <c r="N85" s="46">
        <f t="shared" si="17"/>
        <v>3626277</v>
      </c>
      <c r="O85" s="47">
        <f t="shared" si="15"/>
        <v>46.438338797254382</v>
      </c>
      <c r="P85" s="9"/>
    </row>
    <row r="86" spans="1:119">
      <c r="A86" s="12"/>
      <c r="B86" s="25">
        <v>389.6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5564927</v>
      </c>
      <c r="N86" s="46">
        <f t="shared" si="17"/>
        <v>5564927</v>
      </c>
      <c r="O86" s="47">
        <f t="shared" si="15"/>
        <v>71.264816617149876</v>
      </c>
      <c r="P86" s="9"/>
    </row>
    <row r="87" spans="1:119" ht="15.75" thickBot="1">
      <c r="A87" s="12"/>
      <c r="B87" s="25">
        <v>389.8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145113</v>
      </c>
      <c r="J87" s="46">
        <v>0</v>
      </c>
      <c r="K87" s="46">
        <v>0</v>
      </c>
      <c r="L87" s="46">
        <v>0</v>
      </c>
      <c r="M87" s="46">
        <v>2776455</v>
      </c>
      <c r="N87" s="46">
        <f t="shared" si="17"/>
        <v>2921568</v>
      </c>
      <c r="O87" s="47">
        <f t="shared" si="15"/>
        <v>37.413789570740704</v>
      </c>
      <c r="P87" s="9"/>
    </row>
    <row r="88" spans="1:119" ht="16.5" thickBot="1">
      <c r="A88" s="14" t="s">
        <v>70</v>
      </c>
      <c r="B88" s="23"/>
      <c r="C88" s="22"/>
      <c r="D88" s="15">
        <f t="shared" ref="D88:M88" si="18">SUM(D5,D15,D28,D46,D63,D67,D79)</f>
        <v>70562687</v>
      </c>
      <c r="E88" s="15">
        <f t="shared" si="18"/>
        <v>3317747</v>
      </c>
      <c r="F88" s="15">
        <f t="shared" si="18"/>
        <v>13</v>
      </c>
      <c r="G88" s="15">
        <f t="shared" si="18"/>
        <v>6599842</v>
      </c>
      <c r="H88" s="15">
        <f t="shared" si="18"/>
        <v>2375</v>
      </c>
      <c r="I88" s="15">
        <f t="shared" si="18"/>
        <v>56421657</v>
      </c>
      <c r="J88" s="15">
        <f t="shared" si="18"/>
        <v>3850366</v>
      </c>
      <c r="K88" s="15">
        <f t="shared" si="18"/>
        <v>21331858</v>
      </c>
      <c r="L88" s="15">
        <f t="shared" si="18"/>
        <v>0</v>
      </c>
      <c r="M88" s="15">
        <f t="shared" si="18"/>
        <v>27369680</v>
      </c>
      <c r="N88" s="15">
        <f>SUM(D88:M88)</f>
        <v>189456225</v>
      </c>
      <c r="O88" s="38">
        <f t="shared" si="15"/>
        <v>2426.1887229792028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159</v>
      </c>
      <c r="M90" s="48"/>
      <c r="N90" s="48"/>
      <c r="O90" s="43">
        <v>78088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2023-05-17T17:19:16Z</cp:lastPrinted>
  <dcterms:created xsi:type="dcterms:W3CDTF">2000-08-31T21:26:31Z</dcterms:created>
  <dcterms:modified xsi:type="dcterms:W3CDTF">2023-05-19T22:43:01Z</dcterms:modified>
</cp:coreProperties>
</file>