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'2007'!$A$1:$O$44</definedName>
    <definedName name="_xlnm.Print_Area" localSheetId="13">'2008'!$A$1:$O$44</definedName>
    <definedName name="_xlnm.Print_Area" localSheetId="12">'2009'!$A$1:$O$45</definedName>
    <definedName name="_xlnm.Print_Area" localSheetId="11">'2010'!$A$1:$O$47</definedName>
    <definedName name="_xlnm.Print_Area" localSheetId="10">'2011'!$A$1:$O$47</definedName>
    <definedName name="_xlnm.Print_Area" localSheetId="9">'2012'!$A$1:$O$47</definedName>
    <definedName name="_xlnm.Print_Area" localSheetId="8">'2013'!$A$1:$O$47</definedName>
    <definedName name="_xlnm.Print_Area" localSheetId="7">'2014'!$A$1:$O$47</definedName>
    <definedName name="_xlnm.Print_Area" localSheetId="6">'2015'!$A$1:$O$46</definedName>
    <definedName name="_xlnm.Print_Area" localSheetId="5">'2016'!$A$1:$O$47</definedName>
    <definedName name="_xlnm.Print_Area" localSheetId="4">'2017'!$A$1:$O$46</definedName>
    <definedName name="_xlnm.Print_Area" localSheetId="3">'2018'!$A$1:$O$47</definedName>
    <definedName name="_xlnm.Print_Area" localSheetId="2">'2019'!$A$1:$O$46</definedName>
    <definedName name="_xlnm.Print_Area" localSheetId="1">'2020'!$A$1:$O$46</definedName>
    <definedName name="_xlnm.Print_Area" localSheetId="0">'2021'!$A$1:$P$46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<sst xmlns="http://schemas.openxmlformats.org/spreadsheetml/2006/main" count="873" uniqueCount="103">
  <si>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</si>
  <si>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</si>
  <si>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</si>
  <si>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</si>
  <si>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</si>
  <si>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</si>
  <si>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</si>
  <si>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</si>
  <si>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</si>
  <si>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</si>
  <si>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</si>
  <si>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</si>
  <si>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</si>
  <si>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</si>
  <si>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</si>
  <si>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</si>
  <si>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</si>
  <si>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</si>
  <si>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</si>
  <si>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</si>
  <si>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</si>
  <si>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</si>
  <si>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</si>
  <si>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</si>
  <si>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Non-Court Information Systems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</si>
  <si>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</si>
  <si>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</si>
  <si>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</si>
  <si>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</si>
  <si>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</si>
  <si>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</si>
  <si>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Protective Inspections</t>
  </si>
  <si>
    <t>Ambulance and Rescue Services</t>
  </si>
  <si>
    <t>Physical Environment</t>
  </si>
  <si>
    <t>Water Utility Services</t>
  </si>
  <si>
    <t>Sewer / Wastewater Services</t>
  </si>
  <si>
    <t>Water-Sewer Combination Services</t>
  </si>
  <si>
    <t>Conservation and Resource Management</t>
  </si>
  <si>
    <t>Flood Control / Stormwater Management</t>
  </si>
  <si>
    <t>Transportation</t>
  </si>
  <si>
    <t>Road and Street Facilities</t>
  </si>
  <si>
    <t>Airports</t>
  </si>
  <si>
    <t>Mass Transit Systems</t>
  </si>
  <si>
    <t>Economic Environment</t>
  </si>
  <si>
    <t>Industry Development</t>
  </si>
  <si>
    <t>Housing and Urban Development</t>
  </si>
  <si>
    <t>Human Services</t>
  </si>
  <si>
    <t>Other Human Services</t>
  </si>
  <si>
    <t>Culture / Recreation</t>
  </si>
  <si>
    <t>Parks and Recreation</t>
  </si>
  <si>
    <t>Special Recreation Facilities</t>
  </si>
  <si>
    <t>Other Culture / Recreation</t>
  </si>
  <si>
    <t>Inter-Fund Group Transfers Out</t>
  </si>
  <si>
    <t>Other Uses and Non-Operating</t>
  </si>
  <si>
    <t>2009 Municipal Population:</t>
  </si>
  <si>
    <t>Melbourne Expenditures Reported by Account Code and Fund Type</t>
  </si>
  <si>
    <t>Local Fiscal Year Ended September 30, 2010</t>
  </si>
  <si>
    <t>Parking Facilities</t>
  </si>
  <si>
    <t>Proprietary - Other Non-Operating Disbursements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</si>
  <si>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</si>
  <si>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</si>
  <si>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</si>
  <si>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Other Public Safety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</si>
  <si>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</si>
  <si>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</si>
  <si>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</si>
  <si>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</si>
  <si>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</si>
  <si>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</si>
  <si>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</si>
  <si>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</si>
  <si>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</si>
  <si>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/ Sewer Services</t>
  </si>
  <si>
    <t>Conservation / Resource Management</t>
  </si>
  <si>
    <t>Flood Control / Stormwater Control</t>
  </si>
  <si>
    <t>Road / Street Facilities</t>
  </si>
  <si>
    <t>Mass Transit</t>
  </si>
  <si>
    <t>Parks / Recreation</t>
  </si>
  <si>
    <t>Special Facilities</t>
  </si>
  <si>
    <t>Other Uses</t>
  </si>
  <si>
    <t>Interfund Transfers Out</t>
  </si>
  <si>
    <t>2014 Municipal Population:</t>
  </si>
  <si>
    <t>Local Fiscal Year Ended September 30, 2015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</si>
  <si>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</si>
  <si>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</si>
  <si>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</si>
  <si>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</si>
  <si>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</si>
  <si>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</si>
  <si>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</si>
  <si>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</si>
  <si>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Payment to Refunded Bond Escrow Agent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</si>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</sst>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6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97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99</v>
      </c>
      <c r="N4" s="34" t="s">
        <v>5</v>
      </c>
      <c r="O4" s="34" t="s">
        <v>100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SUM(D6:D14)</f>
        <v>18952037</v>
      </c>
      <c r="E5" s="26">
        <f aca="true" t="shared" si="0" ref="E5:N5">SUM(E6:E14)</f>
        <v>0</v>
      </c>
      <c r="F5" s="26">
        <f t="shared" si="0"/>
        <v>0</v>
      </c>
      <c r="G5" s="26">
        <f t="shared" si="0"/>
        <v>118799</v>
      </c>
      <c r="H5" s="26">
        <f t="shared" si="0"/>
        <v>0</v>
      </c>
      <c r="I5" s="26">
        <f t="shared" si="0"/>
        <v>0</v>
      </c>
      <c r="J5" s="26">
        <f t="shared" si="0"/>
        <v>4746346</v>
      </c>
      <c r="K5" s="26">
        <f t="shared" si="0"/>
        <v>15509290</v>
      </c>
      <c r="L5" s="26">
        <f>SUM(L6:L14)</f>
        <v>0</v>
      </c>
      <c r="M5" s="26">
        <f t="shared" si="0"/>
        <v>83222</v>
      </c>
      <c r="N5" s="26">
        <f t="shared" si="0"/>
        <v>0</v>
      </c>
      <c r="O5" s="27">
        <f>SUM(D5:N5)</f>
        <v>39409694</v>
      </c>
      <c r="P5" s="32">
        <f>(O5/P$44)</f>
        <v>459.3204428904429</v>
      </c>
      <c r="Q5" s="6"/>
    </row>
    <row r="6" spans="1:17" ht="15">
      <c r="A6" s="12"/>
      <c r="B6" s="44">
        <v>511</v>
      </c>
      <c r="C6" s="20" t="s">
        <v>19</v>
      </c>
      <c r="D6" s="46">
        <v>178538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178538</v>
      </c>
      <c r="P6" s="47">
        <f>(O6/P$44)</f>
        <v>2.080862470862471</v>
      </c>
      <c r="Q6" s="9"/>
    </row>
    <row r="7" spans="1:17" ht="15">
      <c r="A7" s="12"/>
      <c r="B7" s="44">
        <v>512</v>
      </c>
      <c r="C7" s="20" t="s">
        <v>20</v>
      </c>
      <c r="D7" s="46">
        <v>1345275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aca="true" t="shared" si="1" ref="O7:O14">SUM(D7:N7)</f>
        <v>1345275</v>
      </c>
      <c r="P7" s="47">
        <f>(O7/P$44)</f>
        <v>15.679195804195805</v>
      </c>
      <c r="Q7" s="9"/>
    </row>
    <row r="8" spans="1:17" ht="15">
      <c r="A8" s="12"/>
      <c r="B8" s="44">
        <v>513</v>
      </c>
      <c r="C8" s="20" t="s">
        <v>21</v>
      </c>
      <c r="D8" s="46">
        <v>3373677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4746346</v>
      </c>
      <c r="K8" s="46">
        <v>411860</v>
      </c>
      <c r="L8" s="46">
        <v>0</v>
      </c>
      <c r="M8" s="46">
        <v>0</v>
      </c>
      <c r="N8" s="46">
        <v>0</v>
      </c>
      <c r="O8" s="46">
        <f t="shared" si="1"/>
        <v>8531883</v>
      </c>
      <c r="P8" s="47">
        <f>(O8/P$44)</f>
        <v>99.4391958041958</v>
      </c>
      <c r="Q8" s="9"/>
    </row>
    <row r="9" spans="1:17" ht="15">
      <c r="A9" s="12"/>
      <c r="B9" s="44">
        <v>514</v>
      </c>
      <c r="C9" s="20" t="s">
        <v>22</v>
      </c>
      <c r="D9" s="46">
        <v>885052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885052</v>
      </c>
      <c r="P9" s="47">
        <f>(O9/P$44)</f>
        <v>10.315291375291375</v>
      </c>
      <c r="Q9" s="9"/>
    </row>
    <row r="10" spans="1:17" ht="15">
      <c r="A10" s="12"/>
      <c r="B10" s="44">
        <v>515</v>
      </c>
      <c r="C10" s="20" t="s">
        <v>23</v>
      </c>
      <c r="D10" s="46">
        <v>901689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901689</v>
      </c>
      <c r="P10" s="47">
        <f>(O10/P$44)</f>
        <v>10.509195804195803</v>
      </c>
      <c r="Q10" s="9"/>
    </row>
    <row r="11" spans="1:17" ht="15">
      <c r="A11" s="12"/>
      <c r="B11" s="44">
        <v>516</v>
      </c>
      <c r="C11" s="20" t="s">
        <v>24</v>
      </c>
      <c r="D11" s="46">
        <v>5400606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5400606</v>
      </c>
      <c r="P11" s="47">
        <f>(O11/P$44)</f>
        <v>62.944125874125874</v>
      </c>
      <c r="Q11" s="9"/>
    </row>
    <row r="12" spans="1:17" ht="15">
      <c r="A12" s="12"/>
      <c r="B12" s="44">
        <v>517</v>
      </c>
      <c r="C12" s="20" t="s">
        <v>25</v>
      </c>
      <c r="D12" s="46">
        <v>868150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868150</v>
      </c>
      <c r="P12" s="47">
        <f>(O12/P$44)</f>
        <v>10.118298368298369</v>
      </c>
      <c r="Q12" s="9"/>
    </row>
    <row r="13" spans="1:17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15097430</v>
      </c>
      <c r="L13" s="46">
        <v>0</v>
      </c>
      <c r="M13" s="46">
        <v>0</v>
      </c>
      <c r="N13" s="46">
        <v>0</v>
      </c>
      <c r="O13" s="46">
        <f t="shared" si="1"/>
        <v>15097430</v>
      </c>
      <c r="P13" s="47">
        <f>(O13/P$44)</f>
        <v>175.9607226107226</v>
      </c>
      <c r="Q13" s="9"/>
    </row>
    <row r="14" spans="1:17" ht="15">
      <c r="A14" s="12"/>
      <c r="B14" s="44">
        <v>519</v>
      </c>
      <c r="C14" s="20" t="s">
        <v>27</v>
      </c>
      <c r="D14" s="46">
        <v>5999050</v>
      </c>
      <c r="E14" s="46">
        <v>0</v>
      </c>
      <c r="F14" s="46">
        <v>0</v>
      </c>
      <c r="G14" s="46">
        <v>118799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83222</v>
      </c>
      <c r="N14" s="46">
        <v>0</v>
      </c>
      <c r="O14" s="46">
        <f t="shared" si="1"/>
        <v>6201071</v>
      </c>
      <c r="P14" s="47">
        <f>(O14/P$44)</f>
        <v>72.27355477855478</v>
      </c>
      <c r="Q14" s="9"/>
    </row>
    <row r="15" spans="1:17" ht="15.75">
      <c r="A15" s="28" t="s">
        <v>28</v>
      </c>
      <c r="B15" s="29"/>
      <c r="C15" s="30"/>
      <c r="D15" s="31">
        <f>SUM(D16:D19)</f>
        <v>42102623</v>
      </c>
      <c r="E15" s="31">
        <f>SUM(E16:E19)</f>
        <v>0</v>
      </c>
      <c r="F15" s="31">
        <f>SUM(F16:F19)</f>
        <v>0</v>
      </c>
      <c r="G15" s="31">
        <f>SUM(G16:G19)</f>
        <v>2713452</v>
      </c>
      <c r="H15" s="31">
        <f>SUM(H16:H19)</f>
        <v>0</v>
      </c>
      <c r="I15" s="31">
        <f>SUM(I16:I19)</f>
        <v>0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44816075</v>
      </c>
      <c r="P15" s="43">
        <f>(O15/P$44)</f>
        <v>522.3318764568764</v>
      </c>
      <c r="Q15" s="10"/>
    </row>
    <row r="16" spans="1:17" ht="15">
      <c r="A16" s="12"/>
      <c r="B16" s="44">
        <v>521</v>
      </c>
      <c r="C16" s="20" t="s">
        <v>29</v>
      </c>
      <c r="D16" s="46">
        <v>20316083</v>
      </c>
      <c r="E16" s="46">
        <v>0</v>
      </c>
      <c r="F16" s="46">
        <v>0</v>
      </c>
      <c r="G16" s="46">
        <v>1377708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21693791</v>
      </c>
      <c r="P16" s="47">
        <f>(O16/P$44)</f>
        <v>252.84138694638693</v>
      </c>
      <c r="Q16" s="9"/>
    </row>
    <row r="17" spans="1:17" ht="15">
      <c r="A17" s="12"/>
      <c r="B17" s="44">
        <v>522</v>
      </c>
      <c r="C17" s="20" t="s">
        <v>30</v>
      </c>
      <c r="D17" s="46">
        <v>18534396</v>
      </c>
      <c r="E17" s="46">
        <v>0</v>
      </c>
      <c r="F17" s="46">
        <v>0</v>
      </c>
      <c r="G17" s="46">
        <v>1335744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19870140</v>
      </c>
      <c r="P17" s="47">
        <f>(O17/P$44)</f>
        <v>231.5867132867133</v>
      </c>
      <c r="Q17" s="9"/>
    </row>
    <row r="18" spans="1:17" ht="15">
      <c r="A18" s="12"/>
      <c r="B18" s="44">
        <v>524</v>
      </c>
      <c r="C18" s="20" t="s">
        <v>31</v>
      </c>
      <c r="D18" s="46">
        <v>2813327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2813327</v>
      </c>
      <c r="P18" s="47">
        <f>(O18/P$44)</f>
        <v>32.789358974358976</v>
      </c>
      <c r="Q18" s="9"/>
    </row>
    <row r="19" spans="1:17" ht="15">
      <c r="A19" s="12"/>
      <c r="B19" s="44">
        <v>526</v>
      </c>
      <c r="C19" s="20" t="s">
        <v>32</v>
      </c>
      <c r="D19" s="46">
        <v>438817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438817</v>
      </c>
      <c r="P19" s="47">
        <f>(O19/P$44)</f>
        <v>5.114417249417249</v>
      </c>
      <c r="Q19" s="9"/>
    </row>
    <row r="20" spans="1:17" ht="15.75">
      <c r="A20" s="28" t="s">
        <v>33</v>
      </c>
      <c r="B20" s="29"/>
      <c r="C20" s="30"/>
      <c r="D20" s="31">
        <f>SUM(D21:D25)</f>
        <v>0</v>
      </c>
      <c r="E20" s="31">
        <f>SUM(E21:E25)</f>
        <v>0</v>
      </c>
      <c r="F20" s="31">
        <f>SUM(F21:F25)</f>
        <v>0</v>
      </c>
      <c r="G20" s="31">
        <f>SUM(G21:G25)</f>
        <v>125241</v>
      </c>
      <c r="H20" s="31">
        <f>SUM(H21:H25)</f>
        <v>0</v>
      </c>
      <c r="I20" s="31">
        <f>SUM(I21:I25)</f>
        <v>46501353</v>
      </c>
      <c r="J20" s="31">
        <f>SUM(J21:J25)</f>
        <v>0</v>
      </c>
      <c r="K20" s="31">
        <f>SUM(K21:K25)</f>
        <v>0</v>
      </c>
      <c r="L20" s="31">
        <f>SUM(L21:L25)</f>
        <v>0</v>
      </c>
      <c r="M20" s="31">
        <f>SUM(M21:M25)</f>
        <v>0</v>
      </c>
      <c r="N20" s="31">
        <f>SUM(N21:N25)</f>
        <v>0</v>
      </c>
      <c r="O20" s="42">
        <f>SUM(D20:N20)</f>
        <v>46626594</v>
      </c>
      <c r="P20" s="43">
        <f>(O20/P$44)</f>
        <v>543.4334965034965</v>
      </c>
      <c r="Q20" s="10"/>
    </row>
    <row r="21" spans="1:17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74784</v>
      </c>
      <c r="H21" s="46">
        <v>0</v>
      </c>
      <c r="I21" s="46">
        <v>14269759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14344543</v>
      </c>
      <c r="P21" s="47">
        <f>(O21/P$44)</f>
        <v>167.18581585081586</v>
      </c>
      <c r="Q21" s="9"/>
    </row>
    <row r="22" spans="1:17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7812855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7812855</v>
      </c>
      <c r="P22" s="47">
        <f>(O22/P$44)</f>
        <v>91.05891608391609</v>
      </c>
      <c r="Q22" s="9"/>
    </row>
    <row r="23" spans="1:17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22487628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22487628</v>
      </c>
      <c r="P23" s="47">
        <f>(O23/P$44)</f>
        <v>262.0935664335664</v>
      </c>
      <c r="Q23" s="9"/>
    </row>
    <row r="24" spans="1:17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50457</v>
      </c>
      <c r="H24" s="46">
        <v>0</v>
      </c>
      <c r="I24" s="46">
        <v>309900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360357</v>
      </c>
      <c r="P24" s="47">
        <f>(O24/P$44)</f>
        <v>4.199965034965035</v>
      </c>
      <c r="Q24" s="9"/>
    </row>
    <row r="25" spans="1:17" ht="15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1621211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1621211</v>
      </c>
      <c r="P25" s="47">
        <f>(O25/P$44)</f>
        <v>18.8952331002331</v>
      </c>
      <c r="Q25" s="9"/>
    </row>
    <row r="26" spans="1:17" ht="15.75">
      <c r="A26" s="28" t="s">
        <v>39</v>
      </c>
      <c r="B26" s="29"/>
      <c r="C26" s="30"/>
      <c r="D26" s="31">
        <f>SUM(D27:D30)</f>
        <v>10529633</v>
      </c>
      <c r="E26" s="31">
        <f>SUM(E27:E30)</f>
        <v>33556</v>
      </c>
      <c r="F26" s="31">
        <f>SUM(F27:F30)</f>
        <v>0</v>
      </c>
      <c r="G26" s="31">
        <f>SUM(G27:G30)</f>
        <v>6377134</v>
      </c>
      <c r="H26" s="31">
        <f>SUM(H27:H30)</f>
        <v>0</v>
      </c>
      <c r="I26" s="31">
        <f>SUM(I27:I30)</f>
        <v>217193</v>
      </c>
      <c r="J26" s="31">
        <f>SUM(J27:J30)</f>
        <v>0</v>
      </c>
      <c r="K26" s="31">
        <f>SUM(K27:K30)</f>
        <v>0</v>
      </c>
      <c r="L26" s="31">
        <f>SUM(L27:L30)</f>
        <v>0</v>
      </c>
      <c r="M26" s="31">
        <f>SUM(M27:M30)</f>
        <v>0</v>
      </c>
      <c r="N26" s="31">
        <f>SUM(N27:N30)</f>
        <v>22456291</v>
      </c>
      <c r="O26" s="31">
        <f aca="true" t="shared" si="2" ref="O26:O34">SUM(D26:N26)</f>
        <v>39613807</v>
      </c>
      <c r="P26" s="43">
        <f>(O26/P$44)</f>
        <v>461.6993822843823</v>
      </c>
      <c r="Q26" s="10"/>
    </row>
    <row r="27" spans="1:17" ht="15">
      <c r="A27" s="12"/>
      <c r="B27" s="44">
        <v>541</v>
      </c>
      <c r="C27" s="20" t="s">
        <v>40</v>
      </c>
      <c r="D27" s="46">
        <v>10442224</v>
      </c>
      <c r="E27" s="46">
        <v>33556</v>
      </c>
      <c r="F27" s="46">
        <v>0</v>
      </c>
      <c r="G27" s="46">
        <v>6372934</v>
      </c>
      <c r="H27" s="46">
        <v>0</v>
      </c>
      <c r="I27" s="46">
        <v>217193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17065907</v>
      </c>
      <c r="P27" s="47">
        <f>(O27/P$44)</f>
        <v>198.903344988345</v>
      </c>
      <c r="Q27" s="9"/>
    </row>
    <row r="28" spans="1:17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22456291</v>
      </c>
      <c r="O28" s="46">
        <f t="shared" si="2"/>
        <v>22456291</v>
      </c>
      <c r="P28" s="47">
        <f>(O28/P$44)</f>
        <v>261.72833333333335</v>
      </c>
      <c r="Q28" s="9"/>
    </row>
    <row r="29" spans="1:17" ht="15">
      <c r="A29" s="12"/>
      <c r="B29" s="44">
        <v>544</v>
      </c>
      <c r="C29" s="20" t="s">
        <v>42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62600</v>
      </c>
      <c r="P29" s="47">
        <f>(O29/P$44)</f>
        <v>0.7296037296037297</v>
      </c>
      <c r="Q29" s="9"/>
    </row>
    <row r="30" spans="1:17" ht="15">
      <c r="A30" s="12"/>
      <c r="B30" s="44">
        <v>545</v>
      </c>
      <c r="C30" s="20" t="s">
        <v>57</v>
      </c>
      <c r="D30" s="46">
        <v>24809</v>
      </c>
      <c r="E30" s="46">
        <v>0</v>
      </c>
      <c r="F30" s="46">
        <v>0</v>
      </c>
      <c r="G30" s="46">
        <v>4200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29009</v>
      </c>
      <c r="P30" s="47">
        <f>(O30/P$44)</f>
        <v>0.3381002331002331</v>
      </c>
      <c r="Q30" s="9"/>
    </row>
    <row r="31" spans="1:17" ht="15.75">
      <c r="A31" s="28" t="s">
        <v>43</v>
      </c>
      <c r="B31" s="29"/>
      <c r="C31" s="30"/>
      <c r="D31" s="31">
        <f>SUM(D32:D33)</f>
        <v>709804</v>
      </c>
      <c r="E31" s="31">
        <f>SUM(E32:E33)</f>
        <v>2554629</v>
      </c>
      <c r="F31" s="31">
        <f>SUM(F32:F33)</f>
        <v>0</v>
      </c>
      <c r="G31" s="31">
        <f>SUM(G32:G33)</f>
        <v>2420228</v>
      </c>
      <c r="H31" s="31">
        <f>SUM(H32:H33)</f>
        <v>0</v>
      </c>
      <c r="I31" s="31">
        <f>SUM(I32:I33)</f>
        <v>0</v>
      </c>
      <c r="J31" s="31">
        <f>SUM(J32:J33)</f>
        <v>0</v>
      </c>
      <c r="K31" s="31">
        <f>SUM(K32:K33)</f>
        <v>0</v>
      </c>
      <c r="L31" s="31">
        <f>SUM(L32:L33)</f>
        <v>0</v>
      </c>
      <c r="M31" s="31">
        <f>SUM(M32:M33)</f>
        <v>0</v>
      </c>
      <c r="N31" s="31">
        <f>SUM(N32:N33)</f>
        <v>0</v>
      </c>
      <c r="O31" s="31">
        <f t="shared" si="2"/>
        <v>5684661</v>
      </c>
      <c r="P31" s="43">
        <f>(O31/P$44)</f>
        <v>66.25479020979022</v>
      </c>
      <c r="Q31" s="10"/>
    </row>
    <row r="32" spans="1:17" ht="15">
      <c r="A32" s="13"/>
      <c r="B32" s="45">
        <v>552</v>
      </c>
      <c r="C32" s="21" t="s">
        <v>44</v>
      </c>
      <c r="D32" s="46">
        <v>3450</v>
      </c>
      <c r="E32" s="46">
        <v>1237370</v>
      </c>
      <c r="F32" s="46">
        <v>0</v>
      </c>
      <c r="G32" s="46">
        <v>2420228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3661048</v>
      </c>
      <c r="P32" s="47">
        <f>(O32/P$44)</f>
        <v>42.66955710955711</v>
      </c>
      <c r="Q32" s="9"/>
    </row>
    <row r="33" spans="1:17" ht="15">
      <c r="A33" s="13"/>
      <c r="B33" s="45">
        <v>554</v>
      </c>
      <c r="C33" s="21" t="s">
        <v>45</v>
      </c>
      <c r="D33" s="46">
        <v>706354</v>
      </c>
      <c r="E33" s="46">
        <v>1317259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2023613</v>
      </c>
      <c r="P33" s="47">
        <f>(O33/P$44)</f>
        <v>23.5852331002331</v>
      </c>
      <c r="Q33" s="9"/>
    </row>
    <row r="34" spans="1:17" ht="15.75">
      <c r="A34" s="28" t="s">
        <v>46</v>
      </c>
      <c r="B34" s="29"/>
      <c r="C34" s="30"/>
      <c r="D34" s="31">
        <f>SUM(D35:D35)</f>
        <v>51429</v>
      </c>
      <c r="E34" s="31">
        <f>SUM(E35:E35)</f>
        <v>0</v>
      </c>
      <c r="F34" s="31">
        <f>SUM(F35:F35)</f>
        <v>0</v>
      </c>
      <c r="G34" s="31">
        <f>SUM(G35:G35)</f>
        <v>0</v>
      </c>
      <c r="H34" s="31">
        <f>SUM(H35:H35)</f>
        <v>0</v>
      </c>
      <c r="I34" s="31">
        <f>SUM(I35:I35)</f>
        <v>0</v>
      </c>
      <c r="J34" s="31">
        <f>SUM(J35:J35)</f>
        <v>0</v>
      </c>
      <c r="K34" s="31">
        <f>SUM(K35:K35)</f>
        <v>0</v>
      </c>
      <c r="L34" s="31">
        <f>SUM(L35:L35)</f>
        <v>0</v>
      </c>
      <c r="M34" s="31">
        <f>SUM(M35:M35)</f>
        <v>0</v>
      </c>
      <c r="N34" s="31">
        <f>SUM(N35:N35)</f>
        <v>0</v>
      </c>
      <c r="O34" s="31">
        <f t="shared" si="2"/>
        <v>51429</v>
      </c>
      <c r="P34" s="43">
        <f>(O34/P$44)</f>
        <v>0.5994055944055944</v>
      </c>
      <c r="Q34" s="10"/>
    </row>
    <row r="35" spans="1:17" ht="15">
      <c r="A35" s="12"/>
      <c r="B35" s="44">
        <v>569</v>
      </c>
      <c r="C35" s="20" t="s">
        <v>47</v>
      </c>
      <c r="D35" s="46">
        <v>51429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51429</v>
      </c>
      <c r="P35" s="47">
        <f>(O35/P$44)</f>
        <v>0.5994055944055944</v>
      </c>
      <c r="Q35" s="9"/>
    </row>
    <row r="36" spans="1:17" ht="15.75">
      <c r="A36" s="28" t="s">
        <v>48</v>
      </c>
      <c r="B36" s="29"/>
      <c r="C36" s="30"/>
      <c r="D36" s="31">
        <f>SUM(D37:D39)</f>
        <v>9580840</v>
      </c>
      <c r="E36" s="31">
        <f>SUM(E37:E39)</f>
        <v>180406</v>
      </c>
      <c r="F36" s="31">
        <f>SUM(F37:F39)</f>
        <v>0</v>
      </c>
      <c r="G36" s="31">
        <f>SUM(G37:G39)</f>
        <v>1161045</v>
      </c>
      <c r="H36" s="31">
        <f>SUM(H37:H39)</f>
        <v>0</v>
      </c>
      <c r="I36" s="31">
        <f>SUM(I37:I39)</f>
        <v>0</v>
      </c>
      <c r="J36" s="31">
        <f>SUM(J37:J39)</f>
        <v>0</v>
      </c>
      <c r="K36" s="31">
        <f>SUM(K37:K39)</f>
        <v>0</v>
      </c>
      <c r="L36" s="31">
        <f>SUM(L37:L39)</f>
        <v>0</v>
      </c>
      <c r="M36" s="31">
        <f>SUM(M37:M39)</f>
        <v>0</v>
      </c>
      <c r="N36" s="31">
        <f>SUM(N37:N39)</f>
        <v>0</v>
      </c>
      <c r="O36" s="31">
        <f>SUM(D36:N36)</f>
        <v>10922291</v>
      </c>
      <c r="P36" s="43">
        <f>(O36/P$44)</f>
        <v>127.29942890442891</v>
      </c>
      <c r="Q36" s="9"/>
    </row>
    <row r="37" spans="1:17" ht="15">
      <c r="A37" s="12"/>
      <c r="B37" s="44">
        <v>572</v>
      </c>
      <c r="C37" s="20" t="s">
        <v>49</v>
      </c>
      <c r="D37" s="46">
        <v>8749227</v>
      </c>
      <c r="E37" s="46">
        <v>180406</v>
      </c>
      <c r="F37" s="46">
        <v>0</v>
      </c>
      <c r="G37" s="46">
        <v>1161045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>SUM(D37:N37)</f>
        <v>10090678</v>
      </c>
      <c r="P37" s="47">
        <f>(O37/P$44)</f>
        <v>117.6069696969697</v>
      </c>
      <c r="Q37" s="9"/>
    </row>
    <row r="38" spans="1:17" ht="15">
      <c r="A38" s="12"/>
      <c r="B38" s="44">
        <v>575</v>
      </c>
      <c r="C38" s="20" t="s">
        <v>50</v>
      </c>
      <c r="D38" s="46">
        <v>827613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827613</v>
      </c>
      <c r="P38" s="47">
        <f>(O38/P$44)</f>
        <v>9.645839160839161</v>
      </c>
      <c r="Q38" s="9"/>
    </row>
    <row r="39" spans="1:17" ht="15">
      <c r="A39" s="12"/>
      <c r="B39" s="44">
        <v>579</v>
      </c>
      <c r="C39" s="20" t="s">
        <v>51</v>
      </c>
      <c r="D39" s="46">
        <v>4000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>SUM(D39:N39)</f>
        <v>4000</v>
      </c>
      <c r="P39" s="47">
        <f>(O39/P$44)</f>
        <v>0.046620046620046623</v>
      </c>
      <c r="Q39" s="9"/>
    </row>
    <row r="40" spans="1:17" ht="15.75">
      <c r="A40" s="28" t="s">
        <v>53</v>
      </c>
      <c r="B40" s="29"/>
      <c r="C40" s="30"/>
      <c r="D40" s="31">
        <f>SUM(D41:D41)</f>
        <v>9645677</v>
      </c>
      <c r="E40" s="31">
        <f>SUM(E41:E41)</f>
        <v>2150034</v>
      </c>
      <c r="F40" s="31">
        <f>SUM(F41:F41)</f>
        <v>0</v>
      </c>
      <c r="G40" s="31">
        <f>SUM(G41:G41)</f>
        <v>362668</v>
      </c>
      <c r="H40" s="31">
        <f>SUM(H41:H41)</f>
        <v>2883</v>
      </c>
      <c r="I40" s="31">
        <f>SUM(I41:I41)</f>
        <v>5039688</v>
      </c>
      <c r="J40" s="31">
        <f>SUM(J41:J41)</f>
        <v>0</v>
      </c>
      <c r="K40" s="31">
        <f>SUM(K41:K41)</f>
        <v>0</v>
      </c>
      <c r="L40" s="31">
        <f>SUM(L41:L41)</f>
        <v>0</v>
      </c>
      <c r="M40" s="31">
        <f>SUM(M41:M41)</f>
        <v>88957</v>
      </c>
      <c r="N40" s="31">
        <f>SUM(N41:N41)</f>
        <v>0</v>
      </c>
      <c r="O40" s="31">
        <f>SUM(D40:N40)</f>
        <v>17289907</v>
      </c>
      <c r="P40" s="43">
        <f>(O40/P$44)</f>
        <v>201.5140675990676</v>
      </c>
      <c r="Q40" s="9"/>
    </row>
    <row r="41" spans="1:17" ht="15.75" thickBot="1">
      <c r="A41" s="12"/>
      <c r="B41" s="44">
        <v>581</v>
      </c>
      <c r="C41" s="20" t="s">
        <v>101</v>
      </c>
      <c r="D41" s="46">
        <v>9645677</v>
      </c>
      <c r="E41" s="46">
        <v>2150034</v>
      </c>
      <c r="F41" s="46">
        <v>0</v>
      </c>
      <c r="G41" s="46">
        <v>362668</v>
      </c>
      <c r="H41" s="46">
        <v>2883</v>
      </c>
      <c r="I41" s="46">
        <v>5039688</v>
      </c>
      <c r="J41" s="46">
        <v>0</v>
      </c>
      <c r="K41" s="46">
        <v>0</v>
      </c>
      <c r="L41" s="46">
        <v>0</v>
      </c>
      <c r="M41" s="46">
        <v>88957</v>
      </c>
      <c r="N41" s="46">
        <v>0</v>
      </c>
      <c r="O41" s="46">
        <f>SUM(D41:N41)</f>
        <v>17289907</v>
      </c>
      <c r="P41" s="47">
        <f>(O41/P$44)</f>
        <v>201.5140675990676</v>
      </c>
      <c r="Q41" s="9"/>
    </row>
    <row r="42" spans="1:120" ht="16.5" thickBot="1">
      <c r="A42" s="14" t="s">
        <v>10</v>
      </c>
      <c r="B42" s="23"/>
      <c r="C42" s="22"/>
      <c r="D42" s="15">
        <f>SUM(D5,D15,D20,D26,D31,D34,D36,D40)</f>
        <v>91572043</v>
      </c>
      <c r="E42" s="15">
        <f aca="true" t="shared" si="3" ref="E42:N42">SUM(E5,E15,E20,E26,E31,E34,E36,E40)</f>
        <v>4918625</v>
      </c>
      <c r="F42" s="15">
        <f t="shared" si="3"/>
        <v>0</v>
      </c>
      <c r="G42" s="15">
        <f t="shared" si="3"/>
        <v>13278567</v>
      </c>
      <c r="H42" s="15">
        <f t="shared" si="3"/>
        <v>2883</v>
      </c>
      <c r="I42" s="15">
        <f t="shared" si="3"/>
        <v>51758234</v>
      </c>
      <c r="J42" s="15">
        <f t="shared" si="3"/>
        <v>4746346</v>
      </c>
      <c r="K42" s="15">
        <f t="shared" si="3"/>
        <v>15509290</v>
      </c>
      <c r="L42" s="15">
        <f t="shared" si="3"/>
        <v>0</v>
      </c>
      <c r="M42" s="15">
        <f t="shared" si="3"/>
        <v>172179</v>
      </c>
      <c r="N42" s="15">
        <f t="shared" si="3"/>
        <v>22456291</v>
      </c>
      <c r="O42" s="15">
        <f>SUM(D42:N42)</f>
        <v>204414458</v>
      </c>
      <c r="P42" s="37">
        <f>(O42/P$44)</f>
        <v>2382.4528904428903</v>
      </c>
      <c r="Q42" s="6"/>
      <c r="R42" s="2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</row>
    <row r="43" spans="1:16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9"/>
    </row>
    <row r="44" spans="1:16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40"/>
      <c r="M44" s="93" t="s">
        <v>102</v>
      </c>
      <c r="N44" s="93"/>
      <c r="O44" s="93"/>
      <c r="P44" s="41">
        <v>85800</v>
      </c>
    </row>
    <row r="45" spans="1:16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6"/>
    </row>
    <row r="46" spans="1:16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9"/>
    </row>
  </sheetData>
  <sheetProtection/>
  <mergeCells count="10">
    <mergeCell ref="M44:O44"/>
    <mergeCell ref="A45:P45"/>
    <mergeCell ref="A46:P4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  <ignoredErrors>
    <ignoredError sqref="O35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13638336</v>
      </c>
      <c r="E5" s="26">
        <f aca="true" t="shared" si="0" ref="E5:M5">SUM(E6:E14)</f>
        <v>0</v>
      </c>
      <c r="F5" s="26">
        <f t="shared" si="0"/>
        <v>172625</v>
      </c>
      <c r="G5" s="26">
        <f t="shared" si="0"/>
        <v>311216</v>
      </c>
      <c r="H5" s="26">
        <f t="shared" si="0"/>
        <v>0</v>
      </c>
      <c r="I5" s="26">
        <f t="shared" si="0"/>
        <v>0</v>
      </c>
      <c r="J5" s="26">
        <f t="shared" si="0"/>
        <v>4258669</v>
      </c>
      <c r="K5" s="26">
        <f t="shared" si="0"/>
        <v>8291538</v>
      </c>
      <c r="L5" s="26">
        <f t="shared" si="0"/>
        <v>0</v>
      </c>
      <c r="M5" s="26">
        <f t="shared" si="0"/>
        <v>0</v>
      </c>
      <c r="N5" s="27">
        <f>SUM(D5:M5)</f>
        <v>26672384</v>
      </c>
      <c r="O5" s="32">
        <f aca="true" t="shared" si="1" ref="O5:O43">(N5/O$45)</f>
        <v>345.9408308582249</v>
      </c>
      <c r="P5" s="6"/>
    </row>
    <row r="6" spans="1:16" ht="15">
      <c r="A6" s="12"/>
      <c r="B6" s="44">
        <v>511</v>
      </c>
      <c r="C6" s="20" t="s">
        <v>19</v>
      </c>
      <c r="D6" s="46">
        <v>151677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151677</v>
      </c>
      <c r="O6" s="47">
        <f t="shared" si="1"/>
        <v>1.9672507490175224</v>
      </c>
      <c r="P6" s="9"/>
    </row>
    <row r="7" spans="1:16" ht="15">
      <c r="A7" s="12"/>
      <c r="B7" s="44">
        <v>512</v>
      </c>
      <c r="C7" s="20" t="s">
        <v>20</v>
      </c>
      <c r="D7" s="46">
        <v>847777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847777</v>
      </c>
      <c r="O7" s="47">
        <f t="shared" si="1"/>
        <v>10.99566801987004</v>
      </c>
      <c r="P7" s="9"/>
    </row>
    <row r="8" spans="1:16" ht="15">
      <c r="A8" s="12"/>
      <c r="B8" s="44">
        <v>513</v>
      </c>
      <c r="C8" s="20" t="s">
        <v>21</v>
      </c>
      <c r="D8" s="46">
        <v>3130867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4258669</v>
      </c>
      <c r="K8" s="46">
        <v>0</v>
      </c>
      <c r="L8" s="46">
        <v>0</v>
      </c>
      <c r="M8" s="46">
        <v>0</v>
      </c>
      <c r="N8" s="46">
        <f t="shared" si="2"/>
        <v>7389536</v>
      </c>
      <c r="O8" s="47">
        <f t="shared" si="1"/>
        <v>95.84228479526854</v>
      </c>
      <c r="P8" s="9"/>
    </row>
    <row r="9" spans="1:16" ht="15">
      <c r="A9" s="12"/>
      <c r="B9" s="44">
        <v>514</v>
      </c>
      <c r="C9" s="20" t="s">
        <v>22</v>
      </c>
      <c r="D9" s="46">
        <v>580685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580685</v>
      </c>
      <c r="O9" s="47">
        <f t="shared" si="1"/>
        <v>7.53148467594454</v>
      </c>
      <c r="P9" s="9"/>
    </row>
    <row r="10" spans="1:16" ht="15">
      <c r="A10" s="12"/>
      <c r="B10" s="44">
        <v>515</v>
      </c>
      <c r="C10" s="20" t="s">
        <v>23</v>
      </c>
      <c r="D10" s="46">
        <v>633480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633480</v>
      </c>
      <c r="O10" s="47">
        <f t="shared" si="1"/>
        <v>8.216235846487075</v>
      </c>
      <c r="P10" s="9"/>
    </row>
    <row r="11" spans="1:16" ht="15">
      <c r="A11" s="12"/>
      <c r="B11" s="44">
        <v>516</v>
      </c>
      <c r="C11" s="20" t="s">
        <v>24</v>
      </c>
      <c r="D11" s="46">
        <v>2098825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2098825</v>
      </c>
      <c r="O11" s="47">
        <f t="shared" si="1"/>
        <v>27.22176106665283</v>
      </c>
      <c r="P11" s="9"/>
    </row>
    <row r="12" spans="1:16" ht="15">
      <c r="A12" s="12"/>
      <c r="B12" s="44">
        <v>517</v>
      </c>
      <c r="C12" s="20" t="s">
        <v>25</v>
      </c>
      <c r="D12" s="46">
        <v>1109685</v>
      </c>
      <c r="E12" s="46">
        <v>0</v>
      </c>
      <c r="F12" s="46">
        <v>172625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1282310</v>
      </c>
      <c r="O12" s="47">
        <f t="shared" si="1"/>
        <v>16.631561198946837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8291538</v>
      </c>
      <c r="L13" s="46">
        <v>0</v>
      </c>
      <c r="M13" s="46">
        <v>0</v>
      </c>
      <c r="N13" s="46">
        <f t="shared" si="2"/>
        <v>8291538</v>
      </c>
      <c r="O13" s="47">
        <f t="shared" si="1"/>
        <v>107.54125108623754</v>
      </c>
      <c r="P13" s="9"/>
    </row>
    <row r="14" spans="1:16" ht="15">
      <c r="A14" s="12"/>
      <c r="B14" s="44">
        <v>519</v>
      </c>
      <c r="C14" s="20" t="s">
        <v>27</v>
      </c>
      <c r="D14" s="46">
        <v>5085340</v>
      </c>
      <c r="E14" s="46">
        <v>0</v>
      </c>
      <c r="F14" s="46">
        <v>0</v>
      </c>
      <c r="G14" s="46">
        <v>311216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5396556</v>
      </c>
      <c r="O14" s="47">
        <f t="shared" si="1"/>
        <v>69.99333341980001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SUM(D16:D20)</f>
        <v>34064593</v>
      </c>
      <c r="E15" s="31">
        <f t="shared" si="3"/>
        <v>0</v>
      </c>
      <c r="F15" s="31">
        <f t="shared" si="3"/>
        <v>0</v>
      </c>
      <c r="G15" s="31">
        <f t="shared" si="3"/>
        <v>680740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6">SUM(D15:M15)</f>
        <v>34745333</v>
      </c>
      <c r="O15" s="43">
        <f t="shared" si="1"/>
        <v>450.64698252940946</v>
      </c>
      <c r="P15" s="10"/>
    </row>
    <row r="16" spans="1:16" ht="15">
      <c r="A16" s="12"/>
      <c r="B16" s="44">
        <v>521</v>
      </c>
      <c r="C16" s="20" t="s">
        <v>29</v>
      </c>
      <c r="D16" s="46">
        <v>18054828</v>
      </c>
      <c r="E16" s="46">
        <v>0</v>
      </c>
      <c r="F16" s="46">
        <v>0</v>
      </c>
      <c r="G16" s="46">
        <v>66602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18121430</v>
      </c>
      <c r="O16" s="47">
        <f t="shared" si="1"/>
        <v>235.03495415104862</v>
      </c>
      <c r="P16" s="9"/>
    </row>
    <row r="17" spans="1:16" ht="15">
      <c r="A17" s="12"/>
      <c r="B17" s="44">
        <v>522</v>
      </c>
      <c r="C17" s="20" t="s">
        <v>30</v>
      </c>
      <c r="D17" s="46">
        <v>13280361</v>
      </c>
      <c r="E17" s="46">
        <v>0</v>
      </c>
      <c r="F17" s="46">
        <v>0</v>
      </c>
      <c r="G17" s="46">
        <v>572049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13852410</v>
      </c>
      <c r="O17" s="47">
        <f t="shared" si="1"/>
        <v>179.6657630899729</v>
      </c>
      <c r="P17" s="9"/>
    </row>
    <row r="18" spans="1:16" ht="15">
      <c r="A18" s="12"/>
      <c r="B18" s="44">
        <v>524</v>
      </c>
      <c r="C18" s="20" t="s">
        <v>31</v>
      </c>
      <c r="D18" s="46">
        <v>2203238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2203238</v>
      </c>
      <c r="O18" s="47">
        <f t="shared" si="1"/>
        <v>28.575997717279932</v>
      </c>
      <c r="P18" s="9"/>
    </row>
    <row r="19" spans="1:16" ht="15">
      <c r="A19" s="12"/>
      <c r="B19" s="44">
        <v>526</v>
      </c>
      <c r="C19" s="20" t="s">
        <v>32</v>
      </c>
      <c r="D19" s="46">
        <v>526166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526166</v>
      </c>
      <c r="O19" s="47">
        <f t="shared" si="1"/>
        <v>6.824373224731197</v>
      </c>
      <c r="P19" s="9"/>
    </row>
    <row r="20" spans="1:16" ht="15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42089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42089</v>
      </c>
      <c r="O20" s="47">
        <f t="shared" si="1"/>
        <v>0.5458943463768304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43811924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43811924</v>
      </c>
      <c r="O21" s="43">
        <f t="shared" si="1"/>
        <v>568.2406713272202</v>
      </c>
      <c r="P21" s="10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11680230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11680230</v>
      </c>
      <c r="O22" s="47">
        <f t="shared" si="1"/>
        <v>151.49258764477764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7186131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7186131</v>
      </c>
      <c r="O23" s="47">
        <f t="shared" si="1"/>
        <v>93.20412186612366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24178419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24178419</v>
      </c>
      <c r="O24" s="47">
        <f t="shared" si="1"/>
        <v>313.5941038378231</v>
      </c>
      <c r="P24" s="9"/>
    </row>
    <row r="25" spans="1:16" ht="15">
      <c r="A25" s="12"/>
      <c r="B25" s="44">
        <v>537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279429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279429</v>
      </c>
      <c r="O25" s="47">
        <f t="shared" si="1"/>
        <v>3.6241942387258272</v>
      </c>
      <c r="P25" s="9"/>
    </row>
    <row r="26" spans="1:16" ht="15">
      <c r="A26" s="12"/>
      <c r="B26" s="44">
        <v>538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487715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487715</v>
      </c>
      <c r="O26" s="47">
        <f t="shared" si="1"/>
        <v>6.3256637397699125</v>
      </c>
      <c r="P26" s="9"/>
    </row>
    <row r="27" spans="1:16" ht="15.75">
      <c r="A27" s="28" t="s">
        <v>39</v>
      </c>
      <c r="B27" s="29"/>
      <c r="C27" s="30"/>
      <c r="D27" s="31">
        <f aca="true" t="shared" si="6" ref="D27:M27">SUM(D28:D31)</f>
        <v>9464153</v>
      </c>
      <c r="E27" s="31">
        <f t="shared" si="6"/>
        <v>0</v>
      </c>
      <c r="F27" s="31">
        <f t="shared" si="6"/>
        <v>0</v>
      </c>
      <c r="G27" s="31">
        <f t="shared" si="6"/>
        <v>2384203</v>
      </c>
      <c r="H27" s="31">
        <f t="shared" si="6"/>
        <v>0</v>
      </c>
      <c r="I27" s="31">
        <f t="shared" si="6"/>
        <v>517488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16897376</v>
      </c>
      <c r="N27" s="31">
        <f aca="true" t="shared" si="7" ref="N27:N35">SUM(D27:M27)</f>
        <v>29263220</v>
      </c>
      <c r="O27" s="43">
        <f t="shared" si="1"/>
        <v>379.54397478631927</v>
      </c>
      <c r="P27" s="10"/>
    </row>
    <row r="28" spans="1:16" ht="15">
      <c r="A28" s="12"/>
      <c r="B28" s="44">
        <v>541</v>
      </c>
      <c r="C28" s="20" t="s">
        <v>40</v>
      </c>
      <c r="D28" s="46">
        <v>9425777</v>
      </c>
      <c r="E28" s="46">
        <v>0</v>
      </c>
      <c r="F28" s="46">
        <v>0</v>
      </c>
      <c r="G28" s="46">
        <v>2384203</v>
      </c>
      <c r="H28" s="46">
        <v>0</v>
      </c>
      <c r="I28" s="46">
        <v>517488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12327468</v>
      </c>
      <c r="O28" s="47">
        <f t="shared" si="1"/>
        <v>159.88726475661795</v>
      </c>
      <c r="P28" s="9"/>
    </row>
    <row r="29" spans="1:16" ht="15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16897376</v>
      </c>
      <c r="N29" s="46">
        <f t="shared" si="7"/>
        <v>16897376</v>
      </c>
      <c r="O29" s="47">
        <f t="shared" si="1"/>
        <v>219.1589732947692</v>
      </c>
      <c r="P29" s="9"/>
    </row>
    <row r="30" spans="1:16" ht="15">
      <c r="A30" s="12"/>
      <c r="B30" s="44">
        <v>544</v>
      </c>
      <c r="C30" s="20" t="s">
        <v>42</v>
      </c>
      <c r="D30" s="46">
        <v>26083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26083</v>
      </c>
      <c r="O30" s="47">
        <f t="shared" si="1"/>
        <v>0.3382965201488956</v>
      </c>
      <c r="P30" s="9"/>
    </row>
    <row r="31" spans="1:16" ht="15">
      <c r="A31" s="12"/>
      <c r="B31" s="44">
        <v>545</v>
      </c>
      <c r="C31" s="20" t="s">
        <v>57</v>
      </c>
      <c r="D31" s="46">
        <v>12293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12293</v>
      </c>
      <c r="O31" s="47">
        <f t="shared" si="1"/>
        <v>0.15944021478320644</v>
      </c>
      <c r="P31" s="9"/>
    </row>
    <row r="32" spans="1:16" ht="15.75">
      <c r="A32" s="28" t="s">
        <v>43</v>
      </c>
      <c r="B32" s="29"/>
      <c r="C32" s="30"/>
      <c r="D32" s="31">
        <f aca="true" t="shared" si="8" ref="D32:M32">SUM(D33:D34)</f>
        <v>858959</v>
      </c>
      <c r="E32" s="31">
        <f t="shared" si="8"/>
        <v>2022240</v>
      </c>
      <c r="F32" s="31">
        <f t="shared" si="8"/>
        <v>0</v>
      </c>
      <c r="G32" s="31">
        <f t="shared" si="8"/>
        <v>237752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3118951</v>
      </c>
      <c r="O32" s="43">
        <f t="shared" si="1"/>
        <v>40.45279568358387</v>
      </c>
      <c r="P32" s="10"/>
    </row>
    <row r="33" spans="1:16" ht="15">
      <c r="A33" s="13"/>
      <c r="B33" s="45">
        <v>552</v>
      </c>
      <c r="C33" s="21" t="s">
        <v>44</v>
      </c>
      <c r="D33" s="46">
        <v>333443</v>
      </c>
      <c r="E33" s="46">
        <v>1018466</v>
      </c>
      <c r="F33" s="46">
        <v>0</v>
      </c>
      <c r="G33" s="46">
        <v>237752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1589661</v>
      </c>
      <c r="O33" s="47">
        <f t="shared" si="1"/>
        <v>20.617903788537113</v>
      </c>
      <c r="P33" s="9"/>
    </row>
    <row r="34" spans="1:16" ht="15">
      <c r="A34" s="13"/>
      <c r="B34" s="45">
        <v>554</v>
      </c>
      <c r="C34" s="21" t="s">
        <v>45</v>
      </c>
      <c r="D34" s="46">
        <v>525516</v>
      </c>
      <c r="E34" s="46">
        <v>1003774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1529290</v>
      </c>
      <c r="O34" s="47">
        <f t="shared" si="1"/>
        <v>19.834891895046756</v>
      </c>
      <c r="P34" s="9"/>
    </row>
    <row r="35" spans="1:16" ht="15.75">
      <c r="A35" s="28" t="s">
        <v>46</v>
      </c>
      <c r="B35" s="29"/>
      <c r="C35" s="30"/>
      <c r="D35" s="31">
        <f aca="true" t="shared" si="9" ref="D35:M35">SUM(D36:D36)</f>
        <v>39627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39627</v>
      </c>
      <c r="O35" s="43">
        <f t="shared" si="1"/>
        <v>0.5139622054188662</v>
      </c>
      <c r="P35" s="10"/>
    </row>
    <row r="36" spans="1:16" ht="15">
      <c r="A36" s="12"/>
      <c r="B36" s="44">
        <v>569</v>
      </c>
      <c r="C36" s="20" t="s">
        <v>47</v>
      </c>
      <c r="D36" s="46">
        <v>39627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3">SUM(D36:M36)</f>
        <v>39627</v>
      </c>
      <c r="O36" s="47">
        <f t="shared" si="1"/>
        <v>0.5139622054188662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SUM(D38:D40)</f>
        <v>5569195</v>
      </c>
      <c r="E37" s="31">
        <f t="shared" si="11"/>
        <v>19800</v>
      </c>
      <c r="F37" s="31">
        <f t="shared" si="11"/>
        <v>0</v>
      </c>
      <c r="G37" s="31">
        <f t="shared" si="11"/>
        <v>840521</v>
      </c>
      <c r="H37" s="31">
        <f t="shared" si="11"/>
        <v>0</v>
      </c>
      <c r="I37" s="31">
        <f t="shared" si="11"/>
        <v>2530709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8960225</v>
      </c>
      <c r="O37" s="43">
        <f t="shared" si="1"/>
        <v>116.21412173642365</v>
      </c>
      <c r="P37" s="9"/>
    </row>
    <row r="38" spans="1:16" ht="15">
      <c r="A38" s="12"/>
      <c r="B38" s="44">
        <v>572</v>
      </c>
      <c r="C38" s="20" t="s">
        <v>49</v>
      </c>
      <c r="D38" s="46">
        <v>4721267</v>
      </c>
      <c r="E38" s="46">
        <v>19800</v>
      </c>
      <c r="F38" s="46">
        <v>0</v>
      </c>
      <c r="G38" s="46">
        <v>783611</v>
      </c>
      <c r="H38" s="46">
        <v>0</v>
      </c>
      <c r="I38" s="46">
        <v>2530709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8055387</v>
      </c>
      <c r="O38" s="47">
        <f t="shared" si="1"/>
        <v>104.47837252435117</v>
      </c>
      <c r="P38" s="9"/>
    </row>
    <row r="39" spans="1:16" ht="15">
      <c r="A39" s="12"/>
      <c r="B39" s="44">
        <v>575</v>
      </c>
      <c r="C39" s="20" t="s">
        <v>50</v>
      </c>
      <c r="D39" s="46">
        <v>787681</v>
      </c>
      <c r="E39" s="46">
        <v>0</v>
      </c>
      <c r="F39" s="46">
        <v>0</v>
      </c>
      <c r="G39" s="46">
        <v>56910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844591</v>
      </c>
      <c r="O39" s="47">
        <f t="shared" si="1"/>
        <v>10.954345598630368</v>
      </c>
      <c r="P39" s="9"/>
    </row>
    <row r="40" spans="1:16" ht="15">
      <c r="A40" s="12"/>
      <c r="B40" s="44">
        <v>579</v>
      </c>
      <c r="C40" s="20" t="s">
        <v>51</v>
      </c>
      <c r="D40" s="46">
        <v>60247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60247</v>
      </c>
      <c r="O40" s="47">
        <f t="shared" si="1"/>
        <v>0.7814036134421084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SUM(D42:D42)</f>
        <v>2926391</v>
      </c>
      <c r="E41" s="31">
        <f t="shared" si="12"/>
        <v>683110</v>
      </c>
      <c r="F41" s="31">
        <f t="shared" si="12"/>
        <v>0</v>
      </c>
      <c r="G41" s="31">
        <f t="shared" si="12"/>
        <v>183208</v>
      </c>
      <c r="H41" s="31">
        <f t="shared" si="12"/>
        <v>1472</v>
      </c>
      <c r="I41" s="31">
        <f t="shared" si="12"/>
        <v>2498139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6292320</v>
      </c>
      <c r="O41" s="43">
        <f t="shared" si="1"/>
        <v>81.61139284834178</v>
      </c>
      <c r="P41" s="9"/>
    </row>
    <row r="42" spans="1:16" ht="15.75" thickBot="1">
      <c r="A42" s="12"/>
      <c r="B42" s="44">
        <v>581</v>
      </c>
      <c r="C42" s="20" t="s">
        <v>52</v>
      </c>
      <c r="D42" s="46">
        <v>2926391</v>
      </c>
      <c r="E42" s="46">
        <v>683110</v>
      </c>
      <c r="F42" s="46">
        <v>0</v>
      </c>
      <c r="G42" s="46">
        <v>183208</v>
      </c>
      <c r="H42" s="46">
        <v>1472</v>
      </c>
      <c r="I42" s="46">
        <v>2498139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6292320</v>
      </c>
      <c r="O42" s="47">
        <f t="shared" si="1"/>
        <v>81.61139284834178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SUM(D5,D15,D21,D27,D32,D35,D37,D41)</f>
        <v>66561254</v>
      </c>
      <c r="E43" s="15">
        <f t="shared" si="13"/>
        <v>2725150</v>
      </c>
      <c r="F43" s="15">
        <f t="shared" si="13"/>
        <v>172625</v>
      </c>
      <c r="G43" s="15">
        <f t="shared" si="13"/>
        <v>4637640</v>
      </c>
      <c r="H43" s="15">
        <f t="shared" si="13"/>
        <v>1472</v>
      </c>
      <c r="I43" s="15">
        <f t="shared" si="13"/>
        <v>49358260</v>
      </c>
      <c r="J43" s="15">
        <f t="shared" si="13"/>
        <v>4258669</v>
      </c>
      <c r="K43" s="15">
        <f t="shared" si="13"/>
        <v>8291538</v>
      </c>
      <c r="L43" s="15">
        <f t="shared" si="13"/>
        <v>0</v>
      </c>
      <c r="M43" s="15">
        <f t="shared" si="13"/>
        <v>16897376</v>
      </c>
      <c r="N43" s="15">
        <f t="shared" si="10"/>
        <v>152903984</v>
      </c>
      <c r="O43" s="37">
        <f t="shared" si="1"/>
        <v>1983.164731974942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65</v>
      </c>
      <c r="M45" s="93"/>
      <c r="N45" s="93"/>
      <c r="O45" s="41">
        <v>77101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13993312</v>
      </c>
      <c r="E5" s="26">
        <f aca="true" t="shared" si="0" ref="E5:M5">SUM(E6:E14)</f>
        <v>0</v>
      </c>
      <c r="F5" s="26">
        <f t="shared" si="0"/>
        <v>174680</v>
      </c>
      <c r="G5" s="26">
        <f t="shared" si="0"/>
        <v>60627</v>
      </c>
      <c r="H5" s="26">
        <f t="shared" si="0"/>
        <v>0</v>
      </c>
      <c r="I5" s="26">
        <f t="shared" si="0"/>
        <v>0</v>
      </c>
      <c r="J5" s="26">
        <f t="shared" si="0"/>
        <v>2914011</v>
      </c>
      <c r="K5" s="26">
        <f t="shared" si="0"/>
        <v>7315675</v>
      </c>
      <c r="L5" s="26">
        <f t="shared" si="0"/>
        <v>0</v>
      </c>
      <c r="M5" s="26">
        <f t="shared" si="0"/>
        <v>0</v>
      </c>
      <c r="N5" s="27">
        <f>SUM(D5:M5)</f>
        <v>24458305</v>
      </c>
      <c r="O5" s="32">
        <f aca="true" t="shared" si="1" ref="O5:O43">(N5/O$45)</f>
        <v>319.7540233491522</v>
      </c>
      <c r="P5" s="6"/>
    </row>
    <row r="6" spans="1:16" ht="15">
      <c r="A6" s="12"/>
      <c r="B6" s="44">
        <v>511</v>
      </c>
      <c r="C6" s="20" t="s">
        <v>19</v>
      </c>
      <c r="D6" s="46">
        <v>157627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157627</v>
      </c>
      <c r="O6" s="47">
        <f t="shared" si="1"/>
        <v>2.060726098495248</v>
      </c>
      <c r="P6" s="9"/>
    </row>
    <row r="7" spans="1:16" ht="15">
      <c r="A7" s="12"/>
      <c r="B7" s="44">
        <v>512</v>
      </c>
      <c r="C7" s="20" t="s">
        <v>20</v>
      </c>
      <c r="D7" s="46">
        <v>841623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841623</v>
      </c>
      <c r="O7" s="47">
        <f t="shared" si="1"/>
        <v>11.002902302231636</v>
      </c>
      <c r="P7" s="9"/>
    </row>
    <row r="8" spans="1:16" ht="15">
      <c r="A8" s="12"/>
      <c r="B8" s="44">
        <v>513</v>
      </c>
      <c r="C8" s="20" t="s">
        <v>21</v>
      </c>
      <c r="D8" s="46">
        <v>3322660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2914011</v>
      </c>
      <c r="K8" s="46">
        <v>0</v>
      </c>
      <c r="L8" s="46">
        <v>0</v>
      </c>
      <c r="M8" s="46">
        <v>0</v>
      </c>
      <c r="N8" s="46">
        <f t="shared" si="2"/>
        <v>6236671</v>
      </c>
      <c r="O8" s="47">
        <f t="shared" si="1"/>
        <v>81.5347034291616</v>
      </c>
      <c r="P8" s="9"/>
    </row>
    <row r="9" spans="1:16" ht="15">
      <c r="A9" s="12"/>
      <c r="B9" s="44">
        <v>514</v>
      </c>
      <c r="C9" s="20" t="s">
        <v>22</v>
      </c>
      <c r="D9" s="46">
        <v>674948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674948</v>
      </c>
      <c r="O9" s="47">
        <f t="shared" si="1"/>
        <v>8.823887777647043</v>
      </c>
      <c r="P9" s="9"/>
    </row>
    <row r="10" spans="1:16" ht="15">
      <c r="A10" s="12"/>
      <c r="B10" s="44">
        <v>515</v>
      </c>
      <c r="C10" s="20" t="s">
        <v>23</v>
      </c>
      <c r="D10" s="46">
        <v>674964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674964</v>
      </c>
      <c r="O10" s="47">
        <f t="shared" si="1"/>
        <v>8.824096952582657</v>
      </c>
      <c r="P10" s="9"/>
    </row>
    <row r="11" spans="1:16" ht="15">
      <c r="A11" s="12"/>
      <c r="B11" s="44">
        <v>516</v>
      </c>
      <c r="C11" s="20" t="s">
        <v>24</v>
      </c>
      <c r="D11" s="46">
        <v>1980706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1980706</v>
      </c>
      <c r="O11" s="47">
        <f t="shared" si="1"/>
        <v>25.89462812618478</v>
      </c>
      <c r="P11" s="9"/>
    </row>
    <row r="12" spans="1:16" ht="15">
      <c r="A12" s="12"/>
      <c r="B12" s="44">
        <v>517</v>
      </c>
      <c r="C12" s="20" t="s">
        <v>25</v>
      </c>
      <c r="D12" s="46">
        <v>1108958</v>
      </c>
      <c r="E12" s="46">
        <v>0</v>
      </c>
      <c r="F12" s="46">
        <v>174680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1283638</v>
      </c>
      <c r="O12" s="47">
        <f t="shared" si="1"/>
        <v>16.781556000052294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7315675</v>
      </c>
      <c r="L13" s="46">
        <v>0</v>
      </c>
      <c r="M13" s="46">
        <v>0</v>
      </c>
      <c r="N13" s="46">
        <f t="shared" si="2"/>
        <v>7315675</v>
      </c>
      <c r="O13" s="47">
        <f t="shared" si="1"/>
        <v>95.64099044332013</v>
      </c>
      <c r="P13" s="9"/>
    </row>
    <row r="14" spans="1:16" ht="15">
      <c r="A14" s="12"/>
      <c r="B14" s="44">
        <v>519</v>
      </c>
      <c r="C14" s="20" t="s">
        <v>27</v>
      </c>
      <c r="D14" s="46">
        <v>5231826</v>
      </c>
      <c r="E14" s="46">
        <v>0</v>
      </c>
      <c r="F14" s="46">
        <v>0</v>
      </c>
      <c r="G14" s="46">
        <v>60627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5292453</v>
      </c>
      <c r="O14" s="47">
        <f t="shared" si="1"/>
        <v>69.19053221947681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SUM(D16:D20)</f>
        <v>33400837</v>
      </c>
      <c r="E15" s="31">
        <f t="shared" si="3"/>
        <v>0</v>
      </c>
      <c r="F15" s="31">
        <f t="shared" si="3"/>
        <v>0</v>
      </c>
      <c r="G15" s="31">
        <f t="shared" si="3"/>
        <v>1740636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6">SUM(D15:M15)</f>
        <v>35141473</v>
      </c>
      <c r="O15" s="43">
        <f t="shared" si="1"/>
        <v>459.4197095083082</v>
      </c>
      <c r="P15" s="10"/>
    </row>
    <row r="16" spans="1:16" ht="15">
      <c r="A16" s="12"/>
      <c r="B16" s="44">
        <v>521</v>
      </c>
      <c r="C16" s="20" t="s">
        <v>29</v>
      </c>
      <c r="D16" s="46">
        <v>17705546</v>
      </c>
      <c r="E16" s="46">
        <v>0</v>
      </c>
      <c r="F16" s="46">
        <v>0</v>
      </c>
      <c r="G16" s="46">
        <v>462539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18168085</v>
      </c>
      <c r="O16" s="47">
        <f t="shared" si="1"/>
        <v>237.51925063079315</v>
      </c>
      <c r="P16" s="9"/>
    </row>
    <row r="17" spans="1:16" ht="15">
      <c r="A17" s="12"/>
      <c r="B17" s="44">
        <v>522</v>
      </c>
      <c r="C17" s="20" t="s">
        <v>30</v>
      </c>
      <c r="D17" s="46">
        <v>13029863</v>
      </c>
      <c r="E17" s="46">
        <v>0</v>
      </c>
      <c r="F17" s="46">
        <v>0</v>
      </c>
      <c r="G17" s="46">
        <v>973097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14002960</v>
      </c>
      <c r="O17" s="47">
        <f t="shared" si="1"/>
        <v>183.06676602476108</v>
      </c>
      <c r="P17" s="9"/>
    </row>
    <row r="18" spans="1:16" ht="15">
      <c r="A18" s="12"/>
      <c r="B18" s="44">
        <v>524</v>
      </c>
      <c r="C18" s="20" t="s">
        <v>31</v>
      </c>
      <c r="D18" s="46">
        <v>2327325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2327325</v>
      </c>
      <c r="O18" s="47">
        <f t="shared" si="1"/>
        <v>30.4261285641448</v>
      </c>
      <c r="P18" s="9"/>
    </row>
    <row r="19" spans="1:16" ht="15">
      <c r="A19" s="12"/>
      <c r="B19" s="44">
        <v>526</v>
      </c>
      <c r="C19" s="20" t="s">
        <v>32</v>
      </c>
      <c r="D19" s="46">
        <v>338103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338103</v>
      </c>
      <c r="O19" s="47">
        <f t="shared" si="1"/>
        <v>4.420167078479821</v>
      </c>
      <c r="P19" s="9"/>
    </row>
    <row r="20" spans="1:16" ht="15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305000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305000</v>
      </c>
      <c r="O20" s="47">
        <f t="shared" si="1"/>
        <v>3.9873972101292963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44064585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44064585</v>
      </c>
      <c r="O21" s="43">
        <f t="shared" si="1"/>
        <v>576.0754206377221</v>
      </c>
      <c r="P21" s="10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12754855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12754855</v>
      </c>
      <c r="O22" s="47">
        <f t="shared" si="1"/>
        <v>166.7497483364056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7450438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7450438</v>
      </c>
      <c r="O23" s="47">
        <f t="shared" si="1"/>
        <v>97.40280555882391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23174726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23174726</v>
      </c>
      <c r="O24" s="47">
        <f t="shared" si="1"/>
        <v>302.97323868167496</v>
      </c>
      <c r="P24" s="9"/>
    </row>
    <row r="25" spans="1:16" ht="15">
      <c r="A25" s="12"/>
      <c r="B25" s="44">
        <v>537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277008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277008</v>
      </c>
      <c r="O25" s="47">
        <f t="shared" si="1"/>
        <v>3.621445660273758</v>
      </c>
      <c r="P25" s="9"/>
    </row>
    <row r="26" spans="1:16" ht="15">
      <c r="A26" s="12"/>
      <c r="B26" s="44">
        <v>538</v>
      </c>
      <c r="C26" s="20" t="s">
        <v>38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407558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407558</v>
      </c>
      <c r="O26" s="47">
        <f t="shared" si="1"/>
        <v>5.328182400543855</v>
      </c>
      <c r="P26" s="9"/>
    </row>
    <row r="27" spans="1:16" ht="15.75">
      <c r="A27" s="28" t="s">
        <v>39</v>
      </c>
      <c r="B27" s="29"/>
      <c r="C27" s="30"/>
      <c r="D27" s="31">
        <f aca="true" t="shared" si="6" ref="D27:M27">SUM(D28:D31)</f>
        <v>9330382</v>
      </c>
      <c r="E27" s="31">
        <f t="shared" si="6"/>
        <v>0</v>
      </c>
      <c r="F27" s="31">
        <f t="shared" si="6"/>
        <v>0</v>
      </c>
      <c r="G27" s="31">
        <f t="shared" si="6"/>
        <v>4727703</v>
      </c>
      <c r="H27" s="31">
        <f t="shared" si="6"/>
        <v>0</v>
      </c>
      <c r="I27" s="31">
        <f t="shared" si="6"/>
        <v>400917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22832105</v>
      </c>
      <c r="N27" s="31">
        <f aca="true" t="shared" si="7" ref="N27:N35">SUM(D27:M27)</f>
        <v>37291107</v>
      </c>
      <c r="O27" s="43">
        <f t="shared" si="1"/>
        <v>487.5228066046986</v>
      </c>
      <c r="P27" s="10"/>
    </row>
    <row r="28" spans="1:16" ht="15">
      <c r="A28" s="12"/>
      <c r="B28" s="44">
        <v>541</v>
      </c>
      <c r="C28" s="20" t="s">
        <v>40</v>
      </c>
      <c r="D28" s="46">
        <v>9298169</v>
      </c>
      <c r="E28" s="46">
        <v>0</v>
      </c>
      <c r="F28" s="46">
        <v>0</v>
      </c>
      <c r="G28" s="46">
        <v>4499845</v>
      </c>
      <c r="H28" s="46">
        <v>0</v>
      </c>
      <c r="I28" s="46">
        <v>400917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14198931</v>
      </c>
      <c r="O28" s="47">
        <f t="shared" si="1"/>
        <v>185.6287798564537</v>
      </c>
      <c r="P28" s="9"/>
    </row>
    <row r="29" spans="1:16" ht="15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22832105</v>
      </c>
      <c r="N29" s="46">
        <f t="shared" si="7"/>
        <v>22832105</v>
      </c>
      <c r="O29" s="47">
        <f t="shared" si="1"/>
        <v>298.49400583075135</v>
      </c>
      <c r="P29" s="9"/>
    </row>
    <row r="30" spans="1:16" ht="15">
      <c r="A30" s="12"/>
      <c r="B30" s="44">
        <v>544</v>
      </c>
      <c r="C30" s="20" t="s">
        <v>42</v>
      </c>
      <c r="D30" s="46">
        <v>26083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26083</v>
      </c>
      <c r="O30" s="47">
        <f t="shared" si="1"/>
        <v>0.3409943653501719</v>
      </c>
      <c r="P30" s="9"/>
    </row>
    <row r="31" spans="1:16" ht="15">
      <c r="A31" s="12"/>
      <c r="B31" s="44">
        <v>545</v>
      </c>
      <c r="C31" s="20" t="s">
        <v>57</v>
      </c>
      <c r="D31" s="46">
        <v>6130</v>
      </c>
      <c r="E31" s="46">
        <v>0</v>
      </c>
      <c r="F31" s="46">
        <v>0</v>
      </c>
      <c r="G31" s="46">
        <v>227858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233988</v>
      </c>
      <c r="O31" s="47">
        <f t="shared" si="1"/>
        <v>3.0590265521433895</v>
      </c>
      <c r="P31" s="9"/>
    </row>
    <row r="32" spans="1:16" ht="15.75">
      <c r="A32" s="28" t="s">
        <v>43</v>
      </c>
      <c r="B32" s="29"/>
      <c r="C32" s="30"/>
      <c r="D32" s="31">
        <f aca="true" t="shared" si="8" ref="D32:M32">SUM(D33:D34)</f>
        <v>593203</v>
      </c>
      <c r="E32" s="31">
        <f t="shared" si="8"/>
        <v>2899886</v>
      </c>
      <c r="F32" s="31">
        <f t="shared" si="8"/>
        <v>0</v>
      </c>
      <c r="G32" s="31">
        <f t="shared" si="8"/>
        <v>42875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3535964</v>
      </c>
      <c r="O32" s="43">
        <f t="shared" si="1"/>
        <v>46.227190126943036</v>
      </c>
      <c r="P32" s="10"/>
    </row>
    <row r="33" spans="1:16" ht="15">
      <c r="A33" s="13"/>
      <c r="B33" s="45">
        <v>552</v>
      </c>
      <c r="C33" s="21" t="s">
        <v>44</v>
      </c>
      <c r="D33" s="46">
        <v>25000</v>
      </c>
      <c r="E33" s="46">
        <v>990428</v>
      </c>
      <c r="F33" s="46">
        <v>0</v>
      </c>
      <c r="G33" s="46">
        <v>42875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1058303</v>
      </c>
      <c r="O33" s="47">
        <f t="shared" si="1"/>
        <v>13.835653867775294</v>
      </c>
      <c r="P33" s="9"/>
    </row>
    <row r="34" spans="1:16" ht="15">
      <c r="A34" s="13"/>
      <c r="B34" s="45">
        <v>554</v>
      </c>
      <c r="C34" s="21" t="s">
        <v>45</v>
      </c>
      <c r="D34" s="46">
        <v>568203</v>
      </c>
      <c r="E34" s="46">
        <v>1909458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2477661</v>
      </c>
      <c r="O34" s="47">
        <f t="shared" si="1"/>
        <v>32.391536259167744</v>
      </c>
      <c r="P34" s="9"/>
    </row>
    <row r="35" spans="1:16" ht="15.75">
      <c r="A35" s="28" t="s">
        <v>46</v>
      </c>
      <c r="B35" s="29"/>
      <c r="C35" s="30"/>
      <c r="D35" s="31">
        <f aca="true" t="shared" si="9" ref="D35:M35">SUM(D36:D36)</f>
        <v>28611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28611</v>
      </c>
      <c r="O35" s="43">
        <f t="shared" si="1"/>
        <v>0.37404400517707964</v>
      </c>
      <c r="P35" s="10"/>
    </row>
    <row r="36" spans="1:16" ht="15">
      <c r="A36" s="12"/>
      <c r="B36" s="44">
        <v>569</v>
      </c>
      <c r="C36" s="20" t="s">
        <v>47</v>
      </c>
      <c r="D36" s="46">
        <v>28611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3">SUM(D36:M36)</f>
        <v>28611</v>
      </c>
      <c r="O36" s="47">
        <f t="shared" si="1"/>
        <v>0.37404400517707964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SUM(D38:D40)</f>
        <v>5431028</v>
      </c>
      <c r="E37" s="31">
        <f t="shared" si="11"/>
        <v>386609</v>
      </c>
      <c r="F37" s="31">
        <f t="shared" si="11"/>
        <v>0</v>
      </c>
      <c r="G37" s="31">
        <f t="shared" si="11"/>
        <v>965068</v>
      </c>
      <c r="H37" s="31">
        <f t="shared" si="11"/>
        <v>0</v>
      </c>
      <c r="I37" s="31">
        <f t="shared" si="11"/>
        <v>2509358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9292063</v>
      </c>
      <c r="O37" s="43">
        <f t="shared" si="1"/>
        <v>121.47916748375626</v>
      </c>
      <c r="P37" s="9"/>
    </row>
    <row r="38" spans="1:16" ht="15">
      <c r="A38" s="12"/>
      <c r="B38" s="44">
        <v>572</v>
      </c>
      <c r="C38" s="20" t="s">
        <v>49</v>
      </c>
      <c r="D38" s="46">
        <v>4515755</v>
      </c>
      <c r="E38" s="46">
        <v>386609</v>
      </c>
      <c r="F38" s="46">
        <v>0</v>
      </c>
      <c r="G38" s="46">
        <v>876891</v>
      </c>
      <c r="H38" s="46">
        <v>0</v>
      </c>
      <c r="I38" s="46">
        <v>2509358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8288613</v>
      </c>
      <c r="O38" s="47">
        <f t="shared" si="1"/>
        <v>108.36063066243088</v>
      </c>
      <c r="P38" s="9"/>
    </row>
    <row r="39" spans="1:16" ht="15">
      <c r="A39" s="12"/>
      <c r="B39" s="44">
        <v>575</v>
      </c>
      <c r="C39" s="20" t="s">
        <v>50</v>
      </c>
      <c r="D39" s="46">
        <v>872780</v>
      </c>
      <c r="E39" s="46">
        <v>0</v>
      </c>
      <c r="F39" s="46">
        <v>0</v>
      </c>
      <c r="G39" s="46">
        <v>88177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960957</v>
      </c>
      <c r="O39" s="47">
        <f t="shared" si="1"/>
        <v>12.56300741263678</v>
      </c>
      <c r="P39" s="9"/>
    </row>
    <row r="40" spans="1:16" ht="15">
      <c r="A40" s="12"/>
      <c r="B40" s="44">
        <v>579</v>
      </c>
      <c r="C40" s="20" t="s">
        <v>51</v>
      </c>
      <c r="D40" s="46">
        <v>42493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42493</v>
      </c>
      <c r="O40" s="47">
        <f t="shared" si="1"/>
        <v>0.5555294086886039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SUM(D42:D42)</f>
        <v>2020367</v>
      </c>
      <c r="E41" s="31">
        <f t="shared" si="12"/>
        <v>1146305</v>
      </c>
      <c r="F41" s="31">
        <f t="shared" si="12"/>
        <v>0</v>
      </c>
      <c r="G41" s="31">
        <f t="shared" si="12"/>
        <v>879804</v>
      </c>
      <c r="H41" s="31">
        <f t="shared" si="12"/>
        <v>1857</v>
      </c>
      <c r="I41" s="31">
        <f t="shared" si="12"/>
        <v>1996334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6044667</v>
      </c>
      <c r="O41" s="43">
        <f t="shared" si="1"/>
        <v>79.02455190806762</v>
      </c>
      <c r="P41" s="9"/>
    </row>
    <row r="42" spans="1:16" ht="15.75" thickBot="1">
      <c r="A42" s="12"/>
      <c r="B42" s="44">
        <v>581</v>
      </c>
      <c r="C42" s="20" t="s">
        <v>52</v>
      </c>
      <c r="D42" s="46">
        <v>2020367</v>
      </c>
      <c r="E42" s="46">
        <v>1146305</v>
      </c>
      <c r="F42" s="46">
        <v>0</v>
      </c>
      <c r="G42" s="46">
        <v>879804</v>
      </c>
      <c r="H42" s="46">
        <v>1857</v>
      </c>
      <c r="I42" s="46">
        <v>1996334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6044667</v>
      </c>
      <c r="O42" s="47">
        <f t="shared" si="1"/>
        <v>79.02455190806762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SUM(D5,D15,D21,D27,D32,D35,D37,D41)</f>
        <v>64797740</v>
      </c>
      <c r="E43" s="15">
        <f t="shared" si="13"/>
        <v>4432800</v>
      </c>
      <c r="F43" s="15">
        <f t="shared" si="13"/>
        <v>174680</v>
      </c>
      <c r="G43" s="15">
        <f t="shared" si="13"/>
        <v>8416713</v>
      </c>
      <c r="H43" s="15">
        <f t="shared" si="13"/>
        <v>1857</v>
      </c>
      <c r="I43" s="15">
        <f t="shared" si="13"/>
        <v>48971194</v>
      </c>
      <c r="J43" s="15">
        <f t="shared" si="13"/>
        <v>2914011</v>
      </c>
      <c r="K43" s="15">
        <f t="shared" si="13"/>
        <v>7315675</v>
      </c>
      <c r="L43" s="15">
        <f t="shared" si="13"/>
        <v>0</v>
      </c>
      <c r="M43" s="15">
        <f t="shared" si="13"/>
        <v>22832105</v>
      </c>
      <c r="N43" s="15">
        <f t="shared" si="10"/>
        <v>159856775</v>
      </c>
      <c r="O43" s="37">
        <f t="shared" si="1"/>
        <v>2089.876913623825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63</v>
      </c>
      <c r="M45" s="93"/>
      <c r="N45" s="93"/>
      <c r="O45" s="41">
        <v>76491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13991709</v>
      </c>
      <c r="E5" s="26">
        <f aca="true" t="shared" si="0" ref="E5:M5">SUM(E6:E14)</f>
        <v>0</v>
      </c>
      <c r="F5" s="26">
        <f t="shared" si="0"/>
        <v>171295</v>
      </c>
      <c r="G5" s="26">
        <f t="shared" si="0"/>
        <v>1260838</v>
      </c>
      <c r="H5" s="26">
        <f t="shared" si="0"/>
        <v>0</v>
      </c>
      <c r="I5" s="26">
        <f t="shared" si="0"/>
        <v>0</v>
      </c>
      <c r="J5" s="26">
        <f t="shared" si="0"/>
        <v>2648187</v>
      </c>
      <c r="K5" s="26">
        <f t="shared" si="0"/>
        <v>6182981</v>
      </c>
      <c r="L5" s="26">
        <f t="shared" si="0"/>
        <v>0</v>
      </c>
      <c r="M5" s="26">
        <f t="shared" si="0"/>
        <v>0</v>
      </c>
      <c r="N5" s="27">
        <f>SUM(D5:M5)</f>
        <v>24255010</v>
      </c>
      <c r="O5" s="32">
        <f aca="true" t="shared" si="1" ref="O5:O43">(N5/O$45)</f>
        <v>318.28633291778755</v>
      </c>
      <c r="P5" s="6"/>
    </row>
    <row r="6" spans="1:16" ht="15">
      <c r="A6" s="12"/>
      <c r="B6" s="44">
        <v>511</v>
      </c>
      <c r="C6" s="20" t="s">
        <v>19</v>
      </c>
      <c r="D6" s="46">
        <v>156911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156911</v>
      </c>
      <c r="O6" s="47">
        <f t="shared" si="1"/>
        <v>2.0590643658552588</v>
      </c>
      <c r="P6" s="9"/>
    </row>
    <row r="7" spans="1:16" ht="15">
      <c r="A7" s="12"/>
      <c r="B7" s="44">
        <v>512</v>
      </c>
      <c r="C7" s="20" t="s">
        <v>20</v>
      </c>
      <c r="D7" s="46">
        <v>860829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860829</v>
      </c>
      <c r="O7" s="47">
        <f t="shared" si="1"/>
        <v>11.296227281674431</v>
      </c>
      <c r="P7" s="9"/>
    </row>
    <row r="8" spans="1:16" ht="15">
      <c r="A8" s="12"/>
      <c r="B8" s="44">
        <v>513</v>
      </c>
      <c r="C8" s="20" t="s">
        <v>21</v>
      </c>
      <c r="D8" s="46">
        <v>3135030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2648187</v>
      </c>
      <c r="K8" s="46">
        <v>0</v>
      </c>
      <c r="L8" s="46">
        <v>0</v>
      </c>
      <c r="M8" s="46">
        <v>0</v>
      </c>
      <c r="N8" s="46">
        <f t="shared" si="2"/>
        <v>5783217</v>
      </c>
      <c r="O8" s="47">
        <f t="shared" si="1"/>
        <v>75.89025654484614</v>
      </c>
      <c r="P8" s="9"/>
    </row>
    <row r="9" spans="1:16" ht="15">
      <c r="A9" s="12"/>
      <c r="B9" s="44">
        <v>514</v>
      </c>
      <c r="C9" s="20" t="s">
        <v>22</v>
      </c>
      <c r="D9" s="46">
        <v>596875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596875</v>
      </c>
      <c r="O9" s="47">
        <f t="shared" si="1"/>
        <v>7.832491306344728</v>
      </c>
      <c r="P9" s="9"/>
    </row>
    <row r="10" spans="1:16" ht="15">
      <c r="A10" s="12"/>
      <c r="B10" s="44">
        <v>515</v>
      </c>
      <c r="C10" s="20" t="s">
        <v>23</v>
      </c>
      <c r="D10" s="46">
        <v>681705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681705</v>
      </c>
      <c r="O10" s="47">
        <f t="shared" si="1"/>
        <v>8.945672856111804</v>
      </c>
      <c r="P10" s="9"/>
    </row>
    <row r="11" spans="1:16" ht="15">
      <c r="A11" s="12"/>
      <c r="B11" s="44">
        <v>516</v>
      </c>
      <c r="C11" s="20" t="s">
        <v>24</v>
      </c>
      <c r="D11" s="46">
        <v>2022486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2022486</v>
      </c>
      <c r="O11" s="47">
        <f t="shared" si="1"/>
        <v>26.540069549242176</v>
      </c>
      <c r="P11" s="9"/>
    </row>
    <row r="12" spans="1:16" ht="15">
      <c r="A12" s="12"/>
      <c r="B12" s="44">
        <v>517</v>
      </c>
      <c r="C12" s="20" t="s">
        <v>25</v>
      </c>
      <c r="D12" s="46">
        <v>1110492</v>
      </c>
      <c r="E12" s="46">
        <v>0</v>
      </c>
      <c r="F12" s="46">
        <v>171295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1281787</v>
      </c>
      <c r="O12" s="47">
        <f t="shared" si="1"/>
        <v>16.8202480152221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6182981</v>
      </c>
      <c r="L13" s="46">
        <v>0</v>
      </c>
      <c r="M13" s="46">
        <v>0</v>
      </c>
      <c r="N13" s="46">
        <f t="shared" si="2"/>
        <v>6182981</v>
      </c>
      <c r="O13" s="47">
        <f t="shared" si="1"/>
        <v>81.1361590446821</v>
      </c>
      <c r="P13" s="9"/>
    </row>
    <row r="14" spans="1:16" ht="15">
      <c r="A14" s="12"/>
      <c r="B14" s="44">
        <v>519</v>
      </c>
      <c r="C14" s="20" t="s">
        <v>27</v>
      </c>
      <c r="D14" s="46">
        <v>5427381</v>
      </c>
      <c r="E14" s="46">
        <v>0</v>
      </c>
      <c r="F14" s="46">
        <v>0</v>
      </c>
      <c r="G14" s="46">
        <v>1260838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6688219</v>
      </c>
      <c r="O14" s="47">
        <f t="shared" si="1"/>
        <v>87.76614395380881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32532760</v>
      </c>
      <c r="E15" s="31">
        <f t="shared" si="3"/>
        <v>0</v>
      </c>
      <c r="F15" s="31">
        <f t="shared" si="3"/>
        <v>0</v>
      </c>
      <c r="G15" s="31">
        <f t="shared" si="3"/>
        <v>568176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33100936</v>
      </c>
      <c r="O15" s="43">
        <f t="shared" si="1"/>
        <v>434.3669837937143</v>
      </c>
      <c r="P15" s="10"/>
    </row>
    <row r="16" spans="1:16" ht="15">
      <c r="A16" s="12"/>
      <c r="B16" s="44">
        <v>521</v>
      </c>
      <c r="C16" s="20" t="s">
        <v>29</v>
      </c>
      <c r="D16" s="46">
        <v>17180864</v>
      </c>
      <c r="E16" s="46">
        <v>0</v>
      </c>
      <c r="F16" s="46">
        <v>0</v>
      </c>
      <c r="G16" s="46">
        <v>158976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17339840</v>
      </c>
      <c r="O16" s="47">
        <f t="shared" si="1"/>
        <v>227.54202480152222</v>
      </c>
      <c r="P16" s="9"/>
    </row>
    <row r="17" spans="1:16" ht="15">
      <c r="A17" s="12"/>
      <c r="B17" s="44">
        <v>522</v>
      </c>
      <c r="C17" s="20" t="s">
        <v>30</v>
      </c>
      <c r="D17" s="46">
        <v>12621508</v>
      </c>
      <c r="E17" s="46">
        <v>0</v>
      </c>
      <c r="F17" s="46">
        <v>0</v>
      </c>
      <c r="G17" s="46">
        <v>409200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13030708</v>
      </c>
      <c r="O17" s="47">
        <f t="shared" si="1"/>
        <v>170.99544649301228</v>
      </c>
      <c r="P17" s="9"/>
    </row>
    <row r="18" spans="1:16" ht="15">
      <c r="A18" s="12"/>
      <c r="B18" s="44">
        <v>524</v>
      </c>
      <c r="C18" s="20" t="s">
        <v>31</v>
      </c>
      <c r="D18" s="46">
        <v>2396511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2396511</v>
      </c>
      <c r="O18" s="47">
        <f t="shared" si="1"/>
        <v>31.448212059576143</v>
      </c>
      <c r="P18" s="9"/>
    </row>
    <row r="19" spans="1:16" ht="15">
      <c r="A19" s="12"/>
      <c r="B19" s="44">
        <v>526</v>
      </c>
      <c r="C19" s="20" t="s">
        <v>32</v>
      </c>
      <c r="D19" s="46">
        <v>333877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333877</v>
      </c>
      <c r="O19" s="47">
        <f t="shared" si="1"/>
        <v>4.3813004396037005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43746776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43746776</v>
      </c>
      <c r="O20" s="43">
        <f t="shared" si="1"/>
        <v>574.0670034774621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12775925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12775925</v>
      </c>
      <c r="O21" s="47">
        <f t="shared" si="1"/>
        <v>167.6520569516436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7823617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7823617</v>
      </c>
      <c r="O22" s="47">
        <f t="shared" si="1"/>
        <v>102.66540253264222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22561960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22561960</v>
      </c>
      <c r="O23" s="47">
        <f t="shared" si="1"/>
        <v>296.0692867922052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259935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259935</v>
      </c>
      <c r="O24" s="47">
        <f t="shared" si="1"/>
        <v>3.4109966537628766</v>
      </c>
      <c r="P24" s="9"/>
    </row>
    <row r="25" spans="1:16" ht="15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325339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325339</v>
      </c>
      <c r="O25" s="47">
        <f t="shared" si="1"/>
        <v>4.269260547208188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SUM(D27:D30)</f>
        <v>9223045</v>
      </c>
      <c r="E26" s="31">
        <f t="shared" si="6"/>
        <v>0</v>
      </c>
      <c r="F26" s="31">
        <f t="shared" si="6"/>
        <v>0</v>
      </c>
      <c r="G26" s="31">
        <f t="shared" si="6"/>
        <v>3136014</v>
      </c>
      <c r="H26" s="31">
        <f t="shared" si="6"/>
        <v>0</v>
      </c>
      <c r="I26" s="31">
        <f t="shared" si="6"/>
        <v>302143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17961322</v>
      </c>
      <c r="N26" s="31">
        <f aca="true" t="shared" si="7" ref="N26:N34">SUM(D26:M26)</f>
        <v>30622524</v>
      </c>
      <c r="O26" s="43">
        <f t="shared" si="1"/>
        <v>401.84402598254707</v>
      </c>
      <c r="P26" s="10"/>
    </row>
    <row r="27" spans="1:16" ht="15">
      <c r="A27" s="12"/>
      <c r="B27" s="44">
        <v>541</v>
      </c>
      <c r="C27" s="20" t="s">
        <v>40</v>
      </c>
      <c r="D27" s="46">
        <v>9193691</v>
      </c>
      <c r="E27" s="46">
        <v>0</v>
      </c>
      <c r="F27" s="46">
        <v>0</v>
      </c>
      <c r="G27" s="46">
        <v>3135014</v>
      </c>
      <c r="H27" s="46">
        <v>0</v>
      </c>
      <c r="I27" s="46">
        <v>302143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12630848</v>
      </c>
      <c r="O27" s="47">
        <f t="shared" si="1"/>
        <v>165.74828423331803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17961322</v>
      </c>
      <c r="N28" s="46">
        <f t="shared" si="7"/>
        <v>17961322</v>
      </c>
      <c r="O28" s="47">
        <f t="shared" si="1"/>
        <v>235.69742142904008</v>
      </c>
      <c r="P28" s="9"/>
    </row>
    <row r="29" spans="1:16" ht="15">
      <c r="A29" s="12"/>
      <c r="B29" s="44">
        <v>544</v>
      </c>
      <c r="C29" s="20" t="s">
        <v>42</v>
      </c>
      <c r="D29" s="46">
        <v>26083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26083</v>
      </c>
      <c r="O29" s="47">
        <f t="shared" si="1"/>
        <v>0.3422741289941605</v>
      </c>
      <c r="P29" s="9"/>
    </row>
    <row r="30" spans="1:16" ht="15">
      <c r="A30" s="12"/>
      <c r="B30" s="44">
        <v>545</v>
      </c>
      <c r="C30" s="20" t="s">
        <v>57</v>
      </c>
      <c r="D30" s="46">
        <v>3271</v>
      </c>
      <c r="E30" s="46">
        <v>0</v>
      </c>
      <c r="F30" s="46">
        <v>0</v>
      </c>
      <c r="G30" s="46">
        <v>1000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4271</v>
      </c>
      <c r="O30" s="47">
        <f t="shared" si="1"/>
        <v>0.05604619119480349</v>
      </c>
      <c r="P30" s="9"/>
    </row>
    <row r="31" spans="1:16" ht="15.75">
      <c r="A31" s="28" t="s">
        <v>43</v>
      </c>
      <c r="B31" s="29"/>
      <c r="C31" s="30"/>
      <c r="D31" s="31">
        <f aca="true" t="shared" si="8" ref="D31:M31">SUM(D32:D33)</f>
        <v>0</v>
      </c>
      <c r="E31" s="31">
        <f t="shared" si="8"/>
        <v>3148999</v>
      </c>
      <c r="F31" s="31">
        <f t="shared" si="8"/>
        <v>0</v>
      </c>
      <c r="G31" s="31">
        <f t="shared" si="8"/>
        <v>144142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3293141</v>
      </c>
      <c r="O31" s="43">
        <f t="shared" si="1"/>
        <v>43.214237910898234</v>
      </c>
      <c r="P31" s="10"/>
    </row>
    <row r="32" spans="1:16" ht="15">
      <c r="A32" s="13"/>
      <c r="B32" s="45">
        <v>552</v>
      </c>
      <c r="C32" s="21" t="s">
        <v>44</v>
      </c>
      <c r="D32" s="46">
        <v>0</v>
      </c>
      <c r="E32" s="46">
        <v>1003719</v>
      </c>
      <c r="F32" s="46">
        <v>0</v>
      </c>
      <c r="G32" s="46">
        <v>144142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1147861</v>
      </c>
      <c r="O32" s="47">
        <f t="shared" si="1"/>
        <v>15.062804277934518</v>
      </c>
      <c r="P32" s="9"/>
    </row>
    <row r="33" spans="1:16" ht="15">
      <c r="A33" s="13"/>
      <c r="B33" s="45">
        <v>554</v>
      </c>
      <c r="C33" s="21" t="s">
        <v>45</v>
      </c>
      <c r="D33" s="46">
        <v>0</v>
      </c>
      <c r="E33" s="46">
        <v>2145280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2145280</v>
      </c>
      <c r="O33" s="47">
        <f t="shared" si="1"/>
        <v>28.151433632963716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29583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29583</v>
      </c>
      <c r="O34" s="43">
        <f t="shared" si="1"/>
        <v>0.3882028738271767</v>
      </c>
      <c r="P34" s="10"/>
    </row>
    <row r="35" spans="1:16" ht="15">
      <c r="A35" s="12"/>
      <c r="B35" s="44">
        <v>569</v>
      </c>
      <c r="C35" s="20" t="s">
        <v>47</v>
      </c>
      <c r="D35" s="46">
        <v>29583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29583</v>
      </c>
      <c r="O35" s="47">
        <f t="shared" si="1"/>
        <v>0.3882028738271767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SUM(D37:D39)</f>
        <v>5393255</v>
      </c>
      <c r="E36" s="31">
        <f t="shared" si="11"/>
        <v>1083038</v>
      </c>
      <c r="F36" s="31">
        <f t="shared" si="11"/>
        <v>0</v>
      </c>
      <c r="G36" s="31">
        <f t="shared" si="11"/>
        <v>201188</v>
      </c>
      <c r="H36" s="31">
        <f t="shared" si="11"/>
        <v>0</v>
      </c>
      <c r="I36" s="31">
        <f t="shared" si="11"/>
        <v>2582045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9259526</v>
      </c>
      <c r="O36" s="43">
        <f t="shared" si="1"/>
        <v>121.50811626533692</v>
      </c>
      <c r="P36" s="9"/>
    </row>
    <row r="37" spans="1:16" ht="15">
      <c r="A37" s="12"/>
      <c r="B37" s="44">
        <v>572</v>
      </c>
      <c r="C37" s="20" t="s">
        <v>49</v>
      </c>
      <c r="D37" s="46">
        <v>4548759</v>
      </c>
      <c r="E37" s="46">
        <v>1083038</v>
      </c>
      <c r="F37" s="46">
        <v>0</v>
      </c>
      <c r="G37" s="46">
        <v>190738</v>
      </c>
      <c r="H37" s="46">
        <v>0</v>
      </c>
      <c r="I37" s="46">
        <v>2582045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8404580</v>
      </c>
      <c r="O37" s="47">
        <f t="shared" si="1"/>
        <v>110.28908864247752</v>
      </c>
      <c r="P37" s="9"/>
    </row>
    <row r="38" spans="1:16" ht="15">
      <c r="A38" s="12"/>
      <c r="B38" s="44">
        <v>575</v>
      </c>
      <c r="C38" s="20" t="s">
        <v>50</v>
      </c>
      <c r="D38" s="46">
        <v>805692</v>
      </c>
      <c r="E38" s="46">
        <v>0</v>
      </c>
      <c r="F38" s="46">
        <v>0</v>
      </c>
      <c r="G38" s="46">
        <v>10450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816142</v>
      </c>
      <c r="O38" s="47">
        <f t="shared" si="1"/>
        <v>10.709822190145003</v>
      </c>
      <c r="P38" s="9"/>
    </row>
    <row r="39" spans="1:16" ht="15">
      <c r="A39" s="12"/>
      <c r="B39" s="44">
        <v>579</v>
      </c>
      <c r="C39" s="20" t="s">
        <v>51</v>
      </c>
      <c r="D39" s="46">
        <v>38804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38804</v>
      </c>
      <c r="O39" s="47">
        <f t="shared" si="1"/>
        <v>0.5092054327143888</v>
      </c>
      <c r="P39" s="9"/>
    </row>
    <row r="40" spans="1:16" ht="15.75">
      <c r="A40" s="28" t="s">
        <v>53</v>
      </c>
      <c r="B40" s="29"/>
      <c r="C40" s="30"/>
      <c r="D40" s="31">
        <f aca="true" t="shared" si="12" ref="D40:M40">SUM(D41:D42)</f>
        <v>2493093</v>
      </c>
      <c r="E40" s="31">
        <f t="shared" si="12"/>
        <v>1381529</v>
      </c>
      <c r="F40" s="31">
        <f t="shared" si="12"/>
        <v>0</v>
      </c>
      <c r="G40" s="31">
        <f t="shared" si="12"/>
        <v>0</v>
      </c>
      <c r="H40" s="31">
        <f t="shared" si="12"/>
        <v>3331</v>
      </c>
      <c r="I40" s="31">
        <f t="shared" si="12"/>
        <v>2868696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6746649</v>
      </c>
      <c r="O40" s="43">
        <f t="shared" si="1"/>
        <v>88.5328915425497</v>
      </c>
      <c r="P40" s="9"/>
    </row>
    <row r="41" spans="1:16" ht="15">
      <c r="A41" s="12"/>
      <c r="B41" s="44">
        <v>581</v>
      </c>
      <c r="C41" s="20" t="s">
        <v>52</v>
      </c>
      <c r="D41" s="46">
        <v>2493093</v>
      </c>
      <c r="E41" s="46">
        <v>1381529</v>
      </c>
      <c r="F41" s="46">
        <v>0</v>
      </c>
      <c r="G41" s="46">
        <v>0</v>
      </c>
      <c r="H41" s="46">
        <v>3331</v>
      </c>
      <c r="I41" s="46">
        <v>1817023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5694976</v>
      </c>
      <c r="O41" s="47">
        <f t="shared" si="1"/>
        <v>74.73231415261466</v>
      </c>
      <c r="P41" s="9"/>
    </row>
    <row r="42" spans="1:16" ht="15.75" thickBot="1">
      <c r="A42" s="12"/>
      <c r="B42" s="44">
        <v>590</v>
      </c>
      <c r="C42" s="20" t="s">
        <v>58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1051673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1051673</v>
      </c>
      <c r="O42" s="47">
        <f t="shared" si="1"/>
        <v>13.800577389935043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SUM(D5,D15,D20,D26,D31,D34,D36,D40)</f>
        <v>63663445</v>
      </c>
      <c r="E43" s="15">
        <f t="shared" si="13"/>
        <v>5613566</v>
      </c>
      <c r="F43" s="15">
        <f t="shared" si="13"/>
        <v>171295</v>
      </c>
      <c r="G43" s="15">
        <f t="shared" si="13"/>
        <v>5310358</v>
      </c>
      <c r="H43" s="15">
        <f t="shared" si="13"/>
        <v>3331</v>
      </c>
      <c r="I43" s="15">
        <f t="shared" si="13"/>
        <v>49499660</v>
      </c>
      <c r="J43" s="15">
        <f t="shared" si="13"/>
        <v>2648187</v>
      </c>
      <c r="K43" s="15">
        <f t="shared" si="13"/>
        <v>6182981</v>
      </c>
      <c r="L43" s="15">
        <f t="shared" si="13"/>
        <v>0</v>
      </c>
      <c r="M43" s="15">
        <f t="shared" si="13"/>
        <v>17961322</v>
      </c>
      <c r="N43" s="15">
        <f t="shared" si="10"/>
        <v>151054145</v>
      </c>
      <c r="O43" s="37">
        <f t="shared" si="1"/>
        <v>1982.207794764123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59</v>
      </c>
      <c r="M45" s="93"/>
      <c r="N45" s="93"/>
      <c r="O45" s="41">
        <v>76205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A47:O47"/>
    <mergeCell ref="L45:N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14512925</v>
      </c>
      <c r="E5" s="26">
        <f aca="true" t="shared" si="0" ref="E5:M5">SUM(E6:E14)</f>
        <v>0</v>
      </c>
      <c r="F5" s="26">
        <f t="shared" si="0"/>
        <v>172511</v>
      </c>
      <c r="G5" s="26">
        <f t="shared" si="0"/>
        <v>8568011</v>
      </c>
      <c r="H5" s="26">
        <f t="shared" si="0"/>
        <v>0</v>
      </c>
      <c r="I5" s="26">
        <f t="shared" si="0"/>
        <v>0</v>
      </c>
      <c r="J5" s="26">
        <f t="shared" si="0"/>
        <v>2538938</v>
      </c>
      <c r="K5" s="26">
        <f t="shared" si="0"/>
        <v>6367446</v>
      </c>
      <c r="L5" s="26">
        <f t="shared" si="0"/>
        <v>0</v>
      </c>
      <c r="M5" s="26">
        <f t="shared" si="0"/>
        <v>0</v>
      </c>
      <c r="N5" s="27">
        <f>SUM(D5:M5)</f>
        <v>32159831</v>
      </c>
      <c r="O5" s="32">
        <f aca="true" t="shared" si="1" ref="O5:O41">(N5/O$43)</f>
        <v>410.60519898369574</v>
      </c>
      <c r="P5" s="6"/>
    </row>
    <row r="6" spans="1:16" ht="15">
      <c r="A6" s="12"/>
      <c r="B6" s="44">
        <v>511</v>
      </c>
      <c r="C6" s="20" t="s">
        <v>19</v>
      </c>
      <c r="D6" s="46">
        <v>164927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164927</v>
      </c>
      <c r="O6" s="47">
        <f t="shared" si="1"/>
        <v>2.1057288408258112</v>
      </c>
      <c r="P6" s="9"/>
    </row>
    <row r="7" spans="1:16" ht="15">
      <c r="A7" s="12"/>
      <c r="B7" s="44">
        <v>512</v>
      </c>
      <c r="C7" s="20" t="s">
        <v>20</v>
      </c>
      <c r="D7" s="46">
        <v>848041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848041</v>
      </c>
      <c r="O7" s="47">
        <f t="shared" si="1"/>
        <v>10.827483625499534</v>
      </c>
      <c r="P7" s="9"/>
    </row>
    <row r="8" spans="1:16" ht="15">
      <c r="A8" s="12"/>
      <c r="B8" s="44">
        <v>513</v>
      </c>
      <c r="C8" s="20" t="s">
        <v>21</v>
      </c>
      <c r="D8" s="46">
        <v>3364282</v>
      </c>
      <c r="E8" s="46">
        <v>0</v>
      </c>
      <c r="F8" s="46">
        <v>0</v>
      </c>
      <c r="G8" s="46">
        <v>99114</v>
      </c>
      <c r="H8" s="46">
        <v>0</v>
      </c>
      <c r="I8" s="46">
        <v>0</v>
      </c>
      <c r="J8" s="46">
        <v>2538938</v>
      </c>
      <c r="K8" s="46">
        <v>0</v>
      </c>
      <c r="L8" s="46">
        <v>0</v>
      </c>
      <c r="M8" s="46">
        <v>0</v>
      </c>
      <c r="N8" s="46">
        <f t="shared" si="2"/>
        <v>6002334</v>
      </c>
      <c r="O8" s="47">
        <f t="shared" si="1"/>
        <v>76.63564980912376</v>
      </c>
      <c r="P8" s="9"/>
    </row>
    <row r="9" spans="1:16" ht="15">
      <c r="A9" s="12"/>
      <c r="B9" s="44">
        <v>514</v>
      </c>
      <c r="C9" s="20" t="s">
        <v>22</v>
      </c>
      <c r="D9" s="46">
        <v>594549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594549</v>
      </c>
      <c r="O9" s="47">
        <f t="shared" si="1"/>
        <v>7.590988598495972</v>
      </c>
      <c r="P9" s="9"/>
    </row>
    <row r="10" spans="1:16" ht="15">
      <c r="A10" s="12"/>
      <c r="B10" s="44">
        <v>515</v>
      </c>
      <c r="C10" s="20" t="s">
        <v>23</v>
      </c>
      <c r="D10" s="46">
        <v>731324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731324</v>
      </c>
      <c r="O10" s="47">
        <f t="shared" si="1"/>
        <v>9.337282790495767</v>
      </c>
      <c r="P10" s="9"/>
    </row>
    <row r="11" spans="1:16" ht="15">
      <c r="A11" s="12"/>
      <c r="B11" s="44">
        <v>516</v>
      </c>
      <c r="C11" s="20" t="s">
        <v>24</v>
      </c>
      <c r="D11" s="46">
        <v>2173620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2173620</v>
      </c>
      <c r="O11" s="47">
        <f t="shared" si="1"/>
        <v>27.752001327834737</v>
      </c>
      <c r="P11" s="9"/>
    </row>
    <row r="12" spans="1:16" ht="15">
      <c r="A12" s="12"/>
      <c r="B12" s="44">
        <v>517</v>
      </c>
      <c r="C12" s="20" t="s">
        <v>25</v>
      </c>
      <c r="D12" s="46">
        <v>1185873</v>
      </c>
      <c r="E12" s="46">
        <v>0</v>
      </c>
      <c r="F12" s="46">
        <v>172511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1358384</v>
      </c>
      <c r="O12" s="47">
        <f t="shared" si="1"/>
        <v>17.343360187939684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6367446</v>
      </c>
      <c r="L13" s="46">
        <v>0</v>
      </c>
      <c r="M13" s="46">
        <v>0</v>
      </c>
      <c r="N13" s="46">
        <f t="shared" si="2"/>
        <v>6367446</v>
      </c>
      <c r="O13" s="47">
        <f t="shared" si="1"/>
        <v>81.29726900144274</v>
      </c>
      <c r="P13" s="9"/>
    </row>
    <row r="14" spans="1:16" ht="15">
      <c r="A14" s="12"/>
      <c r="B14" s="44">
        <v>519</v>
      </c>
      <c r="C14" s="20" t="s">
        <v>27</v>
      </c>
      <c r="D14" s="46">
        <v>5450309</v>
      </c>
      <c r="E14" s="46">
        <v>0</v>
      </c>
      <c r="F14" s="46">
        <v>0</v>
      </c>
      <c r="G14" s="46">
        <v>8468897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13919206</v>
      </c>
      <c r="O14" s="47">
        <f t="shared" si="1"/>
        <v>177.71543480203772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32782441</v>
      </c>
      <c r="E15" s="31">
        <f t="shared" si="3"/>
        <v>0</v>
      </c>
      <c r="F15" s="31">
        <f t="shared" si="3"/>
        <v>0</v>
      </c>
      <c r="G15" s="31">
        <f t="shared" si="3"/>
        <v>255314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33037755</v>
      </c>
      <c r="O15" s="43">
        <f t="shared" si="1"/>
        <v>421.81421804578474</v>
      </c>
      <c r="P15" s="10"/>
    </row>
    <row r="16" spans="1:16" ht="15">
      <c r="A16" s="12"/>
      <c r="B16" s="44">
        <v>521</v>
      </c>
      <c r="C16" s="20" t="s">
        <v>29</v>
      </c>
      <c r="D16" s="46">
        <v>17567931</v>
      </c>
      <c r="E16" s="46">
        <v>0</v>
      </c>
      <c r="F16" s="46">
        <v>0</v>
      </c>
      <c r="G16" s="46">
        <v>21994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17589925</v>
      </c>
      <c r="O16" s="47">
        <f t="shared" si="1"/>
        <v>224.5818597346884</v>
      </c>
      <c r="P16" s="9"/>
    </row>
    <row r="17" spans="1:16" ht="15">
      <c r="A17" s="12"/>
      <c r="B17" s="44">
        <v>522</v>
      </c>
      <c r="C17" s="20" t="s">
        <v>30</v>
      </c>
      <c r="D17" s="46">
        <v>12529806</v>
      </c>
      <c r="E17" s="46">
        <v>0</v>
      </c>
      <c r="F17" s="46">
        <v>0</v>
      </c>
      <c r="G17" s="46">
        <v>233320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12763126</v>
      </c>
      <c r="O17" s="47">
        <f t="shared" si="1"/>
        <v>162.95501959832998</v>
      </c>
      <c r="P17" s="9"/>
    </row>
    <row r="18" spans="1:16" ht="15">
      <c r="A18" s="12"/>
      <c r="B18" s="44">
        <v>524</v>
      </c>
      <c r="C18" s="20" t="s">
        <v>31</v>
      </c>
      <c r="D18" s="46">
        <v>2333722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2333722</v>
      </c>
      <c r="O18" s="47">
        <f t="shared" si="1"/>
        <v>29.796126297511588</v>
      </c>
      <c r="P18" s="9"/>
    </row>
    <row r="19" spans="1:16" ht="15">
      <c r="A19" s="12"/>
      <c r="B19" s="44">
        <v>526</v>
      </c>
      <c r="C19" s="20" t="s">
        <v>32</v>
      </c>
      <c r="D19" s="46">
        <v>350982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350982</v>
      </c>
      <c r="O19" s="47">
        <f t="shared" si="1"/>
        <v>4.481212415254778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48104626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48104626</v>
      </c>
      <c r="O20" s="43">
        <f t="shared" si="1"/>
        <v>614.182628346718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15433702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15433702</v>
      </c>
      <c r="O21" s="47">
        <f t="shared" si="1"/>
        <v>197.05197706931554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8517850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8517850</v>
      </c>
      <c r="O22" s="47">
        <f t="shared" si="1"/>
        <v>108.75285675982789</v>
      </c>
      <c r="P22" s="9"/>
    </row>
    <row r="23" spans="1:16" ht="15">
      <c r="A23" s="12"/>
      <c r="B23" s="44">
        <v>536</v>
      </c>
      <c r="C23" s="20" t="s">
        <v>36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23603415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23603415</v>
      </c>
      <c r="O23" s="47">
        <f t="shared" si="1"/>
        <v>301.35994535449356</v>
      </c>
      <c r="P23" s="9"/>
    </row>
    <row r="24" spans="1:16" ht="15">
      <c r="A24" s="12"/>
      <c r="B24" s="44">
        <v>537</v>
      </c>
      <c r="C24" s="20" t="s">
        <v>37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260330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260330</v>
      </c>
      <c r="O24" s="47">
        <f t="shared" si="1"/>
        <v>3.323800160872285</v>
      </c>
      <c r="P24" s="9"/>
    </row>
    <row r="25" spans="1:16" ht="15">
      <c r="A25" s="12"/>
      <c r="B25" s="44">
        <v>538</v>
      </c>
      <c r="C25" s="20" t="s">
        <v>38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289329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289329</v>
      </c>
      <c r="O25" s="47">
        <f t="shared" si="1"/>
        <v>3.694049002208802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SUM(D27:D29)</f>
        <v>9540088</v>
      </c>
      <c r="E26" s="31">
        <f t="shared" si="6"/>
        <v>0</v>
      </c>
      <c r="F26" s="31">
        <f t="shared" si="6"/>
        <v>0</v>
      </c>
      <c r="G26" s="31">
        <f t="shared" si="6"/>
        <v>1542109</v>
      </c>
      <c r="H26" s="31">
        <f t="shared" si="6"/>
        <v>0</v>
      </c>
      <c r="I26" s="31">
        <f t="shared" si="6"/>
        <v>270236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15784652</v>
      </c>
      <c r="N26" s="31">
        <f aca="true" t="shared" si="7" ref="N26:N33">SUM(D26:M26)</f>
        <v>27137085</v>
      </c>
      <c r="O26" s="43">
        <f t="shared" si="1"/>
        <v>346.4765777613217</v>
      </c>
      <c r="P26" s="10"/>
    </row>
    <row r="27" spans="1:16" ht="15">
      <c r="A27" s="12"/>
      <c r="B27" s="44">
        <v>541</v>
      </c>
      <c r="C27" s="20" t="s">
        <v>40</v>
      </c>
      <c r="D27" s="46">
        <v>9514005</v>
      </c>
      <c r="E27" s="46">
        <v>0</v>
      </c>
      <c r="F27" s="46">
        <v>0</v>
      </c>
      <c r="G27" s="46">
        <v>1542109</v>
      </c>
      <c r="H27" s="46">
        <v>0</v>
      </c>
      <c r="I27" s="46">
        <v>270236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11326350</v>
      </c>
      <c r="O27" s="47">
        <f t="shared" si="1"/>
        <v>144.61077844311376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15784652</v>
      </c>
      <c r="N28" s="46">
        <f t="shared" si="7"/>
        <v>15784652</v>
      </c>
      <c r="O28" s="47">
        <f t="shared" si="1"/>
        <v>201.53278092003626</v>
      </c>
      <c r="P28" s="9"/>
    </row>
    <row r="29" spans="1:16" ht="15">
      <c r="A29" s="12"/>
      <c r="B29" s="44">
        <v>544</v>
      </c>
      <c r="C29" s="20" t="s">
        <v>42</v>
      </c>
      <c r="D29" s="46">
        <v>26083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26083</v>
      </c>
      <c r="O29" s="47">
        <f t="shared" si="1"/>
        <v>0.3330183981716737</v>
      </c>
      <c r="P29" s="9"/>
    </row>
    <row r="30" spans="1:16" ht="15.75">
      <c r="A30" s="28" t="s">
        <v>43</v>
      </c>
      <c r="B30" s="29"/>
      <c r="C30" s="30"/>
      <c r="D30" s="31">
        <f aca="true" t="shared" si="8" ref="D30:M30">SUM(D31:D32)</f>
        <v>100000</v>
      </c>
      <c r="E30" s="31">
        <f t="shared" si="8"/>
        <v>3007858</v>
      </c>
      <c r="F30" s="31">
        <f t="shared" si="8"/>
        <v>0</v>
      </c>
      <c r="G30" s="31">
        <f t="shared" si="8"/>
        <v>651288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7"/>
        <v>3759146</v>
      </c>
      <c r="O30" s="43">
        <f t="shared" si="1"/>
        <v>47.99542918427537</v>
      </c>
      <c r="P30" s="10"/>
    </row>
    <row r="31" spans="1:16" ht="15">
      <c r="A31" s="13"/>
      <c r="B31" s="45">
        <v>552</v>
      </c>
      <c r="C31" s="21" t="s">
        <v>44</v>
      </c>
      <c r="D31" s="46">
        <v>100000</v>
      </c>
      <c r="E31" s="46">
        <v>858535</v>
      </c>
      <c r="F31" s="46">
        <v>0</v>
      </c>
      <c r="G31" s="46">
        <v>21659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980194</v>
      </c>
      <c r="O31" s="47">
        <f t="shared" si="1"/>
        <v>12.514765777613217</v>
      </c>
      <c r="P31" s="9"/>
    </row>
    <row r="32" spans="1:16" ht="15">
      <c r="A32" s="13"/>
      <c r="B32" s="45">
        <v>554</v>
      </c>
      <c r="C32" s="21" t="s">
        <v>45</v>
      </c>
      <c r="D32" s="46">
        <v>0</v>
      </c>
      <c r="E32" s="46">
        <v>2149323</v>
      </c>
      <c r="F32" s="46">
        <v>0</v>
      </c>
      <c r="G32" s="46">
        <v>629629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2778952</v>
      </c>
      <c r="O32" s="47">
        <f t="shared" si="1"/>
        <v>35.48066340666215</v>
      </c>
      <c r="P32" s="9"/>
    </row>
    <row r="33" spans="1:16" ht="15.75">
      <c r="A33" s="28" t="s">
        <v>46</v>
      </c>
      <c r="B33" s="29"/>
      <c r="C33" s="30"/>
      <c r="D33" s="31">
        <f aca="true" t="shared" si="9" ref="D33:M33">SUM(D34:D34)</f>
        <v>47325</v>
      </c>
      <c r="E33" s="31">
        <f t="shared" si="9"/>
        <v>0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47325</v>
      </c>
      <c r="O33" s="43">
        <f t="shared" si="1"/>
        <v>0.6042286429273649</v>
      </c>
      <c r="P33" s="10"/>
    </row>
    <row r="34" spans="1:16" ht="15">
      <c r="A34" s="12"/>
      <c r="B34" s="44">
        <v>569</v>
      </c>
      <c r="C34" s="20" t="s">
        <v>47</v>
      </c>
      <c r="D34" s="46">
        <v>47325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aca="true" t="shared" si="10" ref="N34:N41">SUM(D34:M34)</f>
        <v>47325</v>
      </c>
      <c r="O34" s="47">
        <f t="shared" si="1"/>
        <v>0.6042286429273649</v>
      </c>
      <c r="P34" s="9"/>
    </row>
    <row r="35" spans="1:16" ht="15.75">
      <c r="A35" s="28" t="s">
        <v>48</v>
      </c>
      <c r="B35" s="29"/>
      <c r="C35" s="30"/>
      <c r="D35" s="31">
        <f aca="true" t="shared" si="11" ref="D35:M35">SUM(D36:D38)</f>
        <v>5604283</v>
      </c>
      <c r="E35" s="31">
        <f t="shared" si="11"/>
        <v>522903</v>
      </c>
      <c r="F35" s="31">
        <f t="shared" si="11"/>
        <v>0</v>
      </c>
      <c r="G35" s="31">
        <f t="shared" si="11"/>
        <v>311398</v>
      </c>
      <c r="H35" s="31">
        <f t="shared" si="11"/>
        <v>0</v>
      </c>
      <c r="I35" s="31">
        <f t="shared" si="11"/>
        <v>2833272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0"/>
        <v>9271856</v>
      </c>
      <c r="O35" s="43">
        <f t="shared" si="1"/>
        <v>118.37973519911137</v>
      </c>
      <c r="P35" s="9"/>
    </row>
    <row r="36" spans="1:16" ht="15">
      <c r="A36" s="12"/>
      <c r="B36" s="44">
        <v>572</v>
      </c>
      <c r="C36" s="20" t="s">
        <v>49</v>
      </c>
      <c r="D36" s="46">
        <v>4629796</v>
      </c>
      <c r="E36" s="46">
        <v>522903</v>
      </c>
      <c r="F36" s="46">
        <v>0</v>
      </c>
      <c r="G36" s="46">
        <v>266403</v>
      </c>
      <c r="H36" s="46">
        <v>0</v>
      </c>
      <c r="I36" s="46">
        <v>2833272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8252374</v>
      </c>
      <c r="O36" s="47">
        <f t="shared" si="1"/>
        <v>105.3633543148245</v>
      </c>
      <c r="P36" s="9"/>
    </row>
    <row r="37" spans="1:16" ht="15">
      <c r="A37" s="12"/>
      <c r="B37" s="44">
        <v>575</v>
      </c>
      <c r="C37" s="20" t="s">
        <v>50</v>
      </c>
      <c r="D37" s="46">
        <v>930725</v>
      </c>
      <c r="E37" s="46">
        <v>0</v>
      </c>
      <c r="F37" s="46">
        <v>0</v>
      </c>
      <c r="G37" s="46">
        <v>44995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975720</v>
      </c>
      <c r="O37" s="47">
        <f t="shared" si="1"/>
        <v>12.457643348697061</v>
      </c>
      <c r="P37" s="9"/>
    </row>
    <row r="38" spans="1:16" ht="15">
      <c r="A38" s="12"/>
      <c r="B38" s="44">
        <v>579</v>
      </c>
      <c r="C38" s="20" t="s">
        <v>51</v>
      </c>
      <c r="D38" s="46">
        <v>43762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43762</v>
      </c>
      <c r="O38" s="47">
        <f t="shared" si="1"/>
        <v>0.5587375355898012</v>
      </c>
      <c r="P38" s="9"/>
    </row>
    <row r="39" spans="1:16" ht="15.75">
      <c r="A39" s="28" t="s">
        <v>53</v>
      </c>
      <c r="B39" s="29"/>
      <c r="C39" s="30"/>
      <c r="D39" s="31">
        <f aca="true" t="shared" si="12" ref="D39:M39">SUM(D40:D40)</f>
        <v>2226645</v>
      </c>
      <c r="E39" s="31">
        <f t="shared" si="12"/>
        <v>1588187</v>
      </c>
      <c r="F39" s="31">
        <f t="shared" si="12"/>
        <v>0</v>
      </c>
      <c r="G39" s="31">
        <f t="shared" si="12"/>
        <v>185541</v>
      </c>
      <c r="H39" s="31">
        <f t="shared" si="12"/>
        <v>5434</v>
      </c>
      <c r="I39" s="31">
        <f t="shared" si="12"/>
        <v>1385784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si="10"/>
        <v>5391591</v>
      </c>
      <c r="O39" s="43">
        <f t="shared" si="1"/>
        <v>68.83790202111769</v>
      </c>
      <c r="P39" s="9"/>
    </row>
    <row r="40" spans="1:16" ht="15.75" thickBot="1">
      <c r="A40" s="12"/>
      <c r="B40" s="44">
        <v>581</v>
      </c>
      <c r="C40" s="20" t="s">
        <v>52</v>
      </c>
      <c r="D40" s="46">
        <v>2226645</v>
      </c>
      <c r="E40" s="46">
        <v>1588187</v>
      </c>
      <c r="F40" s="46">
        <v>0</v>
      </c>
      <c r="G40" s="46">
        <v>185541</v>
      </c>
      <c r="H40" s="46">
        <v>5434</v>
      </c>
      <c r="I40" s="46">
        <v>1385784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5391591</v>
      </c>
      <c r="O40" s="47">
        <f t="shared" si="1"/>
        <v>68.83790202111769</v>
      </c>
      <c r="P40" s="9"/>
    </row>
    <row r="41" spans="1:119" ht="16.5" thickBot="1">
      <c r="A41" s="14" t="s">
        <v>10</v>
      </c>
      <c r="B41" s="23"/>
      <c r="C41" s="22"/>
      <c r="D41" s="15">
        <f aca="true" t="shared" si="13" ref="D41:M41">SUM(D5,D15,D20,D26,D30,D33,D35,D39)</f>
        <v>64813707</v>
      </c>
      <c r="E41" s="15">
        <f t="shared" si="13"/>
        <v>5118948</v>
      </c>
      <c r="F41" s="15">
        <f t="shared" si="13"/>
        <v>172511</v>
      </c>
      <c r="G41" s="15">
        <f t="shared" si="13"/>
        <v>11513661</v>
      </c>
      <c r="H41" s="15">
        <f t="shared" si="13"/>
        <v>5434</v>
      </c>
      <c r="I41" s="15">
        <f t="shared" si="13"/>
        <v>52593918</v>
      </c>
      <c r="J41" s="15">
        <f t="shared" si="13"/>
        <v>2538938</v>
      </c>
      <c r="K41" s="15">
        <f t="shared" si="13"/>
        <v>6367446</v>
      </c>
      <c r="L41" s="15">
        <f t="shared" si="13"/>
        <v>0</v>
      </c>
      <c r="M41" s="15">
        <f t="shared" si="13"/>
        <v>15784652</v>
      </c>
      <c r="N41" s="15">
        <f t="shared" si="10"/>
        <v>158909215</v>
      </c>
      <c r="O41" s="37">
        <f t="shared" si="1"/>
        <v>2028.895918184952</v>
      </c>
      <c r="P41" s="6"/>
      <c r="Q41" s="2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</row>
    <row r="42" spans="1:15" ht="15">
      <c r="A42" s="16"/>
      <c r="B42" s="18"/>
      <c r="C42" s="18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9"/>
    </row>
    <row r="43" spans="1:15" ht="15">
      <c r="A43" s="38"/>
      <c r="B43" s="39"/>
      <c r="C43" s="39"/>
      <c r="D43" s="40"/>
      <c r="E43" s="40"/>
      <c r="F43" s="40"/>
      <c r="G43" s="40"/>
      <c r="H43" s="40"/>
      <c r="I43" s="40"/>
      <c r="J43" s="40"/>
      <c r="K43" s="40"/>
      <c r="L43" s="93" t="s">
        <v>54</v>
      </c>
      <c r="M43" s="93"/>
      <c r="N43" s="93"/>
      <c r="O43" s="41">
        <v>78323</v>
      </c>
    </row>
    <row r="44" spans="1:15" ht="15">
      <c r="A44" s="9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6"/>
    </row>
    <row r="45" spans="1:15" ht="15.75" thickBot="1">
      <c r="A45" s="97" t="s">
        <v>60</v>
      </c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9"/>
    </row>
  </sheetData>
  <sheetProtection/>
  <mergeCells count="10">
    <mergeCell ref="A45:O45"/>
    <mergeCell ref="A44:O44"/>
    <mergeCell ref="L43:N4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14827369</v>
      </c>
      <c r="E5" s="26">
        <f t="shared" si="0"/>
        <v>0</v>
      </c>
      <c r="F5" s="26">
        <f t="shared" si="0"/>
        <v>173423</v>
      </c>
      <c r="G5" s="26">
        <f t="shared" si="0"/>
        <v>4951323</v>
      </c>
      <c r="H5" s="26">
        <f t="shared" si="0"/>
        <v>0</v>
      </c>
      <c r="I5" s="26">
        <f t="shared" si="0"/>
        <v>0</v>
      </c>
      <c r="J5" s="26">
        <f t="shared" si="0"/>
        <v>3042409</v>
      </c>
      <c r="K5" s="26">
        <f t="shared" si="0"/>
        <v>11539085</v>
      </c>
      <c r="L5" s="26">
        <f t="shared" si="0"/>
        <v>0</v>
      </c>
      <c r="M5" s="26">
        <f t="shared" si="0"/>
        <v>0</v>
      </c>
      <c r="N5" s="27">
        <f>SUM(D5:M5)</f>
        <v>34533609</v>
      </c>
      <c r="O5" s="32">
        <f aca="true" t="shared" si="1" ref="O5:O40">(N5/O$42)</f>
        <v>440.9972033508709</v>
      </c>
      <c r="P5" s="6"/>
    </row>
    <row r="6" spans="1:16" ht="15">
      <c r="A6" s="12"/>
      <c r="B6" s="44">
        <v>511</v>
      </c>
      <c r="C6" s="20" t="s">
        <v>19</v>
      </c>
      <c r="D6" s="46">
        <v>171085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171085</v>
      </c>
      <c r="O6" s="47">
        <f t="shared" si="1"/>
        <v>2.184770393829494</v>
      </c>
      <c r="P6" s="9"/>
    </row>
    <row r="7" spans="1:16" ht="15">
      <c r="A7" s="12"/>
      <c r="B7" s="44">
        <v>512</v>
      </c>
      <c r="C7" s="20" t="s">
        <v>20</v>
      </c>
      <c r="D7" s="46">
        <v>907912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907912</v>
      </c>
      <c r="O7" s="47">
        <f t="shared" si="1"/>
        <v>11.59411554375032</v>
      </c>
      <c r="P7" s="9"/>
    </row>
    <row r="8" spans="1:16" ht="15">
      <c r="A8" s="12"/>
      <c r="B8" s="44">
        <v>513</v>
      </c>
      <c r="C8" s="20" t="s">
        <v>21</v>
      </c>
      <c r="D8" s="46">
        <v>5649919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3042409</v>
      </c>
      <c r="K8" s="46">
        <v>0</v>
      </c>
      <c r="L8" s="46">
        <v>0</v>
      </c>
      <c r="M8" s="46">
        <v>0</v>
      </c>
      <c r="N8" s="46">
        <f t="shared" si="2"/>
        <v>8692328</v>
      </c>
      <c r="O8" s="47">
        <f t="shared" si="1"/>
        <v>111.00178781222864</v>
      </c>
      <c r="P8" s="9"/>
    </row>
    <row r="9" spans="1:16" ht="15">
      <c r="A9" s="12"/>
      <c r="B9" s="44">
        <v>514</v>
      </c>
      <c r="C9" s="20" t="s">
        <v>22</v>
      </c>
      <c r="D9" s="46">
        <v>579696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579696</v>
      </c>
      <c r="O9" s="47">
        <f t="shared" si="1"/>
        <v>7.402768554936916</v>
      </c>
      <c r="P9" s="9"/>
    </row>
    <row r="10" spans="1:16" ht="15">
      <c r="A10" s="12"/>
      <c r="B10" s="44">
        <v>515</v>
      </c>
      <c r="C10" s="20" t="s">
        <v>23</v>
      </c>
      <c r="D10" s="46">
        <v>751323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751323</v>
      </c>
      <c r="O10" s="47">
        <f t="shared" si="1"/>
        <v>9.5944603361087</v>
      </c>
      <c r="P10" s="9"/>
    </row>
    <row r="11" spans="1:16" ht="15">
      <c r="A11" s="12"/>
      <c r="B11" s="44">
        <v>517</v>
      </c>
      <c r="C11" s="20" t="s">
        <v>25</v>
      </c>
      <c r="D11" s="46">
        <v>1173764</v>
      </c>
      <c r="E11" s="46">
        <v>0</v>
      </c>
      <c r="F11" s="46">
        <v>173423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1347187</v>
      </c>
      <c r="O11" s="47">
        <f t="shared" si="1"/>
        <v>17.203695663278335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11539085</v>
      </c>
      <c r="L12" s="46">
        <v>0</v>
      </c>
      <c r="M12" s="46">
        <v>0</v>
      </c>
      <c r="N12" s="46">
        <f t="shared" si="2"/>
        <v>11539085</v>
      </c>
      <c r="O12" s="47">
        <f t="shared" si="1"/>
        <v>147.35512335904377</v>
      </c>
      <c r="P12" s="9"/>
    </row>
    <row r="13" spans="1:16" ht="15">
      <c r="A13" s="12"/>
      <c r="B13" s="44">
        <v>519</v>
      </c>
      <c r="C13" s="20" t="s">
        <v>27</v>
      </c>
      <c r="D13" s="46">
        <v>5593670</v>
      </c>
      <c r="E13" s="46">
        <v>0</v>
      </c>
      <c r="F13" s="46">
        <v>0</v>
      </c>
      <c r="G13" s="46">
        <v>4951323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10544993</v>
      </c>
      <c r="O13" s="47">
        <f t="shared" si="1"/>
        <v>134.66048168769476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34182731</v>
      </c>
      <c r="E14" s="31">
        <f t="shared" si="3"/>
        <v>0</v>
      </c>
      <c r="F14" s="31">
        <f t="shared" si="3"/>
        <v>0</v>
      </c>
      <c r="G14" s="31">
        <f t="shared" si="3"/>
        <v>573778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34756509</v>
      </c>
      <c r="O14" s="43">
        <f t="shared" si="1"/>
        <v>443.8436558206058</v>
      </c>
      <c r="P14" s="10"/>
    </row>
    <row r="15" spans="1:16" ht="15">
      <c r="A15" s="12"/>
      <c r="B15" s="44">
        <v>521</v>
      </c>
      <c r="C15" s="20" t="s">
        <v>29</v>
      </c>
      <c r="D15" s="46">
        <v>18574187</v>
      </c>
      <c r="E15" s="46">
        <v>0</v>
      </c>
      <c r="F15" s="46">
        <v>0</v>
      </c>
      <c r="G15" s="46">
        <v>151178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18725365</v>
      </c>
      <c r="O15" s="47">
        <f t="shared" si="1"/>
        <v>239.12454666189916</v>
      </c>
      <c r="P15" s="9"/>
    </row>
    <row r="16" spans="1:16" ht="15">
      <c r="A16" s="12"/>
      <c r="B16" s="44">
        <v>522</v>
      </c>
      <c r="C16" s="20" t="s">
        <v>30</v>
      </c>
      <c r="D16" s="46">
        <v>12732005</v>
      </c>
      <c r="E16" s="46">
        <v>0</v>
      </c>
      <c r="F16" s="46">
        <v>0</v>
      </c>
      <c r="G16" s="46">
        <v>422600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13154605</v>
      </c>
      <c r="O16" s="47">
        <f t="shared" si="1"/>
        <v>167.98545487051132</v>
      </c>
      <c r="P16" s="9"/>
    </row>
    <row r="17" spans="1:16" ht="15">
      <c r="A17" s="12"/>
      <c r="B17" s="44">
        <v>524</v>
      </c>
      <c r="C17" s="20" t="s">
        <v>31</v>
      </c>
      <c r="D17" s="46">
        <v>2478537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2478537</v>
      </c>
      <c r="O17" s="47">
        <f t="shared" si="1"/>
        <v>31.65113398375645</v>
      </c>
      <c r="P17" s="9"/>
    </row>
    <row r="18" spans="1:16" ht="15">
      <c r="A18" s="12"/>
      <c r="B18" s="44">
        <v>526</v>
      </c>
      <c r="C18" s="20" t="s">
        <v>32</v>
      </c>
      <c r="D18" s="46">
        <v>398002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398002</v>
      </c>
      <c r="O18" s="47">
        <f t="shared" si="1"/>
        <v>5.082520304438883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SUM(D20:D24)</f>
        <v>0</v>
      </c>
      <c r="E19" s="31">
        <f t="shared" si="5"/>
        <v>12118</v>
      </c>
      <c r="F19" s="31">
        <f t="shared" si="5"/>
        <v>0</v>
      </c>
      <c r="G19" s="31">
        <f t="shared" si="5"/>
        <v>100000</v>
      </c>
      <c r="H19" s="31">
        <f t="shared" si="5"/>
        <v>0</v>
      </c>
      <c r="I19" s="31">
        <f t="shared" si="5"/>
        <v>44054658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44166776</v>
      </c>
      <c r="O19" s="43">
        <f t="shared" si="1"/>
        <v>564.0135873729376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12922765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12922765</v>
      </c>
      <c r="O20" s="47">
        <f t="shared" si="1"/>
        <v>165.02483781989068</v>
      </c>
      <c r="P20" s="9"/>
    </row>
    <row r="21" spans="1:16" ht="15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7892449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7892449</v>
      </c>
      <c r="O21" s="47">
        <f t="shared" si="1"/>
        <v>100.7872631148797</v>
      </c>
      <c r="P21" s="9"/>
    </row>
    <row r="22" spans="1:16" ht="15">
      <c r="A22" s="12"/>
      <c r="B22" s="44">
        <v>536</v>
      </c>
      <c r="C22" s="20" t="s">
        <v>36</v>
      </c>
      <c r="D22" s="46">
        <v>0</v>
      </c>
      <c r="E22" s="46">
        <v>12118</v>
      </c>
      <c r="F22" s="46">
        <v>0</v>
      </c>
      <c r="G22" s="46">
        <v>0</v>
      </c>
      <c r="H22" s="46">
        <v>0</v>
      </c>
      <c r="I22" s="46">
        <v>22748349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22760467</v>
      </c>
      <c r="O22" s="47">
        <f t="shared" si="1"/>
        <v>290.6531516575573</v>
      </c>
      <c r="P22" s="9"/>
    </row>
    <row r="23" spans="1:16" ht="15">
      <c r="A23" s="12"/>
      <c r="B23" s="44">
        <v>537</v>
      </c>
      <c r="C23" s="20" t="s">
        <v>37</v>
      </c>
      <c r="D23" s="46">
        <v>0</v>
      </c>
      <c r="E23" s="46">
        <v>0</v>
      </c>
      <c r="F23" s="46">
        <v>0</v>
      </c>
      <c r="G23" s="46">
        <v>100000</v>
      </c>
      <c r="H23" s="46">
        <v>0</v>
      </c>
      <c r="I23" s="46">
        <v>279946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379946</v>
      </c>
      <c r="O23" s="47">
        <f t="shared" si="1"/>
        <v>4.851943607294274</v>
      </c>
      <c r="P23" s="9"/>
    </row>
    <row r="24" spans="1:16" ht="15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211149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211149</v>
      </c>
      <c r="O24" s="47">
        <f t="shared" si="1"/>
        <v>2.6963911733156256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SUM(D26:D28)</f>
        <v>10053820</v>
      </c>
      <c r="E25" s="31">
        <f t="shared" si="6"/>
        <v>0</v>
      </c>
      <c r="F25" s="31">
        <f t="shared" si="6"/>
        <v>0</v>
      </c>
      <c r="G25" s="31">
        <f t="shared" si="6"/>
        <v>3268850</v>
      </c>
      <c r="H25" s="31">
        <f t="shared" si="6"/>
        <v>0</v>
      </c>
      <c r="I25" s="31">
        <f t="shared" si="6"/>
        <v>263481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15184079</v>
      </c>
      <c r="N25" s="31">
        <f aca="true" t="shared" si="7" ref="N25:N32">SUM(D25:M25)</f>
        <v>28770230</v>
      </c>
      <c r="O25" s="43">
        <f t="shared" si="1"/>
        <v>367.3983501047147</v>
      </c>
      <c r="P25" s="10"/>
    </row>
    <row r="26" spans="1:16" ht="15">
      <c r="A26" s="12"/>
      <c r="B26" s="44">
        <v>541</v>
      </c>
      <c r="C26" s="20" t="s">
        <v>40</v>
      </c>
      <c r="D26" s="46">
        <v>10027737</v>
      </c>
      <c r="E26" s="46">
        <v>0</v>
      </c>
      <c r="F26" s="46">
        <v>0</v>
      </c>
      <c r="G26" s="46">
        <v>3268850</v>
      </c>
      <c r="H26" s="46">
        <v>0</v>
      </c>
      <c r="I26" s="46">
        <v>263481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13560068</v>
      </c>
      <c r="O26" s="47">
        <f t="shared" si="1"/>
        <v>173.16325279664912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15184079</v>
      </c>
      <c r="N27" s="46">
        <f t="shared" si="7"/>
        <v>15184079</v>
      </c>
      <c r="O27" s="47">
        <f t="shared" si="1"/>
        <v>193.9020151197834</v>
      </c>
      <c r="P27" s="9"/>
    </row>
    <row r="28" spans="1:16" ht="15">
      <c r="A28" s="12"/>
      <c r="B28" s="44">
        <v>544</v>
      </c>
      <c r="C28" s="20" t="s">
        <v>42</v>
      </c>
      <c r="D28" s="46">
        <v>26083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26083</v>
      </c>
      <c r="O28" s="47">
        <f t="shared" si="1"/>
        <v>0.33308218828216785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SUM(D30:D31)</f>
        <v>0</v>
      </c>
      <c r="E29" s="31">
        <f t="shared" si="8"/>
        <v>3004920</v>
      </c>
      <c r="F29" s="31">
        <f t="shared" si="8"/>
        <v>0</v>
      </c>
      <c r="G29" s="31">
        <f t="shared" si="8"/>
        <v>47661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3052581</v>
      </c>
      <c r="O29" s="43">
        <f t="shared" si="1"/>
        <v>38.981726005005875</v>
      </c>
      <c r="P29" s="10"/>
    </row>
    <row r="30" spans="1:16" ht="15">
      <c r="A30" s="13"/>
      <c r="B30" s="45">
        <v>552</v>
      </c>
      <c r="C30" s="21" t="s">
        <v>44</v>
      </c>
      <c r="D30" s="46">
        <v>0</v>
      </c>
      <c r="E30" s="46">
        <v>679751</v>
      </c>
      <c r="F30" s="46">
        <v>0</v>
      </c>
      <c r="G30" s="46">
        <v>10000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689751</v>
      </c>
      <c r="O30" s="47">
        <f t="shared" si="1"/>
        <v>8.808180517954742</v>
      </c>
      <c r="P30" s="9"/>
    </row>
    <row r="31" spans="1:16" ht="15">
      <c r="A31" s="13"/>
      <c r="B31" s="45">
        <v>554</v>
      </c>
      <c r="C31" s="21" t="s">
        <v>45</v>
      </c>
      <c r="D31" s="46">
        <v>0</v>
      </c>
      <c r="E31" s="46">
        <v>2325169</v>
      </c>
      <c r="F31" s="46">
        <v>0</v>
      </c>
      <c r="G31" s="46">
        <v>37661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2362830</v>
      </c>
      <c r="O31" s="47">
        <f t="shared" si="1"/>
        <v>30.173545487051133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63164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63164</v>
      </c>
      <c r="O32" s="43">
        <f t="shared" si="1"/>
        <v>0.8066097972110129</v>
      </c>
      <c r="P32" s="10"/>
    </row>
    <row r="33" spans="1:16" ht="15">
      <c r="A33" s="12"/>
      <c r="B33" s="44">
        <v>569</v>
      </c>
      <c r="C33" s="20" t="s">
        <v>47</v>
      </c>
      <c r="D33" s="46">
        <v>63164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63164</v>
      </c>
      <c r="O33" s="47">
        <f t="shared" si="1"/>
        <v>0.8066097972110129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SUM(D35:D37)</f>
        <v>6075851</v>
      </c>
      <c r="E34" s="31">
        <f t="shared" si="11"/>
        <v>917153</v>
      </c>
      <c r="F34" s="31">
        <f t="shared" si="11"/>
        <v>0</v>
      </c>
      <c r="G34" s="31">
        <f t="shared" si="11"/>
        <v>865019</v>
      </c>
      <c r="H34" s="31">
        <f t="shared" si="11"/>
        <v>0</v>
      </c>
      <c r="I34" s="31">
        <f t="shared" si="11"/>
        <v>2848211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10706234</v>
      </c>
      <c r="O34" s="43">
        <f t="shared" si="1"/>
        <v>136.71954334167646</v>
      </c>
      <c r="P34" s="9"/>
    </row>
    <row r="35" spans="1:16" ht="15">
      <c r="A35" s="12"/>
      <c r="B35" s="44">
        <v>572</v>
      </c>
      <c r="C35" s="20" t="s">
        <v>49</v>
      </c>
      <c r="D35" s="46">
        <v>4980091</v>
      </c>
      <c r="E35" s="46">
        <v>917153</v>
      </c>
      <c r="F35" s="46">
        <v>0</v>
      </c>
      <c r="G35" s="46">
        <v>828582</v>
      </c>
      <c r="H35" s="46">
        <v>0</v>
      </c>
      <c r="I35" s="46">
        <v>2848211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9574037</v>
      </c>
      <c r="O35" s="47">
        <f t="shared" si="1"/>
        <v>122.2612887572151</v>
      </c>
      <c r="P35" s="9"/>
    </row>
    <row r="36" spans="1:16" ht="15">
      <c r="A36" s="12"/>
      <c r="B36" s="44">
        <v>575</v>
      </c>
      <c r="C36" s="20" t="s">
        <v>50</v>
      </c>
      <c r="D36" s="46">
        <v>1038388</v>
      </c>
      <c r="E36" s="46">
        <v>0</v>
      </c>
      <c r="F36" s="46">
        <v>0</v>
      </c>
      <c r="G36" s="46">
        <v>36437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1074825</v>
      </c>
      <c r="O36" s="47">
        <f t="shared" si="1"/>
        <v>13.72560913316647</v>
      </c>
      <c r="P36" s="9"/>
    </row>
    <row r="37" spans="1:16" ht="15">
      <c r="A37" s="12"/>
      <c r="B37" s="44">
        <v>579</v>
      </c>
      <c r="C37" s="20" t="s">
        <v>51</v>
      </c>
      <c r="D37" s="46">
        <v>57372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57372</v>
      </c>
      <c r="O37" s="47">
        <f t="shared" si="1"/>
        <v>0.7326454512948869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SUM(D39:D39)</f>
        <v>1833460</v>
      </c>
      <c r="E38" s="31">
        <f t="shared" si="12"/>
        <v>1374374</v>
      </c>
      <c r="F38" s="31">
        <f t="shared" si="12"/>
        <v>0</v>
      </c>
      <c r="G38" s="31">
        <f t="shared" si="12"/>
        <v>667188</v>
      </c>
      <c r="H38" s="31">
        <f t="shared" si="12"/>
        <v>6637</v>
      </c>
      <c r="I38" s="31">
        <f t="shared" si="12"/>
        <v>1191080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5072739</v>
      </c>
      <c r="O38" s="43">
        <f t="shared" si="1"/>
        <v>64.77932012054963</v>
      </c>
      <c r="P38" s="9"/>
    </row>
    <row r="39" spans="1:16" ht="15.75" thickBot="1">
      <c r="A39" s="12"/>
      <c r="B39" s="44">
        <v>581</v>
      </c>
      <c r="C39" s="20" t="s">
        <v>52</v>
      </c>
      <c r="D39" s="46">
        <v>1833460</v>
      </c>
      <c r="E39" s="46">
        <v>1374374</v>
      </c>
      <c r="F39" s="46">
        <v>0</v>
      </c>
      <c r="G39" s="46">
        <v>667188</v>
      </c>
      <c r="H39" s="46">
        <v>6637</v>
      </c>
      <c r="I39" s="46">
        <v>1191080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5072739</v>
      </c>
      <c r="O39" s="47">
        <f t="shared" si="1"/>
        <v>64.77932012054963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SUM(D5,D14,D19,D25,D29,D32,D34,D38)</f>
        <v>67036395</v>
      </c>
      <c r="E40" s="15">
        <f t="shared" si="13"/>
        <v>5308565</v>
      </c>
      <c r="F40" s="15">
        <f t="shared" si="13"/>
        <v>173423</v>
      </c>
      <c r="G40" s="15">
        <f t="shared" si="13"/>
        <v>10473819</v>
      </c>
      <c r="H40" s="15">
        <f t="shared" si="13"/>
        <v>6637</v>
      </c>
      <c r="I40" s="15">
        <f t="shared" si="13"/>
        <v>48357430</v>
      </c>
      <c r="J40" s="15">
        <f t="shared" si="13"/>
        <v>3042409</v>
      </c>
      <c r="K40" s="15">
        <f t="shared" si="13"/>
        <v>11539085</v>
      </c>
      <c r="L40" s="15">
        <f t="shared" si="13"/>
        <v>0</v>
      </c>
      <c r="M40" s="15">
        <f t="shared" si="13"/>
        <v>15184079</v>
      </c>
      <c r="N40" s="15">
        <f t="shared" si="10"/>
        <v>161121842</v>
      </c>
      <c r="O40" s="37">
        <f t="shared" si="1"/>
        <v>2057.539995913572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69</v>
      </c>
      <c r="M42" s="93"/>
      <c r="N42" s="93"/>
      <c r="O42" s="41">
        <v>78308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14323764</v>
      </c>
      <c r="E5" s="26">
        <f t="shared" si="0"/>
        <v>0</v>
      </c>
      <c r="F5" s="26">
        <f t="shared" si="0"/>
        <v>174005</v>
      </c>
      <c r="G5" s="26">
        <f t="shared" si="0"/>
        <v>854629</v>
      </c>
      <c r="H5" s="26">
        <f t="shared" si="0"/>
        <v>0</v>
      </c>
      <c r="I5" s="26">
        <f t="shared" si="0"/>
        <v>0</v>
      </c>
      <c r="J5" s="26">
        <f t="shared" si="0"/>
        <v>3624839</v>
      </c>
      <c r="K5" s="26">
        <f t="shared" si="0"/>
        <v>4840895</v>
      </c>
      <c r="L5" s="26">
        <f t="shared" si="0"/>
        <v>0</v>
      </c>
      <c r="M5" s="26">
        <f t="shared" si="0"/>
        <v>0</v>
      </c>
      <c r="N5" s="27">
        <f>SUM(D5:M5)</f>
        <v>23818132</v>
      </c>
      <c r="O5" s="32">
        <f aca="true" t="shared" si="1" ref="O5:O40">(N5/O$42)</f>
        <v>303.8569642538208</v>
      </c>
      <c r="P5" s="6"/>
    </row>
    <row r="6" spans="1:16" ht="15">
      <c r="A6" s="12"/>
      <c r="B6" s="44">
        <v>511</v>
      </c>
      <c r="C6" s="20" t="s">
        <v>19</v>
      </c>
      <c r="D6" s="46">
        <v>172558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172558</v>
      </c>
      <c r="O6" s="47">
        <f t="shared" si="1"/>
        <v>2.201388002959712</v>
      </c>
      <c r="P6" s="9"/>
    </row>
    <row r="7" spans="1:16" ht="15">
      <c r="A7" s="12"/>
      <c r="B7" s="44">
        <v>512</v>
      </c>
      <c r="C7" s="20" t="s">
        <v>20</v>
      </c>
      <c r="D7" s="46">
        <v>852888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852888</v>
      </c>
      <c r="O7" s="47">
        <f t="shared" si="1"/>
        <v>10.880616436608578</v>
      </c>
      <c r="P7" s="9"/>
    </row>
    <row r="8" spans="1:16" ht="15">
      <c r="A8" s="12"/>
      <c r="B8" s="44">
        <v>513</v>
      </c>
      <c r="C8" s="20" t="s">
        <v>21</v>
      </c>
      <c r="D8" s="46">
        <v>5946050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3624839</v>
      </c>
      <c r="K8" s="46">
        <v>0</v>
      </c>
      <c r="L8" s="46">
        <v>0</v>
      </c>
      <c r="M8" s="46">
        <v>0</v>
      </c>
      <c r="N8" s="46">
        <f t="shared" si="2"/>
        <v>9570889</v>
      </c>
      <c r="O8" s="47">
        <f t="shared" si="1"/>
        <v>122.09946929298599</v>
      </c>
      <c r="P8" s="9"/>
    </row>
    <row r="9" spans="1:16" ht="15">
      <c r="A9" s="12"/>
      <c r="B9" s="44">
        <v>514</v>
      </c>
      <c r="C9" s="20" t="s">
        <v>22</v>
      </c>
      <c r="D9" s="46">
        <v>551935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551935</v>
      </c>
      <c r="O9" s="47">
        <f t="shared" si="1"/>
        <v>7.041244610006889</v>
      </c>
      <c r="P9" s="9"/>
    </row>
    <row r="10" spans="1:16" ht="15">
      <c r="A10" s="12"/>
      <c r="B10" s="44">
        <v>515</v>
      </c>
      <c r="C10" s="20" t="s">
        <v>23</v>
      </c>
      <c r="D10" s="46">
        <v>759445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759445</v>
      </c>
      <c r="O10" s="47">
        <f t="shared" si="1"/>
        <v>9.688528563774144</v>
      </c>
      <c r="P10" s="9"/>
    </row>
    <row r="11" spans="1:16" ht="15">
      <c r="A11" s="12"/>
      <c r="B11" s="44">
        <v>517</v>
      </c>
      <c r="C11" s="20" t="s">
        <v>25</v>
      </c>
      <c r="D11" s="46">
        <v>837004</v>
      </c>
      <c r="E11" s="46">
        <v>0</v>
      </c>
      <c r="F11" s="46">
        <v>174005</v>
      </c>
      <c r="G11" s="46">
        <v>26137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1037146</v>
      </c>
      <c r="O11" s="47">
        <f t="shared" si="1"/>
        <v>13.231265787257929</v>
      </c>
      <c r="P11" s="9"/>
    </row>
    <row r="12" spans="1:16" ht="15">
      <c r="A12" s="12"/>
      <c r="B12" s="44">
        <v>518</v>
      </c>
      <c r="C12" s="20" t="s">
        <v>26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4840895</v>
      </c>
      <c r="L12" s="46">
        <v>0</v>
      </c>
      <c r="M12" s="46">
        <v>0</v>
      </c>
      <c r="N12" s="46">
        <f t="shared" si="2"/>
        <v>4840895</v>
      </c>
      <c r="O12" s="47">
        <f t="shared" si="1"/>
        <v>61.7571377541908</v>
      </c>
      <c r="P12" s="9"/>
    </row>
    <row r="13" spans="1:16" ht="15">
      <c r="A13" s="12"/>
      <c r="B13" s="44">
        <v>519</v>
      </c>
      <c r="C13" s="20" t="s">
        <v>27</v>
      </c>
      <c r="D13" s="46">
        <v>5203884</v>
      </c>
      <c r="E13" s="46">
        <v>0</v>
      </c>
      <c r="F13" s="46">
        <v>0</v>
      </c>
      <c r="G13" s="46">
        <v>828492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6032376</v>
      </c>
      <c r="O13" s="47">
        <f t="shared" si="1"/>
        <v>76.9573138060368</v>
      </c>
      <c r="P13" s="9"/>
    </row>
    <row r="14" spans="1:16" ht="15.75">
      <c r="A14" s="28" t="s">
        <v>28</v>
      </c>
      <c r="B14" s="29"/>
      <c r="C14" s="30"/>
      <c r="D14" s="31">
        <f aca="true" t="shared" si="3" ref="D14:M14">SUM(D15:D18)</f>
        <v>32813546</v>
      </c>
      <c r="E14" s="31">
        <f t="shared" si="3"/>
        <v>66985</v>
      </c>
      <c r="F14" s="31">
        <f t="shared" si="3"/>
        <v>0</v>
      </c>
      <c r="G14" s="31">
        <f t="shared" si="3"/>
        <v>601105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24">SUM(D14:M14)</f>
        <v>33481636</v>
      </c>
      <c r="O14" s="43">
        <f t="shared" si="1"/>
        <v>427.1379583088817</v>
      </c>
      <c r="P14" s="10"/>
    </row>
    <row r="15" spans="1:16" ht="15">
      <c r="A15" s="12"/>
      <c r="B15" s="44">
        <v>521</v>
      </c>
      <c r="C15" s="20" t="s">
        <v>29</v>
      </c>
      <c r="D15" s="46">
        <v>18094077</v>
      </c>
      <c r="E15" s="46">
        <v>0</v>
      </c>
      <c r="F15" s="46">
        <v>0</v>
      </c>
      <c r="G15" s="46">
        <v>240513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18334590</v>
      </c>
      <c r="O15" s="47">
        <f t="shared" si="1"/>
        <v>233.9013344219631</v>
      </c>
      <c r="P15" s="9"/>
    </row>
    <row r="16" spans="1:16" ht="15">
      <c r="A16" s="12"/>
      <c r="B16" s="44">
        <v>522</v>
      </c>
      <c r="C16" s="20" t="s">
        <v>30</v>
      </c>
      <c r="D16" s="46">
        <v>11985384</v>
      </c>
      <c r="E16" s="46">
        <v>66985</v>
      </c>
      <c r="F16" s="46">
        <v>0</v>
      </c>
      <c r="G16" s="46">
        <v>360592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12412961</v>
      </c>
      <c r="O16" s="47">
        <f t="shared" si="1"/>
        <v>158.3568621947797</v>
      </c>
      <c r="P16" s="9"/>
    </row>
    <row r="17" spans="1:16" ht="15">
      <c r="A17" s="12"/>
      <c r="B17" s="44">
        <v>524</v>
      </c>
      <c r="C17" s="20" t="s">
        <v>31</v>
      </c>
      <c r="D17" s="46">
        <v>2371864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2371864</v>
      </c>
      <c r="O17" s="47">
        <f t="shared" si="1"/>
        <v>30.258770698849283</v>
      </c>
      <c r="P17" s="9"/>
    </row>
    <row r="18" spans="1:16" ht="15">
      <c r="A18" s="12"/>
      <c r="B18" s="44">
        <v>526</v>
      </c>
      <c r="C18" s="20" t="s">
        <v>32</v>
      </c>
      <c r="D18" s="46">
        <v>362221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362221</v>
      </c>
      <c r="O18" s="47">
        <f t="shared" si="1"/>
        <v>4.6209909932896185</v>
      </c>
      <c r="P18" s="9"/>
    </row>
    <row r="19" spans="1:16" ht="15.75">
      <c r="A19" s="28" t="s">
        <v>33</v>
      </c>
      <c r="B19" s="29"/>
      <c r="C19" s="30"/>
      <c r="D19" s="31">
        <f aca="true" t="shared" si="5" ref="D19:M19">SUM(D20:D24)</f>
        <v>0</v>
      </c>
      <c r="E19" s="31">
        <f t="shared" si="5"/>
        <v>121155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41720967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41842122</v>
      </c>
      <c r="O19" s="43">
        <f t="shared" si="1"/>
        <v>533.7958564029291</v>
      </c>
      <c r="P19" s="10"/>
    </row>
    <row r="20" spans="1:16" ht="15">
      <c r="A20" s="12"/>
      <c r="B20" s="44">
        <v>533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12289306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12289306</v>
      </c>
      <c r="O20" s="47">
        <f t="shared" si="1"/>
        <v>156.77934835302221</v>
      </c>
      <c r="P20" s="9"/>
    </row>
    <row r="21" spans="1:16" ht="15">
      <c r="A21" s="12"/>
      <c r="B21" s="44">
        <v>535</v>
      </c>
      <c r="C21" s="20" t="s">
        <v>35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7781652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7781652</v>
      </c>
      <c r="O21" s="47">
        <f t="shared" si="1"/>
        <v>99.27349271553594</v>
      </c>
      <c r="P21" s="9"/>
    </row>
    <row r="22" spans="1:16" ht="15">
      <c r="A22" s="12"/>
      <c r="B22" s="44">
        <v>536</v>
      </c>
      <c r="C22" s="20" t="s">
        <v>36</v>
      </c>
      <c r="D22" s="46">
        <v>0</v>
      </c>
      <c r="E22" s="46">
        <v>121155</v>
      </c>
      <c r="F22" s="46">
        <v>0</v>
      </c>
      <c r="G22" s="46">
        <v>0</v>
      </c>
      <c r="H22" s="46">
        <v>0</v>
      </c>
      <c r="I22" s="46">
        <v>21221310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21342465</v>
      </c>
      <c r="O22" s="47">
        <f t="shared" si="1"/>
        <v>272.273939223841</v>
      </c>
      <c r="P22" s="9"/>
    </row>
    <row r="23" spans="1:16" ht="15">
      <c r="A23" s="12"/>
      <c r="B23" s="44">
        <v>537</v>
      </c>
      <c r="C23" s="20" t="s">
        <v>37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272042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272042</v>
      </c>
      <c r="O23" s="47">
        <f t="shared" si="1"/>
        <v>3.470543209246549</v>
      </c>
      <c r="P23" s="9"/>
    </row>
    <row r="24" spans="1:16" ht="15">
      <c r="A24" s="12"/>
      <c r="B24" s="44">
        <v>538</v>
      </c>
      <c r="C24" s="20" t="s">
        <v>38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156657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156657</v>
      </c>
      <c r="O24" s="47">
        <f t="shared" si="1"/>
        <v>1.9985329012833923</v>
      </c>
      <c r="P24" s="9"/>
    </row>
    <row r="25" spans="1:16" ht="15.75">
      <c r="A25" s="28" t="s">
        <v>39</v>
      </c>
      <c r="B25" s="29"/>
      <c r="C25" s="30"/>
      <c r="D25" s="31">
        <f aca="true" t="shared" si="6" ref="D25:M25">SUM(D26:D28)</f>
        <v>9651685</v>
      </c>
      <c r="E25" s="31">
        <f t="shared" si="6"/>
        <v>444776</v>
      </c>
      <c r="F25" s="31">
        <f t="shared" si="6"/>
        <v>0</v>
      </c>
      <c r="G25" s="31">
        <f t="shared" si="6"/>
        <v>3871112</v>
      </c>
      <c r="H25" s="31">
        <f t="shared" si="6"/>
        <v>0</v>
      </c>
      <c r="I25" s="31">
        <f t="shared" si="6"/>
        <v>240202</v>
      </c>
      <c r="J25" s="31">
        <f t="shared" si="6"/>
        <v>0</v>
      </c>
      <c r="K25" s="31">
        <f t="shared" si="6"/>
        <v>0</v>
      </c>
      <c r="L25" s="31">
        <f t="shared" si="6"/>
        <v>0</v>
      </c>
      <c r="M25" s="31">
        <f t="shared" si="6"/>
        <v>14623025</v>
      </c>
      <c r="N25" s="31">
        <f aca="true" t="shared" si="7" ref="N25:N32">SUM(D25:M25)</f>
        <v>28830800</v>
      </c>
      <c r="O25" s="43">
        <f t="shared" si="1"/>
        <v>367.805475467558</v>
      </c>
      <c r="P25" s="10"/>
    </row>
    <row r="26" spans="1:16" ht="15">
      <c r="A26" s="12"/>
      <c r="B26" s="44">
        <v>541</v>
      </c>
      <c r="C26" s="20" t="s">
        <v>40</v>
      </c>
      <c r="D26" s="46">
        <v>9625602</v>
      </c>
      <c r="E26" s="46">
        <v>444776</v>
      </c>
      <c r="F26" s="46">
        <v>0</v>
      </c>
      <c r="G26" s="46">
        <v>3871112</v>
      </c>
      <c r="H26" s="46">
        <v>0</v>
      </c>
      <c r="I26" s="46">
        <v>240202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14181692</v>
      </c>
      <c r="O26" s="47">
        <f t="shared" si="1"/>
        <v>180.9212359349884</v>
      </c>
      <c r="P26" s="9"/>
    </row>
    <row r="27" spans="1:16" ht="15">
      <c r="A27" s="12"/>
      <c r="B27" s="44">
        <v>542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14623025</v>
      </c>
      <c r="N27" s="46">
        <f t="shared" si="7"/>
        <v>14623025</v>
      </c>
      <c r="O27" s="47">
        <f t="shared" si="1"/>
        <v>186.55148878626287</v>
      </c>
      <c r="P27" s="9"/>
    </row>
    <row r="28" spans="1:16" ht="15">
      <c r="A28" s="12"/>
      <c r="B28" s="44">
        <v>544</v>
      </c>
      <c r="C28" s="20" t="s">
        <v>42</v>
      </c>
      <c r="D28" s="46">
        <v>26083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26083</v>
      </c>
      <c r="O28" s="47">
        <f t="shared" si="1"/>
        <v>0.33275074630673845</v>
      </c>
      <c r="P28" s="9"/>
    </row>
    <row r="29" spans="1:16" ht="15.75">
      <c r="A29" s="28" t="s">
        <v>43</v>
      </c>
      <c r="B29" s="29"/>
      <c r="C29" s="30"/>
      <c r="D29" s="31">
        <f aca="true" t="shared" si="8" ref="D29:M29">SUM(D30:D31)</f>
        <v>1000</v>
      </c>
      <c r="E29" s="31">
        <f t="shared" si="8"/>
        <v>4029752</v>
      </c>
      <c r="F29" s="31">
        <f t="shared" si="8"/>
        <v>0</v>
      </c>
      <c r="G29" s="31">
        <f t="shared" si="8"/>
        <v>118085</v>
      </c>
      <c r="H29" s="31">
        <f t="shared" si="8"/>
        <v>0</v>
      </c>
      <c r="I29" s="31">
        <f t="shared" si="8"/>
        <v>0</v>
      </c>
      <c r="J29" s="31">
        <f t="shared" si="8"/>
        <v>0</v>
      </c>
      <c r="K29" s="31">
        <f t="shared" si="8"/>
        <v>0</v>
      </c>
      <c r="L29" s="31">
        <f t="shared" si="8"/>
        <v>0</v>
      </c>
      <c r="M29" s="31">
        <f t="shared" si="8"/>
        <v>0</v>
      </c>
      <c r="N29" s="31">
        <f t="shared" si="7"/>
        <v>4148837</v>
      </c>
      <c r="O29" s="43">
        <f t="shared" si="1"/>
        <v>52.92829076620825</v>
      </c>
      <c r="P29" s="10"/>
    </row>
    <row r="30" spans="1:16" ht="15">
      <c r="A30" s="13"/>
      <c r="B30" s="45">
        <v>552</v>
      </c>
      <c r="C30" s="21" t="s">
        <v>44</v>
      </c>
      <c r="D30" s="46">
        <v>1000</v>
      </c>
      <c r="E30" s="46">
        <v>802357</v>
      </c>
      <c r="F30" s="46">
        <v>0</v>
      </c>
      <c r="G30" s="46">
        <v>118085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921442</v>
      </c>
      <c r="O30" s="47">
        <f t="shared" si="1"/>
        <v>11.755185875028705</v>
      </c>
      <c r="P30" s="9"/>
    </row>
    <row r="31" spans="1:16" ht="15">
      <c r="A31" s="13"/>
      <c r="B31" s="45">
        <v>554</v>
      </c>
      <c r="C31" s="21" t="s">
        <v>45</v>
      </c>
      <c r="D31" s="46">
        <v>0</v>
      </c>
      <c r="E31" s="46">
        <v>3227395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3227395</v>
      </c>
      <c r="O31" s="47">
        <f t="shared" si="1"/>
        <v>41.17310489117955</v>
      </c>
      <c r="P31" s="9"/>
    </row>
    <row r="32" spans="1:16" ht="15.75">
      <c r="A32" s="28" t="s">
        <v>46</v>
      </c>
      <c r="B32" s="29"/>
      <c r="C32" s="30"/>
      <c r="D32" s="31">
        <f aca="true" t="shared" si="9" ref="D32:M32">SUM(D33:D33)</f>
        <v>46921</v>
      </c>
      <c r="E32" s="31">
        <f t="shared" si="9"/>
        <v>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46921</v>
      </c>
      <c r="O32" s="43">
        <f t="shared" si="1"/>
        <v>0.5985890337560279</v>
      </c>
      <c r="P32" s="10"/>
    </row>
    <row r="33" spans="1:16" ht="15">
      <c r="A33" s="12"/>
      <c r="B33" s="44">
        <v>569</v>
      </c>
      <c r="C33" s="20" t="s">
        <v>47</v>
      </c>
      <c r="D33" s="46">
        <v>46921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aca="true" t="shared" si="10" ref="N33:N40">SUM(D33:M33)</f>
        <v>46921</v>
      </c>
      <c r="O33" s="47">
        <f t="shared" si="1"/>
        <v>0.5985890337560279</v>
      </c>
      <c r="P33" s="9"/>
    </row>
    <row r="34" spans="1:16" ht="15.75">
      <c r="A34" s="28" t="s">
        <v>48</v>
      </c>
      <c r="B34" s="29"/>
      <c r="C34" s="30"/>
      <c r="D34" s="31">
        <f aca="true" t="shared" si="11" ref="D34:M34">SUM(D35:D37)</f>
        <v>6308899</v>
      </c>
      <c r="E34" s="31">
        <f t="shared" si="11"/>
        <v>31450</v>
      </c>
      <c r="F34" s="31">
        <f t="shared" si="11"/>
        <v>0</v>
      </c>
      <c r="G34" s="31">
        <f t="shared" si="11"/>
        <v>1302499</v>
      </c>
      <c r="H34" s="31">
        <f t="shared" si="11"/>
        <v>0</v>
      </c>
      <c r="I34" s="31">
        <f t="shared" si="11"/>
        <v>2753031</v>
      </c>
      <c r="J34" s="31">
        <f t="shared" si="11"/>
        <v>0</v>
      </c>
      <c r="K34" s="31">
        <f t="shared" si="11"/>
        <v>0</v>
      </c>
      <c r="L34" s="31">
        <f t="shared" si="11"/>
        <v>0</v>
      </c>
      <c r="M34" s="31">
        <f t="shared" si="11"/>
        <v>0</v>
      </c>
      <c r="N34" s="31">
        <f t="shared" si="10"/>
        <v>10395879</v>
      </c>
      <c r="O34" s="43">
        <f t="shared" si="1"/>
        <v>132.62418033832571</v>
      </c>
      <c r="P34" s="9"/>
    </row>
    <row r="35" spans="1:16" ht="15">
      <c r="A35" s="12"/>
      <c r="B35" s="44">
        <v>572</v>
      </c>
      <c r="C35" s="20" t="s">
        <v>49</v>
      </c>
      <c r="D35" s="46">
        <v>5272482</v>
      </c>
      <c r="E35" s="46">
        <v>31450</v>
      </c>
      <c r="F35" s="46">
        <v>0</v>
      </c>
      <c r="G35" s="46">
        <v>863505</v>
      </c>
      <c r="H35" s="46">
        <v>0</v>
      </c>
      <c r="I35" s="46">
        <v>2753031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8920468</v>
      </c>
      <c r="O35" s="47">
        <f t="shared" si="1"/>
        <v>113.80180134207639</v>
      </c>
      <c r="P35" s="9"/>
    </row>
    <row r="36" spans="1:16" ht="15">
      <c r="A36" s="12"/>
      <c r="B36" s="44">
        <v>575</v>
      </c>
      <c r="C36" s="20" t="s">
        <v>50</v>
      </c>
      <c r="D36" s="46">
        <v>974727</v>
      </c>
      <c r="E36" s="46">
        <v>0</v>
      </c>
      <c r="F36" s="46">
        <v>0</v>
      </c>
      <c r="G36" s="46">
        <v>438994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1413721</v>
      </c>
      <c r="O36" s="47">
        <f t="shared" si="1"/>
        <v>18.03537621514046</v>
      </c>
      <c r="P36" s="9"/>
    </row>
    <row r="37" spans="1:16" ht="15">
      <c r="A37" s="12"/>
      <c r="B37" s="44">
        <v>579</v>
      </c>
      <c r="C37" s="20" t="s">
        <v>51</v>
      </c>
      <c r="D37" s="46">
        <v>61690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61690</v>
      </c>
      <c r="O37" s="47">
        <f t="shared" si="1"/>
        <v>0.7870027811088715</v>
      </c>
      <c r="P37" s="9"/>
    </row>
    <row r="38" spans="1:16" ht="15.75">
      <c r="A38" s="28" t="s">
        <v>53</v>
      </c>
      <c r="B38" s="29"/>
      <c r="C38" s="30"/>
      <c r="D38" s="31">
        <f aca="true" t="shared" si="12" ref="D38:M38">SUM(D39:D39)</f>
        <v>5819530</v>
      </c>
      <c r="E38" s="31">
        <f t="shared" si="12"/>
        <v>1562124</v>
      </c>
      <c r="F38" s="31">
        <f t="shared" si="12"/>
        <v>0</v>
      </c>
      <c r="G38" s="31">
        <f t="shared" si="12"/>
        <v>366156</v>
      </c>
      <c r="H38" s="31">
        <f t="shared" si="12"/>
        <v>7975</v>
      </c>
      <c r="I38" s="31">
        <f t="shared" si="12"/>
        <v>2126666</v>
      </c>
      <c r="J38" s="31">
        <f t="shared" si="12"/>
        <v>0</v>
      </c>
      <c r="K38" s="31">
        <f t="shared" si="12"/>
        <v>0</v>
      </c>
      <c r="L38" s="31">
        <f t="shared" si="12"/>
        <v>0</v>
      </c>
      <c r="M38" s="31">
        <f t="shared" si="12"/>
        <v>0</v>
      </c>
      <c r="N38" s="31">
        <f t="shared" si="10"/>
        <v>9882451</v>
      </c>
      <c r="O38" s="43">
        <f t="shared" si="1"/>
        <v>126.07418416553976</v>
      </c>
      <c r="P38" s="9"/>
    </row>
    <row r="39" spans="1:16" ht="15.75" thickBot="1">
      <c r="A39" s="12"/>
      <c r="B39" s="44">
        <v>581</v>
      </c>
      <c r="C39" s="20" t="s">
        <v>52</v>
      </c>
      <c r="D39" s="46">
        <v>5819530</v>
      </c>
      <c r="E39" s="46">
        <v>1562124</v>
      </c>
      <c r="F39" s="46">
        <v>0</v>
      </c>
      <c r="G39" s="46">
        <v>366156</v>
      </c>
      <c r="H39" s="46">
        <v>7975</v>
      </c>
      <c r="I39" s="46">
        <v>2126666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9882451</v>
      </c>
      <c r="O39" s="47">
        <f t="shared" si="1"/>
        <v>126.07418416553976</v>
      </c>
      <c r="P39" s="9"/>
    </row>
    <row r="40" spans="1:119" ht="16.5" thickBot="1">
      <c r="A40" s="14" t="s">
        <v>10</v>
      </c>
      <c r="B40" s="23"/>
      <c r="C40" s="22"/>
      <c r="D40" s="15">
        <f aca="true" t="shared" si="13" ref="D40:M40">SUM(D5,D14,D19,D25,D29,D32,D34,D38)</f>
        <v>68965345</v>
      </c>
      <c r="E40" s="15">
        <f t="shared" si="13"/>
        <v>6256242</v>
      </c>
      <c r="F40" s="15">
        <f t="shared" si="13"/>
        <v>174005</v>
      </c>
      <c r="G40" s="15">
        <f t="shared" si="13"/>
        <v>7113586</v>
      </c>
      <c r="H40" s="15">
        <f t="shared" si="13"/>
        <v>7975</v>
      </c>
      <c r="I40" s="15">
        <f t="shared" si="13"/>
        <v>46840866</v>
      </c>
      <c r="J40" s="15">
        <f t="shared" si="13"/>
        <v>3624839</v>
      </c>
      <c r="K40" s="15">
        <f t="shared" si="13"/>
        <v>4840895</v>
      </c>
      <c r="L40" s="15">
        <f t="shared" si="13"/>
        <v>0</v>
      </c>
      <c r="M40" s="15">
        <f t="shared" si="13"/>
        <v>14623025</v>
      </c>
      <c r="N40" s="15">
        <f t="shared" si="10"/>
        <v>152446778</v>
      </c>
      <c r="O40" s="37">
        <f t="shared" si="1"/>
        <v>1944.8214987370193</v>
      </c>
      <c r="P40" s="6"/>
      <c r="Q40" s="2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</row>
    <row r="41" spans="1:15" ht="15">
      <c r="A41" s="16"/>
      <c r="B41" s="18"/>
      <c r="C41" s="18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9"/>
    </row>
    <row r="42" spans="1:15" ht="15">
      <c r="A42" s="38"/>
      <c r="B42" s="39"/>
      <c r="C42" s="39"/>
      <c r="D42" s="40"/>
      <c r="E42" s="40"/>
      <c r="F42" s="40"/>
      <c r="G42" s="40"/>
      <c r="H42" s="40"/>
      <c r="I42" s="40"/>
      <c r="J42" s="40"/>
      <c r="K42" s="40"/>
      <c r="L42" s="93" t="s">
        <v>85</v>
      </c>
      <c r="M42" s="93"/>
      <c r="N42" s="93"/>
      <c r="O42" s="41">
        <v>78386</v>
      </c>
    </row>
    <row r="43" spans="1:15" ht="15">
      <c r="A43" s="94"/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6"/>
    </row>
    <row r="44" spans="1:15" ht="15.75" customHeight="1" thickBot="1">
      <c r="A44" s="97" t="s">
        <v>60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9"/>
    </row>
  </sheetData>
  <sheetProtection/>
  <mergeCells count="10">
    <mergeCell ref="L42:N42"/>
    <mergeCell ref="A43:O43"/>
    <mergeCell ref="A44:O4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19704260</v>
      </c>
      <c r="E5" s="26">
        <f aca="true" t="shared" si="0" ref="E5:M5">SUM(E6:E14)</f>
        <v>0</v>
      </c>
      <c r="F5" s="26">
        <f t="shared" si="0"/>
        <v>0</v>
      </c>
      <c r="G5" s="26">
        <f t="shared" si="0"/>
        <v>562957</v>
      </c>
      <c r="H5" s="26">
        <f t="shared" si="0"/>
        <v>0</v>
      </c>
      <c r="I5" s="26">
        <f t="shared" si="0"/>
        <v>0</v>
      </c>
      <c r="J5" s="26">
        <f t="shared" si="0"/>
        <v>4135156</v>
      </c>
      <c r="K5" s="26">
        <f t="shared" si="0"/>
        <v>14191243</v>
      </c>
      <c r="L5" s="26">
        <f t="shared" si="0"/>
        <v>0</v>
      </c>
      <c r="M5" s="26">
        <f t="shared" si="0"/>
        <v>0</v>
      </c>
      <c r="N5" s="27">
        <f>SUM(D5:M5)</f>
        <v>38593616</v>
      </c>
      <c r="O5" s="32">
        <f aca="true" t="shared" si="1" ref="O5:O42">(N5/O$44)</f>
        <v>457.2594962204687</v>
      </c>
      <c r="P5" s="6"/>
    </row>
    <row r="6" spans="1:16" ht="15">
      <c r="A6" s="12"/>
      <c r="B6" s="44">
        <v>511</v>
      </c>
      <c r="C6" s="20" t="s">
        <v>19</v>
      </c>
      <c r="D6" s="46">
        <v>184432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184432</v>
      </c>
      <c r="O6" s="47">
        <f t="shared" si="1"/>
        <v>2.18516148906424</v>
      </c>
      <c r="P6" s="9"/>
    </row>
    <row r="7" spans="1:16" ht="15">
      <c r="A7" s="12"/>
      <c r="B7" s="44">
        <v>512</v>
      </c>
      <c r="C7" s="20" t="s">
        <v>20</v>
      </c>
      <c r="D7" s="46">
        <v>1360772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1360772</v>
      </c>
      <c r="O7" s="47">
        <f t="shared" si="1"/>
        <v>16.122508945285656</v>
      </c>
      <c r="P7" s="9"/>
    </row>
    <row r="8" spans="1:16" ht="15">
      <c r="A8" s="12"/>
      <c r="B8" s="44">
        <v>513</v>
      </c>
      <c r="C8" s="20" t="s">
        <v>21</v>
      </c>
      <c r="D8" s="46">
        <v>3504444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4135156</v>
      </c>
      <c r="K8" s="46">
        <v>0</v>
      </c>
      <c r="L8" s="46">
        <v>0</v>
      </c>
      <c r="M8" s="46">
        <v>0</v>
      </c>
      <c r="N8" s="46">
        <f t="shared" si="2"/>
        <v>7639600</v>
      </c>
      <c r="O8" s="47">
        <f t="shared" si="1"/>
        <v>90.51444278571597</v>
      </c>
      <c r="P8" s="9"/>
    </row>
    <row r="9" spans="1:16" ht="15">
      <c r="A9" s="12"/>
      <c r="B9" s="44">
        <v>514</v>
      </c>
      <c r="C9" s="20" t="s">
        <v>22</v>
      </c>
      <c r="D9" s="46">
        <v>798599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798599</v>
      </c>
      <c r="O9" s="47">
        <f t="shared" si="1"/>
        <v>9.461849245278549</v>
      </c>
      <c r="P9" s="9"/>
    </row>
    <row r="10" spans="1:16" ht="15">
      <c r="A10" s="12"/>
      <c r="B10" s="44">
        <v>515</v>
      </c>
      <c r="C10" s="20" t="s">
        <v>23</v>
      </c>
      <c r="D10" s="46">
        <v>815343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815343</v>
      </c>
      <c r="O10" s="47">
        <f t="shared" si="1"/>
        <v>9.660233169830098</v>
      </c>
      <c r="P10" s="9"/>
    </row>
    <row r="11" spans="1:16" ht="15">
      <c r="A11" s="12"/>
      <c r="B11" s="44">
        <v>516</v>
      </c>
      <c r="C11" s="20" t="s">
        <v>24</v>
      </c>
      <c r="D11" s="46">
        <v>4880610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4880610</v>
      </c>
      <c r="O11" s="47">
        <f t="shared" si="1"/>
        <v>57.825762422691405</v>
      </c>
      <c r="P11" s="9"/>
    </row>
    <row r="12" spans="1:16" ht="15">
      <c r="A12" s="12"/>
      <c r="B12" s="44">
        <v>517</v>
      </c>
      <c r="C12" s="20" t="s">
        <v>25</v>
      </c>
      <c r="D12" s="46">
        <v>873072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873072</v>
      </c>
      <c r="O12" s="47">
        <f t="shared" si="1"/>
        <v>10.344209852847088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14191243</v>
      </c>
      <c r="L13" s="46">
        <v>0</v>
      </c>
      <c r="M13" s="46">
        <v>0</v>
      </c>
      <c r="N13" s="46">
        <f t="shared" si="2"/>
        <v>14191243</v>
      </c>
      <c r="O13" s="47">
        <f t="shared" si="1"/>
        <v>168.13870524395156</v>
      </c>
      <c r="P13" s="9"/>
    </row>
    <row r="14" spans="1:16" ht="15">
      <c r="A14" s="12"/>
      <c r="B14" s="44">
        <v>519</v>
      </c>
      <c r="C14" s="20" t="s">
        <v>71</v>
      </c>
      <c r="D14" s="46">
        <v>7286988</v>
      </c>
      <c r="E14" s="46">
        <v>0</v>
      </c>
      <c r="F14" s="46">
        <v>0</v>
      </c>
      <c r="G14" s="46">
        <v>562957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7849945</v>
      </c>
      <c r="O14" s="47">
        <f t="shared" si="1"/>
        <v>93.00662306580413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39933722</v>
      </c>
      <c r="E15" s="31">
        <f t="shared" si="3"/>
        <v>0</v>
      </c>
      <c r="F15" s="31">
        <f t="shared" si="3"/>
        <v>0</v>
      </c>
      <c r="G15" s="31">
        <f t="shared" si="3"/>
        <v>1115410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41049132</v>
      </c>
      <c r="O15" s="43">
        <f t="shared" si="1"/>
        <v>486.3525982796616</v>
      </c>
      <c r="P15" s="10"/>
    </row>
    <row r="16" spans="1:16" ht="15">
      <c r="A16" s="12"/>
      <c r="B16" s="44">
        <v>521</v>
      </c>
      <c r="C16" s="20" t="s">
        <v>29</v>
      </c>
      <c r="D16" s="46">
        <v>19074198</v>
      </c>
      <c r="E16" s="46">
        <v>0</v>
      </c>
      <c r="F16" s="46">
        <v>0</v>
      </c>
      <c r="G16" s="46">
        <v>1102252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20176450</v>
      </c>
      <c r="O16" s="47">
        <f t="shared" si="1"/>
        <v>239.05179972038576</v>
      </c>
      <c r="P16" s="9"/>
    </row>
    <row r="17" spans="1:16" ht="15">
      <c r="A17" s="12"/>
      <c r="B17" s="44">
        <v>522</v>
      </c>
      <c r="C17" s="20" t="s">
        <v>30</v>
      </c>
      <c r="D17" s="46">
        <v>17629119</v>
      </c>
      <c r="E17" s="46">
        <v>0</v>
      </c>
      <c r="F17" s="46">
        <v>0</v>
      </c>
      <c r="G17" s="46">
        <v>13158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17642277</v>
      </c>
      <c r="O17" s="47">
        <f t="shared" si="1"/>
        <v>209.0267647686074</v>
      </c>
      <c r="P17" s="9"/>
    </row>
    <row r="18" spans="1:16" ht="15">
      <c r="A18" s="12"/>
      <c r="B18" s="44">
        <v>524</v>
      </c>
      <c r="C18" s="20" t="s">
        <v>31</v>
      </c>
      <c r="D18" s="46">
        <v>2680425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2680425</v>
      </c>
      <c r="O18" s="47">
        <f t="shared" si="1"/>
        <v>31.757837492002558</v>
      </c>
      <c r="P18" s="9"/>
    </row>
    <row r="19" spans="1:16" ht="15">
      <c r="A19" s="12"/>
      <c r="B19" s="44">
        <v>526</v>
      </c>
      <c r="C19" s="20" t="s">
        <v>32</v>
      </c>
      <c r="D19" s="46">
        <v>549980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549980</v>
      </c>
      <c r="O19" s="47">
        <f t="shared" si="1"/>
        <v>6.516196298665909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50882835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50882835</v>
      </c>
      <c r="O20" s="43">
        <f t="shared" si="1"/>
        <v>602.8629060922727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15573582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15573582</v>
      </c>
      <c r="O21" s="47">
        <f t="shared" si="1"/>
        <v>184.51674130944764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8423792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8423792</v>
      </c>
      <c r="O22" s="47">
        <f t="shared" si="1"/>
        <v>99.8055970237672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25016657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25016657</v>
      </c>
      <c r="O23" s="47">
        <f t="shared" si="1"/>
        <v>296.39886495580674</v>
      </c>
      <c r="P23" s="9"/>
    </row>
    <row r="24" spans="1:16" ht="15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298190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298190</v>
      </c>
      <c r="O24" s="47">
        <f t="shared" si="1"/>
        <v>3.532973152294969</v>
      </c>
      <c r="P24" s="9"/>
    </row>
    <row r="25" spans="1:16" ht="15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1570614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1570614</v>
      </c>
      <c r="O25" s="47">
        <f t="shared" si="1"/>
        <v>18.60872965095614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SUM(D27:D30)</f>
        <v>10375608</v>
      </c>
      <c r="E26" s="31">
        <f t="shared" si="6"/>
        <v>5572</v>
      </c>
      <c r="F26" s="31">
        <f t="shared" si="6"/>
        <v>0</v>
      </c>
      <c r="G26" s="31">
        <f t="shared" si="6"/>
        <v>9749641</v>
      </c>
      <c r="H26" s="31">
        <f t="shared" si="6"/>
        <v>0</v>
      </c>
      <c r="I26" s="31">
        <f t="shared" si="6"/>
        <v>233492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23027614</v>
      </c>
      <c r="N26" s="31">
        <f aca="true" t="shared" si="7" ref="N26:N34">SUM(D26:M26)</f>
        <v>43391927</v>
      </c>
      <c r="O26" s="43">
        <f t="shared" si="1"/>
        <v>514.1101751143337</v>
      </c>
      <c r="P26" s="10"/>
    </row>
    <row r="27" spans="1:16" ht="15">
      <c r="A27" s="12"/>
      <c r="B27" s="44">
        <v>541</v>
      </c>
      <c r="C27" s="20" t="s">
        <v>75</v>
      </c>
      <c r="D27" s="46">
        <v>10295246</v>
      </c>
      <c r="E27" s="46">
        <v>5572</v>
      </c>
      <c r="F27" s="46">
        <v>0</v>
      </c>
      <c r="G27" s="46">
        <v>9735466</v>
      </c>
      <c r="H27" s="46">
        <v>0</v>
      </c>
      <c r="I27" s="46">
        <v>233492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20269776</v>
      </c>
      <c r="O27" s="47">
        <f t="shared" si="1"/>
        <v>240.15753181204238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23027614</v>
      </c>
      <c r="N28" s="46">
        <f t="shared" si="7"/>
        <v>23027614</v>
      </c>
      <c r="O28" s="47">
        <f t="shared" si="1"/>
        <v>272.8325632094026</v>
      </c>
      <c r="P28" s="9"/>
    </row>
    <row r="29" spans="1:16" ht="15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0.7416885855785408</v>
      </c>
      <c r="P29" s="9"/>
    </row>
    <row r="30" spans="1:16" ht="15">
      <c r="A30" s="12"/>
      <c r="B30" s="44">
        <v>545</v>
      </c>
      <c r="C30" s="20" t="s">
        <v>57</v>
      </c>
      <c r="D30" s="46">
        <v>17762</v>
      </c>
      <c r="E30" s="46">
        <v>0</v>
      </c>
      <c r="F30" s="46">
        <v>0</v>
      </c>
      <c r="G30" s="46">
        <v>14175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31937</v>
      </c>
      <c r="O30" s="47">
        <f t="shared" si="1"/>
        <v>0.37839150731025334</v>
      </c>
      <c r="P30" s="9"/>
    </row>
    <row r="31" spans="1:16" ht="15.75">
      <c r="A31" s="28" t="s">
        <v>43</v>
      </c>
      <c r="B31" s="29"/>
      <c r="C31" s="30"/>
      <c r="D31" s="31">
        <f aca="true" t="shared" si="8" ref="D31:M31">SUM(D32:D33)</f>
        <v>657315</v>
      </c>
      <c r="E31" s="31">
        <f t="shared" si="8"/>
        <v>2038361</v>
      </c>
      <c r="F31" s="31">
        <f t="shared" si="8"/>
        <v>0</v>
      </c>
      <c r="G31" s="31">
        <f t="shared" si="8"/>
        <v>20000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2715676</v>
      </c>
      <c r="O31" s="43">
        <f t="shared" si="1"/>
        <v>32.17549347171868</v>
      </c>
      <c r="P31" s="10"/>
    </row>
    <row r="32" spans="1:16" ht="15">
      <c r="A32" s="13"/>
      <c r="B32" s="45">
        <v>552</v>
      </c>
      <c r="C32" s="21" t="s">
        <v>44</v>
      </c>
      <c r="D32" s="46">
        <v>5700</v>
      </c>
      <c r="E32" s="46">
        <v>1181972</v>
      </c>
      <c r="F32" s="46">
        <v>0</v>
      </c>
      <c r="G32" s="46">
        <v>20000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1207672</v>
      </c>
      <c r="O32" s="47">
        <f t="shared" si="1"/>
        <v>14.308570886945807</v>
      </c>
      <c r="P32" s="9"/>
    </row>
    <row r="33" spans="1:16" ht="15">
      <c r="A33" s="13"/>
      <c r="B33" s="45">
        <v>554</v>
      </c>
      <c r="C33" s="21" t="s">
        <v>45</v>
      </c>
      <c r="D33" s="46">
        <v>651615</v>
      </c>
      <c r="E33" s="46">
        <v>856389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1508004</v>
      </c>
      <c r="O33" s="47">
        <f t="shared" si="1"/>
        <v>17.866922584772873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105704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105704</v>
      </c>
      <c r="O34" s="43">
        <f t="shared" si="1"/>
        <v>1.252387384185209</v>
      </c>
      <c r="P34" s="10"/>
    </row>
    <row r="35" spans="1:16" ht="15">
      <c r="A35" s="12"/>
      <c r="B35" s="44">
        <v>569</v>
      </c>
      <c r="C35" s="20" t="s">
        <v>47</v>
      </c>
      <c r="D35" s="46">
        <v>105704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2">SUM(D35:M35)</f>
        <v>105704</v>
      </c>
      <c r="O35" s="47">
        <f t="shared" si="1"/>
        <v>1.252387384185209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SUM(D37:D39)</f>
        <v>8336792</v>
      </c>
      <c r="E36" s="31">
        <f t="shared" si="11"/>
        <v>329</v>
      </c>
      <c r="F36" s="31">
        <f t="shared" si="11"/>
        <v>0</v>
      </c>
      <c r="G36" s="31">
        <f t="shared" si="11"/>
        <v>827313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9164434</v>
      </c>
      <c r="O36" s="43">
        <f t="shared" si="1"/>
        <v>108.58076822824104</v>
      </c>
      <c r="P36" s="9"/>
    </row>
    <row r="37" spans="1:16" ht="15">
      <c r="A37" s="12"/>
      <c r="B37" s="44">
        <v>572</v>
      </c>
      <c r="C37" s="20" t="s">
        <v>77</v>
      </c>
      <c r="D37" s="46">
        <v>7494913</v>
      </c>
      <c r="E37" s="46">
        <v>329</v>
      </c>
      <c r="F37" s="46">
        <v>0</v>
      </c>
      <c r="G37" s="46">
        <v>628884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8124126</v>
      </c>
      <c r="O37" s="47">
        <f t="shared" si="1"/>
        <v>96.25513613421482</v>
      </c>
      <c r="P37" s="9"/>
    </row>
    <row r="38" spans="1:16" ht="15">
      <c r="A38" s="12"/>
      <c r="B38" s="44">
        <v>575</v>
      </c>
      <c r="C38" s="20" t="s">
        <v>78</v>
      </c>
      <c r="D38" s="46">
        <v>829879</v>
      </c>
      <c r="E38" s="46">
        <v>0</v>
      </c>
      <c r="F38" s="46">
        <v>0</v>
      </c>
      <c r="G38" s="46">
        <v>198429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1028308</v>
      </c>
      <c r="O38" s="47">
        <f t="shared" si="1"/>
        <v>12.1834553683562</v>
      </c>
      <c r="P38" s="9"/>
    </row>
    <row r="39" spans="1:16" ht="15">
      <c r="A39" s="12"/>
      <c r="B39" s="44">
        <v>579</v>
      </c>
      <c r="C39" s="20" t="s">
        <v>51</v>
      </c>
      <c r="D39" s="46">
        <v>12000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12000</v>
      </c>
      <c r="O39" s="47">
        <f t="shared" si="1"/>
        <v>0.14217672567000783</v>
      </c>
      <c r="P39" s="9"/>
    </row>
    <row r="40" spans="1:16" ht="15.75">
      <c r="A40" s="28" t="s">
        <v>79</v>
      </c>
      <c r="B40" s="29"/>
      <c r="C40" s="30"/>
      <c r="D40" s="31">
        <f aca="true" t="shared" si="12" ref="D40:M40">SUM(D41:D41)</f>
        <v>11999667</v>
      </c>
      <c r="E40" s="31">
        <f t="shared" si="12"/>
        <v>4902331</v>
      </c>
      <c r="F40" s="31">
        <f t="shared" si="12"/>
        <v>0</v>
      </c>
      <c r="G40" s="31">
        <f t="shared" si="12"/>
        <v>167077</v>
      </c>
      <c r="H40" s="31">
        <f t="shared" si="12"/>
        <v>4877</v>
      </c>
      <c r="I40" s="31">
        <f t="shared" si="12"/>
        <v>3653146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20727098</v>
      </c>
      <c r="O40" s="43">
        <f t="shared" si="1"/>
        <v>245.5759105234473</v>
      </c>
      <c r="P40" s="9"/>
    </row>
    <row r="41" spans="1:16" ht="15.75" thickBot="1">
      <c r="A41" s="12"/>
      <c r="B41" s="44">
        <v>581</v>
      </c>
      <c r="C41" s="20" t="s">
        <v>80</v>
      </c>
      <c r="D41" s="46">
        <v>11999667</v>
      </c>
      <c r="E41" s="46">
        <v>4902331</v>
      </c>
      <c r="F41" s="46">
        <v>0</v>
      </c>
      <c r="G41" s="46">
        <v>167077</v>
      </c>
      <c r="H41" s="46">
        <v>4877</v>
      </c>
      <c r="I41" s="46">
        <v>3653146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20727098</v>
      </c>
      <c r="O41" s="47">
        <f t="shared" si="1"/>
        <v>245.5759105234473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SUM(D5,D15,D20,D26,D31,D34,D36,D40)</f>
        <v>91113068</v>
      </c>
      <c r="E42" s="15">
        <f t="shared" si="13"/>
        <v>6946593</v>
      </c>
      <c r="F42" s="15">
        <f t="shared" si="13"/>
        <v>0</v>
      </c>
      <c r="G42" s="15">
        <f t="shared" si="13"/>
        <v>12442398</v>
      </c>
      <c r="H42" s="15">
        <f t="shared" si="13"/>
        <v>4877</v>
      </c>
      <c r="I42" s="15">
        <f t="shared" si="13"/>
        <v>54769473</v>
      </c>
      <c r="J42" s="15">
        <f t="shared" si="13"/>
        <v>4135156</v>
      </c>
      <c r="K42" s="15">
        <f t="shared" si="13"/>
        <v>14191243</v>
      </c>
      <c r="L42" s="15">
        <f t="shared" si="13"/>
        <v>0</v>
      </c>
      <c r="M42" s="15">
        <f t="shared" si="13"/>
        <v>23027614</v>
      </c>
      <c r="N42" s="15">
        <f t="shared" si="10"/>
        <v>206630422</v>
      </c>
      <c r="O42" s="37">
        <f t="shared" si="1"/>
        <v>2448.169735314329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96</v>
      </c>
      <c r="M44" s="93"/>
      <c r="N44" s="93"/>
      <c r="O44" s="41">
        <v>84402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18241710</v>
      </c>
      <c r="E5" s="26">
        <f aca="true" t="shared" si="0" ref="E5:M5">SUM(E6:E14)</f>
        <v>0</v>
      </c>
      <c r="F5" s="26">
        <f t="shared" si="0"/>
        <v>0</v>
      </c>
      <c r="G5" s="26">
        <f t="shared" si="0"/>
        <v>597567</v>
      </c>
      <c r="H5" s="26">
        <f t="shared" si="0"/>
        <v>0</v>
      </c>
      <c r="I5" s="26">
        <f t="shared" si="0"/>
        <v>0</v>
      </c>
      <c r="J5" s="26">
        <f t="shared" si="0"/>
        <v>4102907</v>
      </c>
      <c r="K5" s="26">
        <f t="shared" si="0"/>
        <v>12980476</v>
      </c>
      <c r="L5" s="26">
        <f t="shared" si="0"/>
        <v>0</v>
      </c>
      <c r="M5" s="26">
        <f t="shared" si="0"/>
        <v>0</v>
      </c>
      <c r="N5" s="27">
        <f>SUM(D5:M5)</f>
        <v>35922660</v>
      </c>
      <c r="O5" s="32">
        <f aca="true" t="shared" si="1" ref="O5:O42">(N5/O$44)</f>
        <v>430.99089371198215</v>
      </c>
      <c r="P5" s="6"/>
    </row>
    <row r="6" spans="1:16" ht="15">
      <c r="A6" s="12"/>
      <c r="B6" s="44">
        <v>511</v>
      </c>
      <c r="C6" s="20" t="s">
        <v>19</v>
      </c>
      <c r="D6" s="46">
        <v>183634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183634</v>
      </c>
      <c r="O6" s="47">
        <f t="shared" si="1"/>
        <v>2.203193799565682</v>
      </c>
      <c r="P6" s="9"/>
    </row>
    <row r="7" spans="1:16" ht="15">
      <c r="A7" s="12"/>
      <c r="B7" s="44">
        <v>512</v>
      </c>
      <c r="C7" s="20" t="s">
        <v>20</v>
      </c>
      <c r="D7" s="46">
        <v>1417652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1417652</v>
      </c>
      <c r="O7" s="47">
        <f t="shared" si="1"/>
        <v>17.00862637824089</v>
      </c>
      <c r="P7" s="9"/>
    </row>
    <row r="8" spans="1:16" ht="15">
      <c r="A8" s="12"/>
      <c r="B8" s="44">
        <v>513</v>
      </c>
      <c r="C8" s="20" t="s">
        <v>21</v>
      </c>
      <c r="D8" s="46">
        <v>3146858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4102907</v>
      </c>
      <c r="K8" s="46">
        <v>0</v>
      </c>
      <c r="L8" s="46">
        <v>0</v>
      </c>
      <c r="M8" s="46">
        <v>0</v>
      </c>
      <c r="N8" s="46">
        <f t="shared" si="2"/>
        <v>7249765</v>
      </c>
      <c r="O8" s="47">
        <f t="shared" si="1"/>
        <v>86.98082760441036</v>
      </c>
      <c r="P8" s="9"/>
    </row>
    <row r="9" spans="1:16" ht="15">
      <c r="A9" s="12"/>
      <c r="B9" s="44">
        <v>514</v>
      </c>
      <c r="C9" s="20" t="s">
        <v>22</v>
      </c>
      <c r="D9" s="46">
        <v>809823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809823</v>
      </c>
      <c r="O9" s="47">
        <f t="shared" si="1"/>
        <v>9.716049382716049</v>
      </c>
      <c r="P9" s="9"/>
    </row>
    <row r="10" spans="1:16" ht="15">
      <c r="A10" s="12"/>
      <c r="B10" s="44">
        <v>515</v>
      </c>
      <c r="C10" s="20" t="s">
        <v>23</v>
      </c>
      <c r="D10" s="46">
        <v>824623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824623</v>
      </c>
      <c r="O10" s="47">
        <f t="shared" si="1"/>
        <v>9.893616000191964</v>
      </c>
      <c r="P10" s="9"/>
    </row>
    <row r="11" spans="1:16" ht="15">
      <c r="A11" s="12"/>
      <c r="B11" s="44">
        <v>516</v>
      </c>
      <c r="C11" s="20" t="s">
        <v>24</v>
      </c>
      <c r="D11" s="46">
        <v>4319125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4319125</v>
      </c>
      <c r="O11" s="47">
        <f t="shared" si="1"/>
        <v>51.819757885517525</v>
      </c>
      <c r="P11" s="9"/>
    </row>
    <row r="12" spans="1:16" ht="15">
      <c r="A12" s="12"/>
      <c r="B12" s="44">
        <v>517</v>
      </c>
      <c r="C12" s="20" t="s">
        <v>25</v>
      </c>
      <c r="D12" s="46">
        <v>1047779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1047779</v>
      </c>
      <c r="O12" s="47">
        <f t="shared" si="1"/>
        <v>12.570984654884882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12980476</v>
      </c>
      <c r="L13" s="46">
        <v>0</v>
      </c>
      <c r="M13" s="46">
        <v>0</v>
      </c>
      <c r="N13" s="46">
        <f t="shared" si="2"/>
        <v>12980476</v>
      </c>
      <c r="O13" s="47">
        <f t="shared" si="1"/>
        <v>155.7364335504925</v>
      </c>
      <c r="P13" s="9"/>
    </row>
    <row r="14" spans="1:16" ht="15">
      <c r="A14" s="12"/>
      <c r="B14" s="44">
        <v>519</v>
      </c>
      <c r="C14" s="20" t="s">
        <v>71</v>
      </c>
      <c r="D14" s="46">
        <v>6492216</v>
      </c>
      <c r="E14" s="46">
        <v>0</v>
      </c>
      <c r="F14" s="46">
        <v>0</v>
      </c>
      <c r="G14" s="46">
        <v>597567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7089783</v>
      </c>
      <c r="O14" s="47">
        <f t="shared" si="1"/>
        <v>85.06140445596228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38775737</v>
      </c>
      <c r="E15" s="31">
        <f t="shared" si="3"/>
        <v>0</v>
      </c>
      <c r="F15" s="31">
        <f t="shared" si="3"/>
        <v>0</v>
      </c>
      <c r="G15" s="31">
        <f t="shared" si="3"/>
        <v>52621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38828358</v>
      </c>
      <c r="O15" s="43">
        <f t="shared" si="1"/>
        <v>465.8527156894504</v>
      </c>
      <c r="P15" s="10"/>
    </row>
    <row r="16" spans="1:16" ht="15">
      <c r="A16" s="12"/>
      <c r="B16" s="44">
        <v>521</v>
      </c>
      <c r="C16" s="20" t="s">
        <v>29</v>
      </c>
      <c r="D16" s="46">
        <v>19097287</v>
      </c>
      <c r="E16" s="46">
        <v>0</v>
      </c>
      <c r="F16" s="46">
        <v>0</v>
      </c>
      <c r="G16" s="46">
        <v>52621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19149908</v>
      </c>
      <c r="O16" s="47">
        <f t="shared" si="1"/>
        <v>229.75570192803752</v>
      </c>
      <c r="P16" s="9"/>
    </row>
    <row r="17" spans="1:16" ht="15">
      <c r="A17" s="12"/>
      <c r="B17" s="44">
        <v>522</v>
      </c>
      <c r="C17" s="20" t="s">
        <v>30</v>
      </c>
      <c r="D17" s="46">
        <v>16765347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16765347</v>
      </c>
      <c r="O17" s="47">
        <f t="shared" si="1"/>
        <v>201.14634848648453</v>
      </c>
      <c r="P17" s="9"/>
    </row>
    <row r="18" spans="1:16" ht="15">
      <c r="A18" s="12"/>
      <c r="B18" s="44">
        <v>524</v>
      </c>
      <c r="C18" s="20" t="s">
        <v>31</v>
      </c>
      <c r="D18" s="46">
        <v>2488541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2488541</v>
      </c>
      <c r="O18" s="47">
        <f t="shared" si="1"/>
        <v>29.856878906765527</v>
      </c>
      <c r="P18" s="9"/>
    </row>
    <row r="19" spans="1:16" ht="15">
      <c r="A19" s="12"/>
      <c r="B19" s="44">
        <v>526</v>
      </c>
      <c r="C19" s="20" t="s">
        <v>32</v>
      </c>
      <c r="D19" s="46">
        <v>424562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424562</v>
      </c>
      <c r="O19" s="47">
        <f t="shared" si="1"/>
        <v>5.093786368162785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1516340</v>
      </c>
      <c r="H20" s="31">
        <f t="shared" si="5"/>
        <v>0</v>
      </c>
      <c r="I20" s="31">
        <f t="shared" si="5"/>
        <v>46415021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47931361</v>
      </c>
      <c r="O20" s="43">
        <f t="shared" si="1"/>
        <v>575.0682191747951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12305593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12305593</v>
      </c>
      <c r="O21" s="47">
        <f t="shared" si="1"/>
        <v>147.63935980035754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8425315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8425315</v>
      </c>
      <c r="O22" s="47">
        <f t="shared" si="1"/>
        <v>101.08477606210033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23691837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23691837</v>
      </c>
      <c r="O23" s="47">
        <f t="shared" si="1"/>
        <v>284.24860526221073</v>
      </c>
      <c r="P23" s="9"/>
    </row>
    <row r="24" spans="1:16" ht="15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317813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317813</v>
      </c>
      <c r="O24" s="47">
        <f t="shared" si="1"/>
        <v>3.8130391486400557</v>
      </c>
      <c r="P24" s="9"/>
    </row>
    <row r="25" spans="1:16" ht="15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1516340</v>
      </c>
      <c r="H25" s="46">
        <v>0</v>
      </c>
      <c r="I25" s="46">
        <v>1674463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3190803</v>
      </c>
      <c r="O25" s="47">
        <f t="shared" si="1"/>
        <v>38.28243890148652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SUM(D27:D30)</f>
        <v>10707712</v>
      </c>
      <c r="E26" s="31">
        <f t="shared" si="6"/>
        <v>42142</v>
      </c>
      <c r="F26" s="31">
        <f t="shared" si="6"/>
        <v>0</v>
      </c>
      <c r="G26" s="31">
        <f t="shared" si="6"/>
        <v>12171931</v>
      </c>
      <c r="H26" s="31">
        <f t="shared" si="6"/>
        <v>0</v>
      </c>
      <c r="I26" s="31">
        <f t="shared" si="6"/>
        <v>249329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23675515</v>
      </c>
      <c r="N26" s="31">
        <f aca="true" t="shared" si="7" ref="N26:N34">SUM(D26:M26)</f>
        <v>46846629</v>
      </c>
      <c r="O26" s="43">
        <f t="shared" si="1"/>
        <v>562.0538818702084</v>
      </c>
      <c r="P26" s="10"/>
    </row>
    <row r="27" spans="1:16" ht="15">
      <c r="A27" s="12"/>
      <c r="B27" s="44">
        <v>541</v>
      </c>
      <c r="C27" s="20" t="s">
        <v>75</v>
      </c>
      <c r="D27" s="46">
        <v>10660516</v>
      </c>
      <c r="E27" s="46">
        <v>42142</v>
      </c>
      <c r="F27" s="46">
        <v>0</v>
      </c>
      <c r="G27" s="46">
        <v>12152731</v>
      </c>
      <c r="H27" s="46">
        <v>0</v>
      </c>
      <c r="I27" s="46">
        <v>249329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23104718</v>
      </c>
      <c r="O27" s="47">
        <f t="shared" si="1"/>
        <v>277.2045015537079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23675515</v>
      </c>
      <c r="N28" s="46">
        <f t="shared" si="7"/>
        <v>23675515</v>
      </c>
      <c r="O28" s="47">
        <f t="shared" si="1"/>
        <v>284.05277807772137</v>
      </c>
      <c r="P28" s="9"/>
    </row>
    <row r="29" spans="1:16" ht="15">
      <c r="A29" s="12"/>
      <c r="B29" s="44">
        <v>544</v>
      </c>
      <c r="C29" s="20" t="s">
        <v>76</v>
      </c>
      <c r="D29" s="46">
        <v>31300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31300</v>
      </c>
      <c r="O29" s="47">
        <f t="shared" si="1"/>
        <v>0.3755294004727111</v>
      </c>
      <c r="P29" s="9"/>
    </row>
    <row r="30" spans="1:16" ht="15">
      <c r="A30" s="12"/>
      <c r="B30" s="44">
        <v>545</v>
      </c>
      <c r="C30" s="20" t="s">
        <v>57</v>
      </c>
      <c r="D30" s="46">
        <v>15896</v>
      </c>
      <c r="E30" s="46">
        <v>0</v>
      </c>
      <c r="F30" s="46">
        <v>0</v>
      </c>
      <c r="G30" s="46">
        <v>19200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35096</v>
      </c>
      <c r="O30" s="47">
        <f t="shared" si="1"/>
        <v>0.4210728383063984</v>
      </c>
      <c r="P30" s="9"/>
    </row>
    <row r="31" spans="1:16" ht="15.75">
      <c r="A31" s="28" t="s">
        <v>43</v>
      </c>
      <c r="B31" s="29"/>
      <c r="C31" s="30"/>
      <c r="D31" s="31">
        <f aca="true" t="shared" si="8" ref="D31:M31">SUM(D32:D33)</f>
        <v>643561</v>
      </c>
      <c r="E31" s="31">
        <f t="shared" si="8"/>
        <v>2430999</v>
      </c>
      <c r="F31" s="31">
        <f t="shared" si="8"/>
        <v>0</v>
      </c>
      <c r="G31" s="31">
        <f t="shared" si="8"/>
        <v>77769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3152329</v>
      </c>
      <c r="O31" s="43">
        <f t="shared" si="1"/>
        <v>37.82083768251569</v>
      </c>
      <c r="P31" s="10"/>
    </row>
    <row r="32" spans="1:16" ht="15">
      <c r="A32" s="13"/>
      <c r="B32" s="45">
        <v>552</v>
      </c>
      <c r="C32" s="21" t="s">
        <v>44</v>
      </c>
      <c r="D32" s="46">
        <v>10350</v>
      </c>
      <c r="E32" s="46">
        <v>1327424</v>
      </c>
      <c r="F32" s="46">
        <v>0</v>
      </c>
      <c r="G32" s="46">
        <v>77769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1415543</v>
      </c>
      <c r="O32" s="47">
        <f t="shared" si="1"/>
        <v>16.983323135250572</v>
      </c>
      <c r="P32" s="9"/>
    </row>
    <row r="33" spans="1:16" ht="15">
      <c r="A33" s="13"/>
      <c r="B33" s="45">
        <v>554</v>
      </c>
      <c r="C33" s="21" t="s">
        <v>45</v>
      </c>
      <c r="D33" s="46">
        <v>633211</v>
      </c>
      <c r="E33" s="46">
        <v>1103575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1736786</v>
      </c>
      <c r="O33" s="47">
        <f t="shared" si="1"/>
        <v>20.837514547265116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109231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109231</v>
      </c>
      <c r="O34" s="43">
        <f t="shared" si="1"/>
        <v>1.3105256211832175</v>
      </c>
      <c r="P34" s="10"/>
    </row>
    <row r="35" spans="1:16" ht="15">
      <c r="A35" s="12"/>
      <c r="B35" s="44">
        <v>569</v>
      </c>
      <c r="C35" s="20" t="s">
        <v>47</v>
      </c>
      <c r="D35" s="46">
        <v>109231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2">SUM(D35:M35)</f>
        <v>109231</v>
      </c>
      <c r="O35" s="47">
        <f t="shared" si="1"/>
        <v>1.3105256211832175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SUM(D37:D39)</f>
        <v>6705594</v>
      </c>
      <c r="E36" s="31">
        <f t="shared" si="11"/>
        <v>78717</v>
      </c>
      <c r="F36" s="31">
        <f t="shared" si="11"/>
        <v>0</v>
      </c>
      <c r="G36" s="31">
        <f t="shared" si="11"/>
        <v>594686</v>
      </c>
      <c r="H36" s="31">
        <f t="shared" si="11"/>
        <v>0</v>
      </c>
      <c r="I36" s="31">
        <f t="shared" si="11"/>
        <v>2102131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9481128</v>
      </c>
      <c r="O36" s="43">
        <f t="shared" si="1"/>
        <v>113.75215059568801</v>
      </c>
      <c r="P36" s="9"/>
    </row>
    <row r="37" spans="1:16" ht="15">
      <c r="A37" s="12"/>
      <c r="B37" s="44">
        <v>572</v>
      </c>
      <c r="C37" s="20" t="s">
        <v>77</v>
      </c>
      <c r="D37" s="46">
        <v>5779273</v>
      </c>
      <c r="E37" s="46">
        <v>78717</v>
      </c>
      <c r="F37" s="46">
        <v>0</v>
      </c>
      <c r="G37" s="46">
        <v>594686</v>
      </c>
      <c r="H37" s="46">
        <v>0</v>
      </c>
      <c r="I37" s="46">
        <v>2102131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8554807</v>
      </c>
      <c r="O37" s="47">
        <f t="shared" si="1"/>
        <v>102.63838798305919</v>
      </c>
      <c r="P37" s="9"/>
    </row>
    <row r="38" spans="1:16" ht="15">
      <c r="A38" s="12"/>
      <c r="B38" s="44">
        <v>575</v>
      </c>
      <c r="C38" s="20" t="s">
        <v>78</v>
      </c>
      <c r="D38" s="46">
        <v>918821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918821</v>
      </c>
      <c r="O38" s="47">
        <f t="shared" si="1"/>
        <v>11.023779529448463</v>
      </c>
      <c r="P38" s="9"/>
    </row>
    <row r="39" spans="1:16" ht="15">
      <c r="A39" s="12"/>
      <c r="B39" s="44">
        <v>579</v>
      </c>
      <c r="C39" s="20" t="s">
        <v>51</v>
      </c>
      <c r="D39" s="46">
        <v>7500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7500</v>
      </c>
      <c r="O39" s="47">
        <f t="shared" si="1"/>
        <v>0.08998308318036209</v>
      </c>
      <c r="P39" s="9"/>
    </row>
    <row r="40" spans="1:16" ht="15.75">
      <c r="A40" s="28" t="s">
        <v>79</v>
      </c>
      <c r="B40" s="29"/>
      <c r="C40" s="30"/>
      <c r="D40" s="31">
        <f aca="true" t="shared" si="12" ref="D40:M40">SUM(D41:D41)</f>
        <v>6809337</v>
      </c>
      <c r="E40" s="31">
        <f t="shared" si="12"/>
        <v>1205239</v>
      </c>
      <c r="F40" s="31">
        <f t="shared" si="12"/>
        <v>0</v>
      </c>
      <c r="G40" s="31">
        <f t="shared" si="12"/>
        <v>1056569</v>
      </c>
      <c r="H40" s="31">
        <f t="shared" si="12"/>
        <v>4196</v>
      </c>
      <c r="I40" s="31">
        <f t="shared" si="12"/>
        <v>3826414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12901755</v>
      </c>
      <c r="O40" s="43">
        <f t="shared" si="1"/>
        <v>154.791959111687</v>
      </c>
      <c r="P40" s="9"/>
    </row>
    <row r="41" spans="1:16" ht="15.75" thickBot="1">
      <c r="A41" s="12"/>
      <c r="B41" s="44">
        <v>581</v>
      </c>
      <c r="C41" s="20" t="s">
        <v>80</v>
      </c>
      <c r="D41" s="46">
        <v>6809337</v>
      </c>
      <c r="E41" s="46">
        <v>1205239</v>
      </c>
      <c r="F41" s="46">
        <v>0</v>
      </c>
      <c r="G41" s="46">
        <v>1056569</v>
      </c>
      <c r="H41" s="46">
        <v>4196</v>
      </c>
      <c r="I41" s="46">
        <v>3826414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12901755</v>
      </c>
      <c r="O41" s="47">
        <f t="shared" si="1"/>
        <v>154.791959111687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SUM(D5,D15,D20,D26,D31,D34,D36,D40)</f>
        <v>81992882</v>
      </c>
      <c r="E42" s="15">
        <f t="shared" si="13"/>
        <v>3757097</v>
      </c>
      <c r="F42" s="15">
        <f t="shared" si="13"/>
        <v>0</v>
      </c>
      <c r="G42" s="15">
        <f t="shared" si="13"/>
        <v>16067483</v>
      </c>
      <c r="H42" s="15">
        <f t="shared" si="13"/>
        <v>4196</v>
      </c>
      <c r="I42" s="15">
        <f t="shared" si="13"/>
        <v>52592895</v>
      </c>
      <c r="J42" s="15">
        <f t="shared" si="13"/>
        <v>4102907</v>
      </c>
      <c r="K42" s="15">
        <f t="shared" si="13"/>
        <v>12980476</v>
      </c>
      <c r="L42" s="15">
        <f t="shared" si="13"/>
        <v>0</v>
      </c>
      <c r="M42" s="15">
        <f t="shared" si="13"/>
        <v>23675515</v>
      </c>
      <c r="N42" s="15">
        <f t="shared" si="10"/>
        <v>195173451</v>
      </c>
      <c r="O42" s="37">
        <f t="shared" si="1"/>
        <v>2341.64118345751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94</v>
      </c>
      <c r="M44" s="93"/>
      <c r="N44" s="93"/>
      <c r="O44" s="41">
        <v>83349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90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16984930</v>
      </c>
      <c r="E5" s="26">
        <f aca="true" t="shared" si="0" ref="E5:M5">SUM(E6:E14)</f>
        <v>0</v>
      </c>
      <c r="F5" s="26">
        <f t="shared" si="0"/>
        <v>0</v>
      </c>
      <c r="G5" s="26">
        <f t="shared" si="0"/>
        <v>874292</v>
      </c>
      <c r="H5" s="26">
        <f t="shared" si="0"/>
        <v>0</v>
      </c>
      <c r="I5" s="26">
        <f t="shared" si="0"/>
        <v>0</v>
      </c>
      <c r="J5" s="26">
        <f t="shared" si="0"/>
        <v>4762773</v>
      </c>
      <c r="K5" s="26">
        <f t="shared" si="0"/>
        <v>12921133</v>
      </c>
      <c r="L5" s="26">
        <f t="shared" si="0"/>
        <v>0</v>
      </c>
      <c r="M5" s="26">
        <f t="shared" si="0"/>
        <v>0</v>
      </c>
      <c r="N5" s="27">
        <f>SUM(D5:M5)</f>
        <v>35543128</v>
      </c>
      <c r="O5" s="32">
        <f aca="true" t="shared" si="1" ref="O5:O43">(N5/O$45)</f>
        <v>433.2414431984398</v>
      </c>
      <c r="P5" s="6"/>
    </row>
    <row r="6" spans="1:16" ht="15">
      <c r="A6" s="12"/>
      <c r="B6" s="44">
        <v>511</v>
      </c>
      <c r="C6" s="20" t="s">
        <v>19</v>
      </c>
      <c r="D6" s="46">
        <v>174677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174677</v>
      </c>
      <c r="O6" s="47">
        <f t="shared" si="1"/>
        <v>2.129168698196002</v>
      </c>
      <c r="P6" s="9"/>
    </row>
    <row r="7" spans="1:16" ht="15">
      <c r="A7" s="12"/>
      <c r="B7" s="44">
        <v>512</v>
      </c>
      <c r="C7" s="20" t="s">
        <v>20</v>
      </c>
      <c r="D7" s="46">
        <v>1159697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1159697</v>
      </c>
      <c r="O7" s="47">
        <f t="shared" si="1"/>
        <v>14.135750853242321</v>
      </c>
      <c r="P7" s="9"/>
    </row>
    <row r="8" spans="1:16" ht="15">
      <c r="A8" s="12"/>
      <c r="B8" s="44">
        <v>513</v>
      </c>
      <c r="C8" s="20" t="s">
        <v>21</v>
      </c>
      <c r="D8" s="46">
        <v>3199245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4762773</v>
      </c>
      <c r="K8" s="46">
        <v>0</v>
      </c>
      <c r="L8" s="46">
        <v>0</v>
      </c>
      <c r="M8" s="46">
        <v>0</v>
      </c>
      <c r="N8" s="46">
        <f t="shared" si="2"/>
        <v>7962018</v>
      </c>
      <c r="O8" s="47">
        <f t="shared" si="1"/>
        <v>97.05043881033642</v>
      </c>
      <c r="P8" s="9"/>
    </row>
    <row r="9" spans="1:16" ht="15">
      <c r="A9" s="12"/>
      <c r="B9" s="44">
        <v>514</v>
      </c>
      <c r="C9" s="20" t="s">
        <v>22</v>
      </c>
      <c r="D9" s="46">
        <v>759534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759534</v>
      </c>
      <c r="O9" s="47">
        <f t="shared" si="1"/>
        <v>9.25809361287177</v>
      </c>
      <c r="P9" s="9"/>
    </row>
    <row r="10" spans="1:16" ht="15">
      <c r="A10" s="12"/>
      <c r="B10" s="44">
        <v>515</v>
      </c>
      <c r="C10" s="20" t="s">
        <v>23</v>
      </c>
      <c r="D10" s="46">
        <v>755666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755666</v>
      </c>
      <c r="O10" s="47">
        <f t="shared" si="1"/>
        <v>9.210945880058508</v>
      </c>
      <c r="P10" s="9"/>
    </row>
    <row r="11" spans="1:16" ht="15">
      <c r="A11" s="12"/>
      <c r="B11" s="44">
        <v>516</v>
      </c>
      <c r="C11" s="20" t="s">
        <v>24</v>
      </c>
      <c r="D11" s="46">
        <v>3449597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3449597</v>
      </c>
      <c r="O11" s="47">
        <f t="shared" si="1"/>
        <v>42.047745002437836</v>
      </c>
      <c r="P11" s="9"/>
    </row>
    <row r="12" spans="1:16" ht="15">
      <c r="A12" s="12"/>
      <c r="B12" s="44">
        <v>517</v>
      </c>
      <c r="C12" s="20" t="s">
        <v>25</v>
      </c>
      <c r="D12" s="46">
        <v>1144503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1144503</v>
      </c>
      <c r="O12" s="47">
        <f t="shared" si="1"/>
        <v>13.950548512920527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12921133</v>
      </c>
      <c r="L13" s="46">
        <v>0</v>
      </c>
      <c r="M13" s="46">
        <v>0</v>
      </c>
      <c r="N13" s="46">
        <f t="shared" si="2"/>
        <v>12921133</v>
      </c>
      <c r="O13" s="47">
        <f t="shared" si="1"/>
        <v>157.49796440760605</v>
      </c>
      <c r="P13" s="9"/>
    </row>
    <row r="14" spans="1:16" ht="15">
      <c r="A14" s="12"/>
      <c r="B14" s="44">
        <v>519</v>
      </c>
      <c r="C14" s="20" t="s">
        <v>71</v>
      </c>
      <c r="D14" s="46">
        <v>6342011</v>
      </c>
      <c r="E14" s="46">
        <v>0</v>
      </c>
      <c r="F14" s="46">
        <v>0</v>
      </c>
      <c r="G14" s="46">
        <v>874292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7216303</v>
      </c>
      <c r="O14" s="47">
        <f t="shared" si="1"/>
        <v>87.96078742077036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36447153</v>
      </c>
      <c r="E15" s="31">
        <f t="shared" si="3"/>
        <v>0</v>
      </c>
      <c r="F15" s="31">
        <f t="shared" si="3"/>
        <v>0</v>
      </c>
      <c r="G15" s="31">
        <f t="shared" si="3"/>
        <v>137250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36584403</v>
      </c>
      <c r="O15" s="43">
        <f t="shared" si="1"/>
        <v>445.9337274500244</v>
      </c>
      <c r="P15" s="10"/>
    </row>
    <row r="16" spans="1:16" ht="15">
      <c r="A16" s="12"/>
      <c r="B16" s="44">
        <v>521</v>
      </c>
      <c r="C16" s="20" t="s">
        <v>29</v>
      </c>
      <c r="D16" s="46">
        <v>17837672</v>
      </c>
      <c r="E16" s="46">
        <v>0</v>
      </c>
      <c r="F16" s="46">
        <v>0</v>
      </c>
      <c r="G16" s="46">
        <v>102300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17939972</v>
      </c>
      <c r="O16" s="47">
        <f t="shared" si="1"/>
        <v>218.67347635299853</v>
      </c>
      <c r="P16" s="9"/>
    </row>
    <row r="17" spans="1:16" ht="15">
      <c r="A17" s="12"/>
      <c r="B17" s="44">
        <v>522</v>
      </c>
      <c r="C17" s="20" t="s">
        <v>30</v>
      </c>
      <c r="D17" s="46">
        <v>15802814</v>
      </c>
      <c r="E17" s="46">
        <v>0</v>
      </c>
      <c r="F17" s="46">
        <v>0</v>
      </c>
      <c r="G17" s="46">
        <v>34950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15837764</v>
      </c>
      <c r="O17" s="47">
        <f t="shared" si="1"/>
        <v>193.04929302779132</v>
      </c>
      <c r="P17" s="9"/>
    </row>
    <row r="18" spans="1:16" ht="15">
      <c r="A18" s="12"/>
      <c r="B18" s="44">
        <v>524</v>
      </c>
      <c r="C18" s="20" t="s">
        <v>31</v>
      </c>
      <c r="D18" s="46">
        <v>2424487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2424487</v>
      </c>
      <c r="O18" s="47">
        <f t="shared" si="1"/>
        <v>29.5524987810824</v>
      </c>
      <c r="P18" s="9"/>
    </row>
    <row r="19" spans="1:16" ht="15">
      <c r="A19" s="12"/>
      <c r="B19" s="44">
        <v>526</v>
      </c>
      <c r="C19" s="20" t="s">
        <v>32</v>
      </c>
      <c r="D19" s="46">
        <v>382180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382180</v>
      </c>
      <c r="O19" s="47">
        <f t="shared" si="1"/>
        <v>4.6584592881521205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39498</v>
      </c>
      <c r="H20" s="31">
        <f t="shared" si="5"/>
        <v>0</v>
      </c>
      <c r="I20" s="31">
        <f t="shared" si="5"/>
        <v>47117775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47157273</v>
      </c>
      <c r="O20" s="43">
        <f t="shared" si="1"/>
        <v>574.8083008288639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13194960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13194960</v>
      </c>
      <c r="O21" s="47">
        <f t="shared" si="1"/>
        <v>160.83568990736225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8052205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8052205</v>
      </c>
      <c r="O22" s="47">
        <f t="shared" si="1"/>
        <v>98.14974402730375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23651857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23651857</v>
      </c>
      <c r="O23" s="47">
        <f t="shared" si="1"/>
        <v>288.2966479765968</v>
      </c>
      <c r="P23" s="9"/>
    </row>
    <row r="24" spans="1:16" ht="15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297493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297493</v>
      </c>
      <c r="O24" s="47">
        <f t="shared" si="1"/>
        <v>3.6261945392491466</v>
      </c>
      <c r="P24" s="9"/>
    </row>
    <row r="25" spans="1:16" ht="15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39498</v>
      </c>
      <c r="H25" s="46">
        <v>0</v>
      </c>
      <c r="I25" s="46">
        <v>1921260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1960758</v>
      </c>
      <c r="O25" s="47">
        <f t="shared" si="1"/>
        <v>23.900024378352022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SUM(D27:D30)</f>
        <v>11689711</v>
      </c>
      <c r="E26" s="31">
        <f t="shared" si="6"/>
        <v>13791</v>
      </c>
      <c r="F26" s="31">
        <f t="shared" si="6"/>
        <v>0</v>
      </c>
      <c r="G26" s="31">
        <f t="shared" si="6"/>
        <v>5400881</v>
      </c>
      <c r="H26" s="31">
        <f t="shared" si="6"/>
        <v>0</v>
      </c>
      <c r="I26" s="31">
        <f t="shared" si="6"/>
        <v>245338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26013091</v>
      </c>
      <c r="N26" s="31">
        <f aca="true" t="shared" si="7" ref="N26:N34">SUM(D26:M26)</f>
        <v>43362812</v>
      </c>
      <c r="O26" s="43">
        <f t="shared" si="1"/>
        <v>528.5569478303266</v>
      </c>
      <c r="P26" s="10"/>
    </row>
    <row r="27" spans="1:16" ht="15">
      <c r="A27" s="12"/>
      <c r="B27" s="44">
        <v>541</v>
      </c>
      <c r="C27" s="20" t="s">
        <v>75</v>
      </c>
      <c r="D27" s="46">
        <v>11620835</v>
      </c>
      <c r="E27" s="46">
        <v>13791</v>
      </c>
      <c r="F27" s="46">
        <v>0</v>
      </c>
      <c r="G27" s="46">
        <v>5400881</v>
      </c>
      <c r="H27" s="46">
        <v>0</v>
      </c>
      <c r="I27" s="46">
        <v>245338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17280845</v>
      </c>
      <c r="O27" s="47">
        <f t="shared" si="1"/>
        <v>210.6392613359337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26013091</v>
      </c>
      <c r="N28" s="46">
        <f t="shared" si="7"/>
        <v>26013091</v>
      </c>
      <c r="O28" s="47">
        <f t="shared" si="1"/>
        <v>317.07814480741104</v>
      </c>
      <c r="P28" s="9"/>
    </row>
    <row r="29" spans="1:16" ht="15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0.7630424183325207</v>
      </c>
      <c r="P29" s="9"/>
    </row>
    <row r="30" spans="1:16" ht="15">
      <c r="A30" s="12"/>
      <c r="B30" s="44">
        <v>545</v>
      </c>
      <c r="C30" s="20" t="s">
        <v>57</v>
      </c>
      <c r="D30" s="46">
        <v>6276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6276</v>
      </c>
      <c r="O30" s="47">
        <f t="shared" si="1"/>
        <v>0.0764992686494393</v>
      </c>
      <c r="P30" s="9"/>
    </row>
    <row r="31" spans="1:16" ht="15.75">
      <c r="A31" s="28" t="s">
        <v>43</v>
      </c>
      <c r="B31" s="29"/>
      <c r="C31" s="30"/>
      <c r="D31" s="31">
        <f aca="true" t="shared" si="8" ref="D31:M31">SUM(D32:D33)</f>
        <v>1167366</v>
      </c>
      <c r="E31" s="31">
        <f t="shared" si="8"/>
        <v>2364013</v>
      </c>
      <c r="F31" s="31">
        <f t="shared" si="8"/>
        <v>0</v>
      </c>
      <c r="G31" s="31">
        <f t="shared" si="8"/>
        <v>48331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3579710</v>
      </c>
      <c r="O31" s="43">
        <f t="shared" si="1"/>
        <v>43.63371526084837</v>
      </c>
      <c r="P31" s="10"/>
    </row>
    <row r="32" spans="1:16" ht="15">
      <c r="A32" s="13"/>
      <c r="B32" s="45">
        <v>552</v>
      </c>
      <c r="C32" s="21" t="s">
        <v>44</v>
      </c>
      <c r="D32" s="46">
        <v>626877</v>
      </c>
      <c r="E32" s="46">
        <v>1273701</v>
      </c>
      <c r="F32" s="46">
        <v>0</v>
      </c>
      <c r="G32" s="46">
        <v>48331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1948909</v>
      </c>
      <c r="O32" s="47">
        <f t="shared" si="1"/>
        <v>23.75559483178937</v>
      </c>
      <c r="P32" s="9"/>
    </row>
    <row r="33" spans="1:16" ht="15">
      <c r="A33" s="13"/>
      <c r="B33" s="45">
        <v>554</v>
      </c>
      <c r="C33" s="21" t="s">
        <v>45</v>
      </c>
      <c r="D33" s="46">
        <v>540489</v>
      </c>
      <c r="E33" s="46">
        <v>1090312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1630801</v>
      </c>
      <c r="O33" s="47">
        <f t="shared" si="1"/>
        <v>19.878120429058995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97854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97854</v>
      </c>
      <c r="O34" s="43">
        <f t="shared" si="1"/>
        <v>1.1927596294490492</v>
      </c>
      <c r="P34" s="10"/>
    </row>
    <row r="35" spans="1:16" ht="15">
      <c r="A35" s="12"/>
      <c r="B35" s="44">
        <v>569</v>
      </c>
      <c r="C35" s="20" t="s">
        <v>47</v>
      </c>
      <c r="D35" s="46">
        <v>97854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3">SUM(D35:M35)</f>
        <v>97854</v>
      </c>
      <c r="O35" s="47">
        <f t="shared" si="1"/>
        <v>1.1927596294490492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SUM(D37:D39)</f>
        <v>6239519</v>
      </c>
      <c r="E36" s="31">
        <f t="shared" si="11"/>
        <v>113919</v>
      </c>
      <c r="F36" s="31">
        <f t="shared" si="11"/>
        <v>0</v>
      </c>
      <c r="G36" s="31">
        <f t="shared" si="11"/>
        <v>602053</v>
      </c>
      <c r="H36" s="31">
        <f t="shared" si="11"/>
        <v>0</v>
      </c>
      <c r="I36" s="31">
        <f t="shared" si="11"/>
        <v>2390220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9345711</v>
      </c>
      <c r="O36" s="43">
        <f t="shared" si="1"/>
        <v>113.91651633349585</v>
      </c>
      <c r="P36" s="9"/>
    </row>
    <row r="37" spans="1:16" ht="15">
      <c r="A37" s="12"/>
      <c r="B37" s="44">
        <v>572</v>
      </c>
      <c r="C37" s="20" t="s">
        <v>77</v>
      </c>
      <c r="D37" s="46">
        <v>5382000</v>
      </c>
      <c r="E37" s="46">
        <v>113919</v>
      </c>
      <c r="F37" s="46">
        <v>0</v>
      </c>
      <c r="G37" s="46">
        <v>602053</v>
      </c>
      <c r="H37" s="46">
        <v>0</v>
      </c>
      <c r="I37" s="46">
        <v>2390220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8488192</v>
      </c>
      <c r="O37" s="47">
        <f t="shared" si="1"/>
        <v>103.4640663091175</v>
      </c>
      <c r="P37" s="9"/>
    </row>
    <row r="38" spans="1:16" ht="15">
      <c r="A38" s="12"/>
      <c r="B38" s="44">
        <v>575</v>
      </c>
      <c r="C38" s="20" t="s">
        <v>78</v>
      </c>
      <c r="D38" s="46">
        <v>840419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840419</v>
      </c>
      <c r="O38" s="47">
        <f t="shared" si="1"/>
        <v>10.244015114578254</v>
      </c>
      <c r="P38" s="9"/>
    </row>
    <row r="39" spans="1:16" ht="15">
      <c r="A39" s="12"/>
      <c r="B39" s="44">
        <v>579</v>
      </c>
      <c r="C39" s="20" t="s">
        <v>51</v>
      </c>
      <c r="D39" s="46">
        <v>17100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17100</v>
      </c>
      <c r="O39" s="47">
        <f t="shared" si="1"/>
        <v>0.20843490980009752</v>
      </c>
      <c r="P39" s="9"/>
    </row>
    <row r="40" spans="1:16" ht="15.75">
      <c r="A40" s="28" t="s">
        <v>79</v>
      </c>
      <c r="B40" s="29"/>
      <c r="C40" s="30"/>
      <c r="D40" s="31">
        <f aca="true" t="shared" si="12" ref="D40:M40">SUM(D41:D42)</f>
        <v>10651502</v>
      </c>
      <c r="E40" s="31">
        <f t="shared" si="12"/>
        <v>3416561</v>
      </c>
      <c r="F40" s="31">
        <f t="shared" si="12"/>
        <v>0</v>
      </c>
      <c r="G40" s="31">
        <f t="shared" si="12"/>
        <v>1312436</v>
      </c>
      <c r="H40" s="31">
        <f t="shared" si="12"/>
        <v>2579</v>
      </c>
      <c r="I40" s="31">
        <f t="shared" si="12"/>
        <v>3653185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19036263</v>
      </c>
      <c r="O40" s="43">
        <f t="shared" si="1"/>
        <v>232.03636031204292</v>
      </c>
      <c r="P40" s="9"/>
    </row>
    <row r="41" spans="1:16" ht="15">
      <c r="A41" s="12"/>
      <c r="B41" s="44">
        <v>581</v>
      </c>
      <c r="C41" s="20" t="s">
        <v>80</v>
      </c>
      <c r="D41" s="46">
        <v>4206720</v>
      </c>
      <c r="E41" s="46">
        <v>3416561</v>
      </c>
      <c r="F41" s="46">
        <v>0</v>
      </c>
      <c r="G41" s="46">
        <v>1312436</v>
      </c>
      <c r="H41" s="46">
        <v>2579</v>
      </c>
      <c r="I41" s="46">
        <v>3653185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12591481</v>
      </c>
      <c r="O41" s="47">
        <f t="shared" si="1"/>
        <v>153.4797781569966</v>
      </c>
      <c r="P41" s="9"/>
    </row>
    <row r="42" spans="1:16" ht="15.75" thickBot="1">
      <c r="A42" s="12"/>
      <c r="B42" s="44">
        <v>585</v>
      </c>
      <c r="C42" s="20" t="s">
        <v>91</v>
      </c>
      <c r="D42" s="46">
        <v>6444782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6444782</v>
      </c>
      <c r="O42" s="47">
        <f t="shared" si="1"/>
        <v>78.55658215504631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SUM(D5,D15,D20,D26,D31,D34,D36,D40)</f>
        <v>83278035</v>
      </c>
      <c r="E43" s="15">
        <f t="shared" si="13"/>
        <v>5908284</v>
      </c>
      <c r="F43" s="15">
        <f t="shared" si="13"/>
        <v>0</v>
      </c>
      <c r="G43" s="15">
        <f t="shared" si="13"/>
        <v>8414741</v>
      </c>
      <c r="H43" s="15">
        <f t="shared" si="13"/>
        <v>2579</v>
      </c>
      <c r="I43" s="15">
        <f t="shared" si="13"/>
        <v>53406518</v>
      </c>
      <c r="J43" s="15">
        <f t="shared" si="13"/>
        <v>4762773</v>
      </c>
      <c r="K43" s="15">
        <f t="shared" si="13"/>
        <v>12921133</v>
      </c>
      <c r="L43" s="15">
        <f t="shared" si="13"/>
        <v>0</v>
      </c>
      <c r="M43" s="15">
        <f t="shared" si="13"/>
        <v>26013091</v>
      </c>
      <c r="N43" s="15">
        <f t="shared" si="10"/>
        <v>194707154</v>
      </c>
      <c r="O43" s="37">
        <f t="shared" si="1"/>
        <v>2373.319770843491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92</v>
      </c>
      <c r="M45" s="93"/>
      <c r="N45" s="93"/>
      <c r="O45" s="41">
        <v>82040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17162123</v>
      </c>
      <c r="E5" s="26">
        <f aca="true" t="shared" si="0" ref="E5:M5">SUM(E6:E14)</f>
        <v>0</v>
      </c>
      <c r="F5" s="26">
        <f t="shared" si="0"/>
        <v>0</v>
      </c>
      <c r="G5" s="26">
        <f t="shared" si="0"/>
        <v>62000</v>
      </c>
      <c r="H5" s="26">
        <f t="shared" si="0"/>
        <v>0</v>
      </c>
      <c r="I5" s="26">
        <f t="shared" si="0"/>
        <v>0</v>
      </c>
      <c r="J5" s="26">
        <f t="shared" si="0"/>
        <v>4964585</v>
      </c>
      <c r="K5" s="26">
        <f t="shared" si="0"/>
        <v>14464587</v>
      </c>
      <c r="L5" s="26">
        <f t="shared" si="0"/>
        <v>0</v>
      </c>
      <c r="M5" s="26">
        <f t="shared" si="0"/>
        <v>0</v>
      </c>
      <c r="N5" s="27">
        <f>SUM(D5:M5)</f>
        <v>36653295</v>
      </c>
      <c r="O5" s="32">
        <f aca="true" t="shared" si="1" ref="O5:O42">(N5/O$44)</f>
        <v>452.61039490257093</v>
      </c>
      <c r="P5" s="6"/>
    </row>
    <row r="6" spans="1:16" ht="15">
      <c r="A6" s="12"/>
      <c r="B6" s="44">
        <v>511</v>
      </c>
      <c r="C6" s="20" t="s">
        <v>19</v>
      </c>
      <c r="D6" s="46">
        <v>172878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172878</v>
      </c>
      <c r="O6" s="47">
        <f t="shared" si="1"/>
        <v>2.134770689782915</v>
      </c>
      <c r="P6" s="9"/>
    </row>
    <row r="7" spans="1:16" ht="15">
      <c r="A7" s="12"/>
      <c r="B7" s="44">
        <v>512</v>
      </c>
      <c r="C7" s="20" t="s">
        <v>20</v>
      </c>
      <c r="D7" s="46">
        <v>1153726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1153726</v>
      </c>
      <c r="O7" s="47">
        <f t="shared" si="1"/>
        <v>14.246696796819046</v>
      </c>
      <c r="P7" s="9"/>
    </row>
    <row r="8" spans="1:16" ht="15">
      <c r="A8" s="12"/>
      <c r="B8" s="44">
        <v>513</v>
      </c>
      <c r="C8" s="20" t="s">
        <v>21</v>
      </c>
      <c r="D8" s="46">
        <v>3203705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4964585</v>
      </c>
      <c r="K8" s="46">
        <v>0</v>
      </c>
      <c r="L8" s="46">
        <v>0</v>
      </c>
      <c r="M8" s="46">
        <v>0</v>
      </c>
      <c r="N8" s="46">
        <f t="shared" si="2"/>
        <v>8168290</v>
      </c>
      <c r="O8" s="47">
        <f t="shared" si="1"/>
        <v>100.86550097552542</v>
      </c>
      <c r="P8" s="9"/>
    </row>
    <row r="9" spans="1:16" ht="15">
      <c r="A9" s="12"/>
      <c r="B9" s="44">
        <v>514</v>
      </c>
      <c r="C9" s="20" t="s">
        <v>22</v>
      </c>
      <c r="D9" s="46">
        <v>848498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848498</v>
      </c>
      <c r="O9" s="47">
        <f t="shared" si="1"/>
        <v>10.477612308908153</v>
      </c>
      <c r="P9" s="9"/>
    </row>
    <row r="10" spans="1:16" ht="15">
      <c r="A10" s="12"/>
      <c r="B10" s="44">
        <v>515</v>
      </c>
      <c r="C10" s="20" t="s">
        <v>23</v>
      </c>
      <c r="D10" s="46">
        <v>707748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707748</v>
      </c>
      <c r="O10" s="47">
        <f t="shared" si="1"/>
        <v>8.73957175668667</v>
      </c>
      <c r="P10" s="9"/>
    </row>
    <row r="11" spans="1:16" ht="15">
      <c r="A11" s="12"/>
      <c r="B11" s="44">
        <v>516</v>
      </c>
      <c r="C11" s="20" t="s">
        <v>24</v>
      </c>
      <c r="D11" s="46">
        <v>3637905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3637905</v>
      </c>
      <c r="O11" s="47">
        <f t="shared" si="1"/>
        <v>44.922390160776466</v>
      </c>
      <c r="P11" s="9"/>
    </row>
    <row r="12" spans="1:16" ht="15">
      <c r="A12" s="12"/>
      <c r="B12" s="44">
        <v>517</v>
      </c>
      <c r="C12" s="20" t="s">
        <v>25</v>
      </c>
      <c r="D12" s="46">
        <v>1105210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1105210</v>
      </c>
      <c r="O12" s="47">
        <f t="shared" si="1"/>
        <v>13.647600701390433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14464587</v>
      </c>
      <c r="L13" s="46">
        <v>0</v>
      </c>
      <c r="M13" s="46">
        <v>0</v>
      </c>
      <c r="N13" s="46">
        <f t="shared" si="2"/>
        <v>14464587</v>
      </c>
      <c r="O13" s="47">
        <f t="shared" si="1"/>
        <v>178.61484033488924</v>
      </c>
      <c r="P13" s="9"/>
    </row>
    <row r="14" spans="1:16" ht="15">
      <c r="A14" s="12"/>
      <c r="B14" s="44">
        <v>519</v>
      </c>
      <c r="C14" s="20" t="s">
        <v>71</v>
      </c>
      <c r="D14" s="46">
        <v>6332453</v>
      </c>
      <c r="E14" s="46">
        <v>0</v>
      </c>
      <c r="F14" s="46">
        <v>0</v>
      </c>
      <c r="G14" s="46">
        <v>62000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6394453</v>
      </c>
      <c r="O14" s="47">
        <f t="shared" si="1"/>
        <v>78.9614111777926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38684284</v>
      </c>
      <c r="E15" s="31">
        <f t="shared" si="3"/>
        <v>0</v>
      </c>
      <c r="F15" s="31">
        <f t="shared" si="3"/>
        <v>0</v>
      </c>
      <c r="G15" s="31">
        <f t="shared" si="3"/>
        <v>3500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38687784</v>
      </c>
      <c r="O15" s="43">
        <f t="shared" si="1"/>
        <v>477.73312587982514</v>
      </c>
      <c r="P15" s="10"/>
    </row>
    <row r="16" spans="1:16" ht="15">
      <c r="A16" s="12"/>
      <c r="B16" s="44">
        <v>521</v>
      </c>
      <c r="C16" s="20" t="s">
        <v>29</v>
      </c>
      <c r="D16" s="46">
        <v>19456801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19456801</v>
      </c>
      <c r="O16" s="47">
        <f t="shared" si="1"/>
        <v>240.26081104442963</v>
      </c>
      <c r="P16" s="9"/>
    </row>
    <row r="17" spans="1:16" ht="15">
      <c r="A17" s="12"/>
      <c r="B17" s="44">
        <v>522</v>
      </c>
      <c r="C17" s="20" t="s">
        <v>30</v>
      </c>
      <c r="D17" s="46">
        <v>16443716</v>
      </c>
      <c r="E17" s="46">
        <v>0</v>
      </c>
      <c r="F17" s="46">
        <v>0</v>
      </c>
      <c r="G17" s="46">
        <v>3500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16447216</v>
      </c>
      <c r="O17" s="47">
        <f t="shared" si="1"/>
        <v>203.09718208984714</v>
      </c>
      <c r="P17" s="9"/>
    </row>
    <row r="18" spans="1:16" ht="15">
      <c r="A18" s="12"/>
      <c r="B18" s="44">
        <v>524</v>
      </c>
      <c r="C18" s="20" t="s">
        <v>31</v>
      </c>
      <c r="D18" s="46">
        <v>2380740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2380740</v>
      </c>
      <c r="O18" s="47">
        <f t="shared" si="1"/>
        <v>29.398384826257686</v>
      </c>
      <c r="P18" s="9"/>
    </row>
    <row r="19" spans="1:16" ht="15">
      <c r="A19" s="12"/>
      <c r="B19" s="44">
        <v>526</v>
      </c>
      <c r="C19" s="20" t="s">
        <v>32</v>
      </c>
      <c r="D19" s="46">
        <v>403027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403027</v>
      </c>
      <c r="O19" s="47">
        <f t="shared" si="1"/>
        <v>4.976747919290706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89818</v>
      </c>
      <c r="H20" s="31">
        <f t="shared" si="5"/>
        <v>0</v>
      </c>
      <c r="I20" s="31">
        <f t="shared" si="5"/>
        <v>46775284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46865102</v>
      </c>
      <c r="O20" s="43">
        <f t="shared" si="1"/>
        <v>578.7101084191548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13259745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13259745</v>
      </c>
      <c r="O21" s="47">
        <f t="shared" si="1"/>
        <v>163.736941542565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7806884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7806884</v>
      </c>
      <c r="O22" s="47">
        <f t="shared" si="1"/>
        <v>96.40270677434492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23614441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23614441</v>
      </c>
      <c r="O23" s="47">
        <f t="shared" si="1"/>
        <v>291.60110888839495</v>
      </c>
      <c r="P23" s="9"/>
    </row>
    <row r="24" spans="1:16" ht="15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311007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311007</v>
      </c>
      <c r="O24" s="47">
        <f t="shared" si="1"/>
        <v>3.8404460250426022</v>
      </c>
      <c r="P24" s="9"/>
    </row>
    <row r="25" spans="1:16" ht="15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89818</v>
      </c>
      <c r="H25" s="46">
        <v>0</v>
      </c>
      <c r="I25" s="46">
        <v>1783207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1873025</v>
      </c>
      <c r="O25" s="47">
        <f t="shared" si="1"/>
        <v>23.12890518880739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SUM(D27:D30)</f>
        <v>10328417</v>
      </c>
      <c r="E26" s="31">
        <f t="shared" si="6"/>
        <v>1950</v>
      </c>
      <c r="F26" s="31">
        <f t="shared" si="6"/>
        <v>0</v>
      </c>
      <c r="G26" s="31">
        <f t="shared" si="6"/>
        <v>3844657</v>
      </c>
      <c r="H26" s="31">
        <f t="shared" si="6"/>
        <v>0</v>
      </c>
      <c r="I26" s="31">
        <f t="shared" si="6"/>
        <v>239011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26597903</v>
      </c>
      <c r="N26" s="31">
        <f aca="true" t="shared" si="7" ref="N26:N34">SUM(D26:M26)</f>
        <v>41011938</v>
      </c>
      <c r="O26" s="43">
        <f t="shared" si="1"/>
        <v>506.4327628361858</v>
      </c>
      <c r="P26" s="10"/>
    </row>
    <row r="27" spans="1:16" ht="15">
      <c r="A27" s="12"/>
      <c r="B27" s="44">
        <v>541</v>
      </c>
      <c r="C27" s="20" t="s">
        <v>75</v>
      </c>
      <c r="D27" s="46">
        <v>10249246</v>
      </c>
      <c r="E27" s="46">
        <v>1950</v>
      </c>
      <c r="F27" s="46">
        <v>0</v>
      </c>
      <c r="G27" s="46">
        <v>3844657</v>
      </c>
      <c r="H27" s="46">
        <v>0</v>
      </c>
      <c r="I27" s="46">
        <v>239011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14334864</v>
      </c>
      <c r="O27" s="47">
        <f t="shared" si="1"/>
        <v>177.01296584426169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26597903</v>
      </c>
      <c r="N28" s="46">
        <f t="shared" si="7"/>
        <v>26597903</v>
      </c>
      <c r="O28" s="47">
        <f t="shared" si="1"/>
        <v>328.44215998616977</v>
      </c>
      <c r="P28" s="9"/>
    </row>
    <row r="29" spans="1:16" ht="15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0.7730112864587192</v>
      </c>
      <c r="P29" s="9"/>
    </row>
    <row r="30" spans="1:16" ht="15">
      <c r="A30" s="12"/>
      <c r="B30" s="44">
        <v>545</v>
      </c>
      <c r="C30" s="20" t="s">
        <v>57</v>
      </c>
      <c r="D30" s="46">
        <v>16571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16571</v>
      </c>
      <c r="O30" s="47">
        <f t="shared" si="1"/>
        <v>0.20462571929564594</v>
      </c>
      <c r="P30" s="9"/>
    </row>
    <row r="31" spans="1:16" ht="15.75">
      <c r="A31" s="28" t="s">
        <v>43</v>
      </c>
      <c r="B31" s="29"/>
      <c r="C31" s="30"/>
      <c r="D31" s="31">
        <f aca="true" t="shared" si="8" ref="D31:M31">SUM(D32:D33)</f>
        <v>1117288</v>
      </c>
      <c r="E31" s="31">
        <f t="shared" si="8"/>
        <v>1992772</v>
      </c>
      <c r="F31" s="31">
        <f t="shared" si="8"/>
        <v>0</v>
      </c>
      <c r="G31" s="31">
        <f t="shared" si="8"/>
        <v>24331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3134391</v>
      </c>
      <c r="O31" s="43">
        <f t="shared" si="1"/>
        <v>38.704786248796026</v>
      </c>
      <c r="P31" s="10"/>
    </row>
    <row r="32" spans="1:16" ht="15">
      <c r="A32" s="13"/>
      <c r="B32" s="45">
        <v>552</v>
      </c>
      <c r="C32" s="21" t="s">
        <v>44</v>
      </c>
      <c r="D32" s="46">
        <v>634719</v>
      </c>
      <c r="E32" s="46">
        <v>1303796</v>
      </c>
      <c r="F32" s="46">
        <v>0</v>
      </c>
      <c r="G32" s="46">
        <v>24331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1962846</v>
      </c>
      <c r="O32" s="47">
        <f t="shared" si="1"/>
        <v>24.238052900644586</v>
      </c>
      <c r="P32" s="9"/>
    </row>
    <row r="33" spans="1:16" ht="15">
      <c r="A33" s="13"/>
      <c r="B33" s="45">
        <v>554</v>
      </c>
      <c r="C33" s="21" t="s">
        <v>45</v>
      </c>
      <c r="D33" s="46">
        <v>482569</v>
      </c>
      <c r="E33" s="46">
        <v>688976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1171545</v>
      </c>
      <c r="O33" s="47">
        <f t="shared" si="1"/>
        <v>14.466733348151442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84830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84830</v>
      </c>
      <c r="O34" s="43">
        <f t="shared" si="1"/>
        <v>1.0475167321133092</v>
      </c>
      <c r="P34" s="10"/>
    </row>
    <row r="35" spans="1:16" ht="15">
      <c r="A35" s="12"/>
      <c r="B35" s="44">
        <v>569</v>
      </c>
      <c r="C35" s="20" t="s">
        <v>47</v>
      </c>
      <c r="D35" s="46">
        <v>84830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2">SUM(D35:M35)</f>
        <v>84830</v>
      </c>
      <c r="O35" s="47">
        <f t="shared" si="1"/>
        <v>1.0475167321133092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SUM(D37:D39)</f>
        <v>6343185</v>
      </c>
      <c r="E36" s="31">
        <f t="shared" si="11"/>
        <v>268951</v>
      </c>
      <c r="F36" s="31">
        <f t="shared" si="11"/>
        <v>0</v>
      </c>
      <c r="G36" s="31">
        <f t="shared" si="11"/>
        <v>287171</v>
      </c>
      <c r="H36" s="31">
        <f t="shared" si="11"/>
        <v>0</v>
      </c>
      <c r="I36" s="31">
        <f t="shared" si="11"/>
        <v>2402105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9301412</v>
      </c>
      <c r="O36" s="43">
        <f t="shared" si="1"/>
        <v>114.85777086266084</v>
      </c>
      <c r="P36" s="9"/>
    </row>
    <row r="37" spans="1:16" ht="15">
      <c r="A37" s="12"/>
      <c r="B37" s="44">
        <v>572</v>
      </c>
      <c r="C37" s="20" t="s">
        <v>77</v>
      </c>
      <c r="D37" s="46">
        <v>5455139</v>
      </c>
      <c r="E37" s="46">
        <v>228951</v>
      </c>
      <c r="F37" s="46">
        <v>0</v>
      </c>
      <c r="G37" s="46">
        <v>279837</v>
      </c>
      <c r="H37" s="46">
        <v>0</v>
      </c>
      <c r="I37" s="46">
        <v>2402105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8366032</v>
      </c>
      <c r="O37" s="47">
        <f t="shared" si="1"/>
        <v>103.3073028574251</v>
      </c>
      <c r="P37" s="9"/>
    </row>
    <row r="38" spans="1:16" ht="15">
      <c r="A38" s="12"/>
      <c r="B38" s="44">
        <v>575</v>
      </c>
      <c r="C38" s="20" t="s">
        <v>78</v>
      </c>
      <c r="D38" s="46">
        <v>847643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847643</v>
      </c>
      <c r="O38" s="47">
        <f t="shared" si="1"/>
        <v>10.467054407152206</v>
      </c>
      <c r="P38" s="9"/>
    </row>
    <row r="39" spans="1:16" ht="15">
      <c r="A39" s="12"/>
      <c r="B39" s="44">
        <v>579</v>
      </c>
      <c r="C39" s="20" t="s">
        <v>51</v>
      </c>
      <c r="D39" s="46">
        <v>40403</v>
      </c>
      <c r="E39" s="46">
        <v>40000</v>
      </c>
      <c r="F39" s="46">
        <v>0</v>
      </c>
      <c r="G39" s="46">
        <v>7334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87737</v>
      </c>
      <c r="O39" s="47">
        <f t="shared" si="1"/>
        <v>1.0834135980835247</v>
      </c>
      <c r="P39" s="9"/>
    </row>
    <row r="40" spans="1:16" ht="15.75">
      <c r="A40" s="28" t="s">
        <v>79</v>
      </c>
      <c r="B40" s="29"/>
      <c r="C40" s="30"/>
      <c r="D40" s="31">
        <f aca="true" t="shared" si="12" ref="D40:M40">SUM(D41:D41)</f>
        <v>4181852</v>
      </c>
      <c r="E40" s="31">
        <f t="shared" si="12"/>
        <v>737219</v>
      </c>
      <c r="F40" s="31">
        <f t="shared" si="12"/>
        <v>0</v>
      </c>
      <c r="G40" s="31">
        <f t="shared" si="12"/>
        <v>291116</v>
      </c>
      <c r="H40" s="31">
        <f t="shared" si="12"/>
        <v>2007</v>
      </c>
      <c r="I40" s="31">
        <f t="shared" si="12"/>
        <v>5314654</v>
      </c>
      <c r="J40" s="31">
        <f t="shared" si="12"/>
        <v>406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10527254</v>
      </c>
      <c r="O40" s="43">
        <f t="shared" si="1"/>
        <v>129.9949865402188</v>
      </c>
      <c r="P40" s="9"/>
    </row>
    <row r="41" spans="1:16" ht="15.75" thickBot="1">
      <c r="A41" s="12"/>
      <c r="B41" s="44">
        <v>581</v>
      </c>
      <c r="C41" s="20" t="s">
        <v>80</v>
      </c>
      <c r="D41" s="46">
        <v>4181852</v>
      </c>
      <c r="E41" s="46">
        <v>737219</v>
      </c>
      <c r="F41" s="46">
        <v>0</v>
      </c>
      <c r="G41" s="46">
        <v>291116</v>
      </c>
      <c r="H41" s="46">
        <v>2007</v>
      </c>
      <c r="I41" s="46">
        <v>5314654</v>
      </c>
      <c r="J41" s="46">
        <v>406</v>
      </c>
      <c r="K41" s="46">
        <v>0</v>
      </c>
      <c r="L41" s="46">
        <v>0</v>
      </c>
      <c r="M41" s="46">
        <v>0</v>
      </c>
      <c r="N41" s="46">
        <f t="shared" si="10"/>
        <v>10527254</v>
      </c>
      <c r="O41" s="47">
        <f t="shared" si="1"/>
        <v>129.9949865402188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SUM(D5,D15,D20,D26,D31,D34,D36,D40)</f>
        <v>77901979</v>
      </c>
      <c r="E42" s="15">
        <f t="shared" si="13"/>
        <v>3000892</v>
      </c>
      <c r="F42" s="15">
        <f t="shared" si="13"/>
        <v>0</v>
      </c>
      <c r="G42" s="15">
        <f t="shared" si="13"/>
        <v>4602593</v>
      </c>
      <c r="H42" s="15">
        <f t="shared" si="13"/>
        <v>2007</v>
      </c>
      <c r="I42" s="15">
        <f t="shared" si="13"/>
        <v>54731054</v>
      </c>
      <c r="J42" s="15">
        <f t="shared" si="13"/>
        <v>4964991</v>
      </c>
      <c r="K42" s="15">
        <f t="shared" si="13"/>
        <v>14464587</v>
      </c>
      <c r="L42" s="15">
        <f t="shared" si="13"/>
        <v>0</v>
      </c>
      <c r="M42" s="15">
        <f t="shared" si="13"/>
        <v>26597903</v>
      </c>
      <c r="N42" s="15">
        <f t="shared" si="10"/>
        <v>186266006</v>
      </c>
      <c r="O42" s="37">
        <f t="shared" si="1"/>
        <v>2300.091452421526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89</v>
      </c>
      <c r="M44" s="93"/>
      <c r="N44" s="93"/>
      <c r="O44" s="41">
        <v>80982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16382490</v>
      </c>
      <c r="E5" s="26">
        <f aca="true" t="shared" si="0" ref="E5:M5">SUM(E6:E14)</f>
        <v>0</v>
      </c>
      <c r="F5" s="26">
        <f t="shared" si="0"/>
        <v>0</v>
      </c>
      <c r="G5" s="26">
        <f t="shared" si="0"/>
        <v>137256</v>
      </c>
      <c r="H5" s="26">
        <f t="shared" si="0"/>
        <v>0</v>
      </c>
      <c r="I5" s="26">
        <f t="shared" si="0"/>
        <v>0</v>
      </c>
      <c r="J5" s="26">
        <f t="shared" si="0"/>
        <v>5404502</v>
      </c>
      <c r="K5" s="26">
        <f t="shared" si="0"/>
        <v>10878792</v>
      </c>
      <c r="L5" s="26">
        <f t="shared" si="0"/>
        <v>0</v>
      </c>
      <c r="M5" s="26">
        <f t="shared" si="0"/>
        <v>0</v>
      </c>
      <c r="N5" s="27">
        <f>SUM(D5:M5)</f>
        <v>32803040</v>
      </c>
      <c r="O5" s="32">
        <f aca="true" t="shared" si="1" ref="O5:O43">(N5/O$45)</f>
        <v>407.90161528991905</v>
      </c>
      <c r="P5" s="6"/>
    </row>
    <row r="6" spans="1:16" ht="15">
      <c r="A6" s="12"/>
      <c r="B6" s="44">
        <v>511</v>
      </c>
      <c r="C6" s="20" t="s">
        <v>19</v>
      </c>
      <c r="D6" s="46">
        <v>166578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166578</v>
      </c>
      <c r="O6" s="47">
        <f t="shared" si="1"/>
        <v>2.0713761673236424</v>
      </c>
      <c r="P6" s="9"/>
    </row>
    <row r="7" spans="1:16" ht="15">
      <c r="A7" s="12"/>
      <c r="B7" s="44">
        <v>512</v>
      </c>
      <c r="C7" s="20" t="s">
        <v>20</v>
      </c>
      <c r="D7" s="46">
        <v>1156665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1156665</v>
      </c>
      <c r="O7" s="47">
        <f t="shared" si="1"/>
        <v>14.38298163369353</v>
      </c>
      <c r="P7" s="9"/>
    </row>
    <row r="8" spans="1:16" ht="15">
      <c r="A8" s="12"/>
      <c r="B8" s="44">
        <v>513</v>
      </c>
      <c r="C8" s="20" t="s">
        <v>21</v>
      </c>
      <c r="D8" s="46">
        <v>3001317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5404502</v>
      </c>
      <c r="K8" s="46">
        <v>0</v>
      </c>
      <c r="L8" s="46">
        <v>0</v>
      </c>
      <c r="M8" s="46">
        <v>0</v>
      </c>
      <c r="N8" s="46">
        <f t="shared" si="2"/>
        <v>8405819</v>
      </c>
      <c r="O8" s="47">
        <f t="shared" si="1"/>
        <v>104.525286312936</v>
      </c>
      <c r="P8" s="9"/>
    </row>
    <row r="9" spans="1:16" ht="15">
      <c r="A9" s="12"/>
      <c r="B9" s="44">
        <v>514</v>
      </c>
      <c r="C9" s="20" t="s">
        <v>22</v>
      </c>
      <c r="D9" s="46">
        <v>715029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715029</v>
      </c>
      <c r="O9" s="47">
        <f t="shared" si="1"/>
        <v>8.891294345863539</v>
      </c>
      <c r="P9" s="9"/>
    </row>
    <row r="10" spans="1:16" ht="15">
      <c r="A10" s="12"/>
      <c r="B10" s="44">
        <v>515</v>
      </c>
      <c r="C10" s="20" t="s">
        <v>23</v>
      </c>
      <c r="D10" s="46">
        <v>666220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666220</v>
      </c>
      <c r="O10" s="47">
        <f t="shared" si="1"/>
        <v>8.284360661037814</v>
      </c>
      <c r="P10" s="9"/>
    </row>
    <row r="11" spans="1:16" ht="15">
      <c r="A11" s="12"/>
      <c r="B11" s="44">
        <v>516</v>
      </c>
      <c r="C11" s="20" t="s">
        <v>24</v>
      </c>
      <c r="D11" s="46">
        <v>3831063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3831063</v>
      </c>
      <c r="O11" s="47">
        <f t="shared" si="1"/>
        <v>47.63877939292953</v>
      </c>
      <c r="P11" s="9"/>
    </row>
    <row r="12" spans="1:16" ht="15">
      <c r="A12" s="12"/>
      <c r="B12" s="44">
        <v>517</v>
      </c>
      <c r="C12" s="20" t="s">
        <v>25</v>
      </c>
      <c r="D12" s="46">
        <v>1105654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1105654</v>
      </c>
      <c r="O12" s="47">
        <f t="shared" si="1"/>
        <v>13.748666359939815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10878792</v>
      </c>
      <c r="L13" s="46">
        <v>0</v>
      </c>
      <c r="M13" s="46">
        <v>0</v>
      </c>
      <c r="N13" s="46">
        <f t="shared" si="2"/>
        <v>10878792</v>
      </c>
      <c r="O13" s="47">
        <f t="shared" si="1"/>
        <v>135.2763899078576</v>
      </c>
      <c r="P13" s="9"/>
    </row>
    <row r="14" spans="1:16" ht="15">
      <c r="A14" s="12"/>
      <c r="B14" s="44">
        <v>519</v>
      </c>
      <c r="C14" s="20" t="s">
        <v>71</v>
      </c>
      <c r="D14" s="46">
        <v>5739964</v>
      </c>
      <c r="E14" s="46">
        <v>0</v>
      </c>
      <c r="F14" s="46">
        <v>0</v>
      </c>
      <c r="G14" s="46">
        <v>137256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5877220</v>
      </c>
      <c r="O14" s="47">
        <f t="shared" si="1"/>
        <v>73.08248050833758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SUM(D16:D20)</f>
        <v>37667667</v>
      </c>
      <c r="E15" s="31">
        <f t="shared" si="3"/>
        <v>0</v>
      </c>
      <c r="F15" s="31">
        <f t="shared" si="3"/>
        <v>0</v>
      </c>
      <c r="G15" s="31">
        <f t="shared" si="3"/>
        <v>93975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6">SUM(D15:M15)</f>
        <v>37761642</v>
      </c>
      <c r="O15" s="43">
        <f t="shared" si="1"/>
        <v>469.56119822430026</v>
      </c>
      <c r="P15" s="10"/>
    </row>
    <row r="16" spans="1:16" ht="15">
      <c r="A16" s="12"/>
      <c r="B16" s="44">
        <v>521</v>
      </c>
      <c r="C16" s="20" t="s">
        <v>29</v>
      </c>
      <c r="D16" s="46">
        <v>19250973</v>
      </c>
      <c r="E16" s="46">
        <v>0</v>
      </c>
      <c r="F16" s="46">
        <v>0</v>
      </c>
      <c r="G16" s="46">
        <v>3816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19254789</v>
      </c>
      <c r="O16" s="47">
        <f t="shared" si="1"/>
        <v>239.43084345739192</v>
      </c>
      <c r="P16" s="9"/>
    </row>
    <row r="17" spans="1:16" ht="15">
      <c r="A17" s="12"/>
      <c r="B17" s="44">
        <v>522</v>
      </c>
      <c r="C17" s="20" t="s">
        <v>30</v>
      </c>
      <c r="D17" s="46">
        <v>15532018</v>
      </c>
      <c r="E17" s="46">
        <v>0</v>
      </c>
      <c r="F17" s="46">
        <v>0</v>
      </c>
      <c r="G17" s="46">
        <v>51100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15583118</v>
      </c>
      <c r="O17" s="47">
        <f t="shared" si="1"/>
        <v>193.77408323903555</v>
      </c>
      <c r="P17" s="9"/>
    </row>
    <row r="18" spans="1:16" ht="15">
      <c r="A18" s="12"/>
      <c r="B18" s="44">
        <v>524</v>
      </c>
      <c r="C18" s="20" t="s">
        <v>31</v>
      </c>
      <c r="D18" s="46">
        <v>2369084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2369084</v>
      </c>
      <c r="O18" s="47">
        <f t="shared" si="1"/>
        <v>29.45925714072545</v>
      </c>
      <c r="P18" s="9"/>
    </row>
    <row r="19" spans="1:16" ht="15">
      <c r="A19" s="12"/>
      <c r="B19" s="44">
        <v>526</v>
      </c>
      <c r="C19" s="20" t="s">
        <v>32</v>
      </c>
      <c r="D19" s="46">
        <v>515592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515592</v>
      </c>
      <c r="O19" s="47">
        <f t="shared" si="1"/>
        <v>6.411320707792934</v>
      </c>
      <c r="P19" s="9"/>
    </row>
    <row r="20" spans="1:16" ht="15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39059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39059</v>
      </c>
      <c r="O20" s="47">
        <f t="shared" si="1"/>
        <v>0.4856936793543814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825035</v>
      </c>
      <c r="H21" s="31">
        <f t="shared" si="5"/>
        <v>0</v>
      </c>
      <c r="I21" s="31">
        <f t="shared" si="5"/>
        <v>46183754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47008789</v>
      </c>
      <c r="O21" s="43">
        <f t="shared" si="1"/>
        <v>584.5482908267946</v>
      </c>
      <c r="P21" s="10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13762903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13762903</v>
      </c>
      <c r="O22" s="47">
        <f t="shared" si="1"/>
        <v>171.13994205349482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7724324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7724324</v>
      </c>
      <c r="O23" s="47">
        <f t="shared" si="1"/>
        <v>96.05098297665974</v>
      </c>
      <c r="P23" s="9"/>
    </row>
    <row r="24" spans="1:16" ht="15">
      <c r="A24" s="12"/>
      <c r="B24" s="44">
        <v>536</v>
      </c>
      <c r="C24" s="20" t="s">
        <v>72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23243579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23243579</v>
      </c>
      <c r="O24" s="47">
        <f t="shared" si="1"/>
        <v>289.03093796242183</v>
      </c>
      <c r="P24" s="9"/>
    </row>
    <row r="25" spans="1:16" ht="15">
      <c r="A25" s="12"/>
      <c r="B25" s="44">
        <v>537</v>
      </c>
      <c r="C25" s="20" t="s">
        <v>73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311760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311760</v>
      </c>
      <c r="O25" s="47">
        <f t="shared" si="1"/>
        <v>3.8766958057175542</v>
      </c>
      <c r="P25" s="9"/>
    </row>
    <row r="26" spans="1:16" ht="15">
      <c r="A26" s="12"/>
      <c r="B26" s="44">
        <v>538</v>
      </c>
      <c r="C26" s="20" t="s">
        <v>74</v>
      </c>
      <c r="D26" s="46">
        <v>0</v>
      </c>
      <c r="E26" s="46">
        <v>0</v>
      </c>
      <c r="F26" s="46">
        <v>0</v>
      </c>
      <c r="G26" s="46">
        <v>825035</v>
      </c>
      <c r="H26" s="46">
        <v>0</v>
      </c>
      <c r="I26" s="46">
        <v>1141188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1966223</v>
      </c>
      <c r="O26" s="47">
        <f t="shared" si="1"/>
        <v>24.449732028500726</v>
      </c>
      <c r="P26" s="9"/>
    </row>
    <row r="27" spans="1:16" ht="15.75">
      <c r="A27" s="28" t="s">
        <v>39</v>
      </c>
      <c r="B27" s="29"/>
      <c r="C27" s="30"/>
      <c r="D27" s="31">
        <f aca="true" t="shared" si="6" ref="D27:M27">SUM(D28:D31)</f>
        <v>10254707</v>
      </c>
      <c r="E27" s="31">
        <f t="shared" si="6"/>
        <v>0</v>
      </c>
      <c r="F27" s="31">
        <f t="shared" si="6"/>
        <v>0</v>
      </c>
      <c r="G27" s="31">
        <f t="shared" si="6"/>
        <v>2216133</v>
      </c>
      <c r="H27" s="31">
        <f t="shared" si="6"/>
        <v>0</v>
      </c>
      <c r="I27" s="31">
        <f t="shared" si="6"/>
        <v>180195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21635571</v>
      </c>
      <c r="N27" s="31">
        <f aca="true" t="shared" si="7" ref="N27:N35">SUM(D27:M27)</f>
        <v>34286606</v>
      </c>
      <c r="O27" s="43">
        <f t="shared" si="1"/>
        <v>426.34956913167287</v>
      </c>
      <c r="P27" s="10"/>
    </row>
    <row r="28" spans="1:16" ht="15">
      <c r="A28" s="12"/>
      <c r="B28" s="44">
        <v>541</v>
      </c>
      <c r="C28" s="20" t="s">
        <v>75</v>
      </c>
      <c r="D28" s="46">
        <v>10175157</v>
      </c>
      <c r="E28" s="46">
        <v>0</v>
      </c>
      <c r="F28" s="46">
        <v>0</v>
      </c>
      <c r="G28" s="46">
        <v>2216133</v>
      </c>
      <c r="H28" s="46">
        <v>0</v>
      </c>
      <c r="I28" s="46">
        <v>180195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12571485</v>
      </c>
      <c r="O28" s="47">
        <f t="shared" si="1"/>
        <v>156.324811300812</v>
      </c>
      <c r="P28" s="9"/>
    </row>
    <row r="29" spans="1:16" ht="15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21635571</v>
      </c>
      <c r="N29" s="46">
        <f t="shared" si="7"/>
        <v>21635571</v>
      </c>
      <c r="O29" s="47">
        <f t="shared" si="1"/>
        <v>269.03556373493825</v>
      </c>
      <c r="P29" s="9"/>
    </row>
    <row r="30" spans="1:16" ht="15">
      <c r="A30" s="12"/>
      <c r="B30" s="44">
        <v>544</v>
      </c>
      <c r="C30" s="20" t="s">
        <v>76</v>
      </c>
      <c r="D30" s="46">
        <v>62600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62600</v>
      </c>
      <c r="O30" s="47">
        <f t="shared" si="1"/>
        <v>0.7784230094878076</v>
      </c>
      <c r="P30" s="9"/>
    </row>
    <row r="31" spans="1:16" ht="15">
      <c r="A31" s="12"/>
      <c r="B31" s="44">
        <v>545</v>
      </c>
      <c r="C31" s="20" t="s">
        <v>57</v>
      </c>
      <c r="D31" s="46">
        <v>16950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16950</v>
      </c>
      <c r="O31" s="47">
        <f t="shared" si="1"/>
        <v>0.21077108643479775</v>
      </c>
      <c r="P31" s="9"/>
    </row>
    <row r="32" spans="1:16" ht="15.75">
      <c r="A32" s="28" t="s">
        <v>43</v>
      </c>
      <c r="B32" s="29"/>
      <c r="C32" s="30"/>
      <c r="D32" s="31">
        <f aca="true" t="shared" si="8" ref="D32:M32">SUM(D33:D34)</f>
        <v>1077872</v>
      </c>
      <c r="E32" s="31">
        <f t="shared" si="8"/>
        <v>1926166</v>
      </c>
      <c r="F32" s="31">
        <f t="shared" si="8"/>
        <v>0</v>
      </c>
      <c r="G32" s="31">
        <f t="shared" si="8"/>
        <v>112458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3116496</v>
      </c>
      <c r="O32" s="43">
        <f t="shared" si="1"/>
        <v>38.75322995809448</v>
      </c>
      <c r="P32" s="10"/>
    </row>
    <row r="33" spans="1:16" ht="15">
      <c r="A33" s="13"/>
      <c r="B33" s="45">
        <v>552</v>
      </c>
      <c r="C33" s="21" t="s">
        <v>44</v>
      </c>
      <c r="D33" s="46">
        <v>612183</v>
      </c>
      <c r="E33" s="46">
        <v>1211356</v>
      </c>
      <c r="F33" s="46">
        <v>0</v>
      </c>
      <c r="G33" s="46">
        <v>112458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1935997</v>
      </c>
      <c r="O33" s="47">
        <f t="shared" si="1"/>
        <v>24.073875576667206</v>
      </c>
      <c r="P33" s="9"/>
    </row>
    <row r="34" spans="1:16" ht="15">
      <c r="A34" s="13"/>
      <c r="B34" s="45">
        <v>554</v>
      </c>
      <c r="C34" s="21" t="s">
        <v>45</v>
      </c>
      <c r="D34" s="46">
        <v>465689</v>
      </c>
      <c r="E34" s="46">
        <v>714810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1180499</v>
      </c>
      <c r="O34" s="47">
        <f t="shared" si="1"/>
        <v>14.679354381427274</v>
      </c>
      <c r="P34" s="9"/>
    </row>
    <row r="35" spans="1:16" ht="15.75">
      <c r="A35" s="28" t="s">
        <v>46</v>
      </c>
      <c r="B35" s="29"/>
      <c r="C35" s="30"/>
      <c r="D35" s="31">
        <f aca="true" t="shared" si="9" ref="D35:M35">SUM(D36:D36)</f>
        <v>26465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26465</v>
      </c>
      <c r="O35" s="43">
        <f t="shared" si="1"/>
        <v>0.3290888969024733</v>
      </c>
      <c r="P35" s="10"/>
    </row>
    <row r="36" spans="1:16" ht="15">
      <c r="A36" s="12"/>
      <c r="B36" s="44">
        <v>569</v>
      </c>
      <c r="C36" s="20" t="s">
        <v>47</v>
      </c>
      <c r="D36" s="46">
        <v>26465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3">SUM(D36:M36)</f>
        <v>26465</v>
      </c>
      <c r="O36" s="47">
        <f t="shared" si="1"/>
        <v>0.3290888969024733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SUM(D38:D40)</f>
        <v>6315334</v>
      </c>
      <c r="E37" s="31">
        <f t="shared" si="11"/>
        <v>158911</v>
      </c>
      <c r="F37" s="31">
        <f t="shared" si="11"/>
        <v>0</v>
      </c>
      <c r="G37" s="31">
        <f t="shared" si="11"/>
        <v>485085</v>
      </c>
      <c r="H37" s="31">
        <f t="shared" si="11"/>
        <v>0</v>
      </c>
      <c r="I37" s="31">
        <f t="shared" si="11"/>
        <v>2637113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9596443</v>
      </c>
      <c r="O37" s="43">
        <f t="shared" si="1"/>
        <v>119.33054377696813</v>
      </c>
      <c r="P37" s="9"/>
    </row>
    <row r="38" spans="1:16" ht="15">
      <c r="A38" s="12"/>
      <c r="B38" s="44">
        <v>572</v>
      </c>
      <c r="C38" s="20" t="s">
        <v>77</v>
      </c>
      <c r="D38" s="46">
        <v>5424715</v>
      </c>
      <c r="E38" s="46">
        <v>119021</v>
      </c>
      <c r="F38" s="46">
        <v>0</v>
      </c>
      <c r="G38" s="46">
        <v>456324</v>
      </c>
      <c r="H38" s="46">
        <v>0</v>
      </c>
      <c r="I38" s="46">
        <v>2637113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8637173</v>
      </c>
      <c r="O38" s="47">
        <f t="shared" si="1"/>
        <v>107.40214377199418</v>
      </c>
      <c r="P38" s="9"/>
    </row>
    <row r="39" spans="1:16" ht="15">
      <c r="A39" s="12"/>
      <c r="B39" s="44">
        <v>575</v>
      </c>
      <c r="C39" s="20" t="s">
        <v>78</v>
      </c>
      <c r="D39" s="46">
        <v>854319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854319</v>
      </c>
      <c r="O39" s="47">
        <f t="shared" si="1"/>
        <v>10.623347716335692</v>
      </c>
      <c r="P39" s="9"/>
    </row>
    <row r="40" spans="1:16" ht="15">
      <c r="A40" s="12"/>
      <c r="B40" s="44">
        <v>579</v>
      </c>
      <c r="C40" s="20" t="s">
        <v>51</v>
      </c>
      <c r="D40" s="46">
        <v>36300</v>
      </c>
      <c r="E40" s="46">
        <v>39890</v>
      </c>
      <c r="F40" s="46">
        <v>0</v>
      </c>
      <c r="G40" s="46">
        <v>28761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104951</v>
      </c>
      <c r="O40" s="47">
        <f t="shared" si="1"/>
        <v>1.3050522886382572</v>
      </c>
      <c r="P40" s="9"/>
    </row>
    <row r="41" spans="1:16" ht="15.75">
      <c r="A41" s="28" t="s">
        <v>79</v>
      </c>
      <c r="B41" s="29"/>
      <c r="C41" s="30"/>
      <c r="D41" s="31">
        <f aca="true" t="shared" si="12" ref="D41:M41">SUM(D42:D42)</f>
        <v>2779508</v>
      </c>
      <c r="E41" s="31">
        <f t="shared" si="12"/>
        <v>623394</v>
      </c>
      <c r="F41" s="31">
        <f t="shared" si="12"/>
        <v>0</v>
      </c>
      <c r="G41" s="31">
        <f t="shared" si="12"/>
        <v>139459</v>
      </c>
      <c r="H41" s="31">
        <f t="shared" si="12"/>
        <v>1784</v>
      </c>
      <c r="I41" s="31">
        <f t="shared" si="12"/>
        <v>3062937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6607082</v>
      </c>
      <c r="O41" s="43">
        <f t="shared" si="1"/>
        <v>82.1582213158582</v>
      </c>
      <c r="P41" s="9"/>
    </row>
    <row r="42" spans="1:16" ht="15.75" thickBot="1">
      <c r="A42" s="12"/>
      <c r="B42" s="44">
        <v>581</v>
      </c>
      <c r="C42" s="20" t="s">
        <v>80</v>
      </c>
      <c r="D42" s="46">
        <v>2779508</v>
      </c>
      <c r="E42" s="46">
        <v>623394</v>
      </c>
      <c r="F42" s="46">
        <v>0</v>
      </c>
      <c r="G42" s="46">
        <v>139459</v>
      </c>
      <c r="H42" s="46">
        <v>1784</v>
      </c>
      <c r="I42" s="46">
        <v>3062937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6607082</v>
      </c>
      <c r="O42" s="47">
        <f t="shared" si="1"/>
        <v>82.1582213158582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SUM(D5,D15,D21,D27,D32,D35,D37,D41)</f>
        <v>74504043</v>
      </c>
      <c r="E43" s="15">
        <f t="shared" si="13"/>
        <v>2708471</v>
      </c>
      <c r="F43" s="15">
        <f t="shared" si="13"/>
        <v>0</v>
      </c>
      <c r="G43" s="15">
        <f t="shared" si="13"/>
        <v>4009401</v>
      </c>
      <c r="H43" s="15">
        <f t="shared" si="13"/>
        <v>1784</v>
      </c>
      <c r="I43" s="15">
        <f t="shared" si="13"/>
        <v>52063999</v>
      </c>
      <c r="J43" s="15">
        <f t="shared" si="13"/>
        <v>5404502</v>
      </c>
      <c r="K43" s="15">
        <f t="shared" si="13"/>
        <v>10878792</v>
      </c>
      <c r="L43" s="15">
        <f t="shared" si="13"/>
        <v>0</v>
      </c>
      <c r="M43" s="15">
        <f t="shared" si="13"/>
        <v>21635571</v>
      </c>
      <c r="N43" s="15">
        <f t="shared" si="10"/>
        <v>171206563</v>
      </c>
      <c r="O43" s="37">
        <f t="shared" si="1"/>
        <v>2128.93175742051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87</v>
      </c>
      <c r="M45" s="93"/>
      <c r="N45" s="93"/>
      <c r="O45" s="41">
        <v>80419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6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15848763</v>
      </c>
      <c r="E5" s="26">
        <f aca="true" t="shared" si="0" ref="E5:M5">SUM(E6:E14)</f>
        <v>0</v>
      </c>
      <c r="F5" s="26">
        <f t="shared" si="0"/>
        <v>174250</v>
      </c>
      <c r="G5" s="26">
        <f t="shared" si="0"/>
        <v>11112</v>
      </c>
      <c r="H5" s="26">
        <f t="shared" si="0"/>
        <v>0</v>
      </c>
      <c r="I5" s="26">
        <f t="shared" si="0"/>
        <v>0</v>
      </c>
      <c r="J5" s="26">
        <f t="shared" si="0"/>
        <v>4071071</v>
      </c>
      <c r="K5" s="26">
        <f t="shared" si="0"/>
        <v>11243520</v>
      </c>
      <c r="L5" s="26">
        <f t="shared" si="0"/>
        <v>0</v>
      </c>
      <c r="M5" s="26">
        <f t="shared" si="0"/>
        <v>0</v>
      </c>
      <c r="N5" s="27">
        <f>SUM(D5:M5)</f>
        <v>31348716</v>
      </c>
      <c r="O5" s="32">
        <f aca="true" t="shared" si="1" ref="O5:O42">(N5/O$44)</f>
        <v>393.8280904522613</v>
      </c>
      <c r="P5" s="6"/>
    </row>
    <row r="6" spans="1:16" ht="15">
      <c r="A6" s="12"/>
      <c r="B6" s="44">
        <v>511</v>
      </c>
      <c r="C6" s="20" t="s">
        <v>19</v>
      </c>
      <c r="D6" s="46">
        <v>160963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160963</v>
      </c>
      <c r="O6" s="47">
        <f t="shared" si="1"/>
        <v>2.0221482412060303</v>
      </c>
      <c r="P6" s="9"/>
    </row>
    <row r="7" spans="1:16" ht="15">
      <c r="A7" s="12"/>
      <c r="B7" s="44">
        <v>512</v>
      </c>
      <c r="C7" s="20" t="s">
        <v>20</v>
      </c>
      <c r="D7" s="46">
        <v>1124701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1124701</v>
      </c>
      <c r="O7" s="47">
        <f t="shared" si="1"/>
        <v>14.129409547738694</v>
      </c>
      <c r="P7" s="9"/>
    </row>
    <row r="8" spans="1:16" ht="15">
      <c r="A8" s="12"/>
      <c r="B8" s="44">
        <v>513</v>
      </c>
      <c r="C8" s="20" t="s">
        <v>21</v>
      </c>
      <c r="D8" s="46">
        <v>3005402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4071071</v>
      </c>
      <c r="K8" s="46">
        <v>0</v>
      </c>
      <c r="L8" s="46">
        <v>0</v>
      </c>
      <c r="M8" s="46">
        <v>0</v>
      </c>
      <c r="N8" s="46">
        <f t="shared" si="2"/>
        <v>7076473</v>
      </c>
      <c r="O8" s="47">
        <f t="shared" si="1"/>
        <v>88.90041457286432</v>
      </c>
      <c r="P8" s="9"/>
    </row>
    <row r="9" spans="1:16" ht="15">
      <c r="A9" s="12"/>
      <c r="B9" s="44">
        <v>514</v>
      </c>
      <c r="C9" s="20" t="s">
        <v>22</v>
      </c>
      <c r="D9" s="46">
        <v>616814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616814</v>
      </c>
      <c r="O9" s="47">
        <f t="shared" si="1"/>
        <v>7.74891959798995</v>
      </c>
      <c r="P9" s="9"/>
    </row>
    <row r="10" spans="1:16" ht="15">
      <c r="A10" s="12"/>
      <c r="B10" s="44">
        <v>515</v>
      </c>
      <c r="C10" s="20" t="s">
        <v>23</v>
      </c>
      <c r="D10" s="46">
        <v>635864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635864</v>
      </c>
      <c r="O10" s="47">
        <f t="shared" si="1"/>
        <v>7.988241206030151</v>
      </c>
      <c r="P10" s="9"/>
    </row>
    <row r="11" spans="1:16" ht="15">
      <c r="A11" s="12"/>
      <c r="B11" s="44">
        <v>516</v>
      </c>
      <c r="C11" s="20" t="s">
        <v>24</v>
      </c>
      <c r="D11" s="46">
        <v>3750266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3750266</v>
      </c>
      <c r="O11" s="47">
        <f t="shared" si="1"/>
        <v>47.11389447236181</v>
      </c>
      <c r="P11" s="9"/>
    </row>
    <row r="12" spans="1:16" ht="15">
      <c r="A12" s="12"/>
      <c r="B12" s="44">
        <v>517</v>
      </c>
      <c r="C12" s="20" t="s">
        <v>25</v>
      </c>
      <c r="D12" s="46">
        <v>1106449</v>
      </c>
      <c r="E12" s="46">
        <v>0</v>
      </c>
      <c r="F12" s="46">
        <v>174250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1280699</v>
      </c>
      <c r="O12" s="47">
        <f t="shared" si="1"/>
        <v>16.089183417085426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11243520</v>
      </c>
      <c r="L13" s="46">
        <v>0</v>
      </c>
      <c r="M13" s="46">
        <v>0</v>
      </c>
      <c r="N13" s="46">
        <f t="shared" si="2"/>
        <v>11243520</v>
      </c>
      <c r="O13" s="47">
        <f t="shared" si="1"/>
        <v>141.25025125628142</v>
      </c>
      <c r="P13" s="9"/>
    </row>
    <row r="14" spans="1:16" ht="15">
      <c r="A14" s="12"/>
      <c r="B14" s="44">
        <v>519</v>
      </c>
      <c r="C14" s="20" t="s">
        <v>71</v>
      </c>
      <c r="D14" s="46">
        <v>5448304</v>
      </c>
      <c r="E14" s="46">
        <v>0</v>
      </c>
      <c r="F14" s="46">
        <v>0</v>
      </c>
      <c r="G14" s="46">
        <v>11112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5459416</v>
      </c>
      <c r="O14" s="47">
        <f t="shared" si="1"/>
        <v>68.58562814070352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SUM(D16:D19)</f>
        <v>36649173</v>
      </c>
      <c r="E15" s="31">
        <f t="shared" si="3"/>
        <v>0</v>
      </c>
      <c r="F15" s="31">
        <f t="shared" si="3"/>
        <v>0</v>
      </c>
      <c r="G15" s="31">
        <f t="shared" si="3"/>
        <v>114014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5">SUM(D15:M15)</f>
        <v>36763187</v>
      </c>
      <c r="O15" s="43">
        <f t="shared" si="1"/>
        <v>461.8490829145729</v>
      </c>
      <c r="P15" s="10"/>
    </row>
    <row r="16" spans="1:16" ht="15">
      <c r="A16" s="12"/>
      <c r="B16" s="44">
        <v>521</v>
      </c>
      <c r="C16" s="20" t="s">
        <v>29</v>
      </c>
      <c r="D16" s="46">
        <v>17761951</v>
      </c>
      <c r="E16" s="46">
        <v>0</v>
      </c>
      <c r="F16" s="46">
        <v>0</v>
      </c>
      <c r="G16" s="46">
        <v>60114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17822065</v>
      </c>
      <c r="O16" s="47">
        <f t="shared" si="1"/>
        <v>223.89528894472363</v>
      </c>
      <c r="P16" s="9"/>
    </row>
    <row r="17" spans="1:16" ht="15">
      <c r="A17" s="12"/>
      <c r="B17" s="44">
        <v>522</v>
      </c>
      <c r="C17" s="20" t="s">
        <v>30</v>
      </c>
      <c r="D17" s="46">
        <v>16230438</v>
      </c>
      <c r="E17" s="46">
        <v>0</v>
      </c>
      <c r="F17" s="46">
        <v>0</v>
      </c>
      <c r="G17" s="46">
        <v>53900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16284338</v>
      </c>
      <c r="O17" s="47">
        <f t="shared" si="1"/>
        <v>204.57711055276383</v>
      </c>
      <c r="P17" s="9"/>
    </row>
    <row r="18" spans="1:16" ht="15">
      <c r="A18" s="12"/>
      <c r="B18" s="44">
        <v>524</v>
      </c>
      <c r="C18" s="20" t="s">
        <v>31</v>
      </c>
      <c r="D18" s="46">
        <v>2312380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2312380</v>
      </c>
      <c r="O18" s="47">
        <f t="shared" si="1"/>
        <v>29.05</v>
      </c>
      <c r="P18" s="9"/>
    </row>
    <row r="19" spans="1:16" ht="15">
      <c r="A19" s="12"/>
      <c r="B19" s="44">
        <v>526</v>
      </c>
      <c r="C19" s="20" t="s">
        <v>32</v>
      </c>
      <c r="D19" s="46">
        <v>344404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344404</v>
      </c>
      <c r="O19" s="47">
        <f t="shared" si="1"/>
        <v>4.326683417085427</v>
      </c>
      <c r="P19" s="9"/>
    </row>
    <row r="20" spans="1:16" ht="15.75">
      <c r="A20" s="28" t="s">
        <v>33</v>
      </c>
      <c r="B20" s="29"/>
      <c r="C20" s="30"/>
      <c r="D20" s="31">
        <f aca="true" t="shared" si="5" ref="D20:M20">SUM(D21:D25)</f>
        <v>0</v>
      </c>
      <c r="E20" s="31">
        <f t="shared" si="5"/>
        <v>0</v>
      </c>
      <c r="F20" s="31">
        <f t="shared" si="5"/>
        <v>0</v>
      </c>
      <c r="G20" s="31">
        <f t="shared" si="5"/>
        <v>5421</v>
      </c>
      <c r="H20" s="31">
        <f t="shared" si="5"/>
        <v>0</v>
      </c>
      <c r="I20" s="31">
        <f t="shared" si="5"/>
        <v>44546351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 t="shared" si="4"/>
        <v>44551772</v>
      </c>
      <c r="O20" s="43">
        <f t="shared" si="1"/>
        <v>559.6956281407035</v>
      </c>
      <c r="P20" s="10"/>
    </row>
    <row r="21" spans="1:16" ht="15">
      <c r="A21" s="12"/>
      <c r="B21" s="44">
        <v>533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12225391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12225391</v>
      </c>
      <c r="O21" s="47">
        <f t="shared" si="1"/>
        <v>153.58531407035176</v>
      </c>
      <c r="P21" s="9"/>
    </row>
    <row r="22" spans="1:16" ht="15">
      <c r="A22" s="12"/>
      <c r="B22" s="44">
        <v>535</v>
      </c>
      <c r="C22" s="20" t="s">
        <v>35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7623331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7623331</v>
      </c>
      <c r="O22" s="47">
        <f t="shared" si="1"/>
        <v>95.77048994974875</v>
      </c>
      <c r="P22" s="9"/>
    </row>
    <row r="23" spans="1:16" ht="15">
      <c r="A23" s="12"/>
      <c r="B23" s="44">
        <v>536</v>
      </c>
      <c r="C23" s="20" t="s">
        <v>72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23386220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23386220</v>
      </c>
      <c r="O23" s="47">
        <f t="shared" si="1"/>
        <v>293.7967336683417</v>
      </c>
      <c r="P23" s="9"/>
    </row>
    <row r="24" spans="1:16" ht="15">
      <c r="A24" s="12"/>
      <c r="B24" s="44">
        <v>537</v>
      </c>
      <c r="C24" s="20" t="s">
        <v>73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296473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296473</v>
      </c>
      <c r="O24" s="47">
        <f t="shared" si="1"/>
        <v>3.724535175879397</v>
      </c>
      <c r="P24" s="9"/>
    </row>
    <row r="25" spans="1:16" ht="15">
      <c r="A25" s="12"/>
      <c r="B25" s="44">
        <v>538</v>
      </c>
      <c r="C25" s="20" t="s">
        <v>74</v>
      </c>
      <c r="D25" s="46">
        <v>0</v>
      </c>
      <c r="E25" s="46">
        <v>0</v>
      </c>
      <c r="F25" s="46">
        <v>0</v>
      </c>
      <c r="G25" s="46">
        <v>5421</v>
      </c>
      <c r="H25" s="46">
        <v>0</v>
      </c>
      <c r="I25" s="46">
        <v>1014936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1020357</v>
      </c>
      <c r="O25" s="47">
        <f t="shared" si="1"/>
        <v>12.81855527638191</v>
      </c>
      <c r="P25" s="9"/>
    </row>
    <row r="26" spans="1:16" ht="15.75">
      <c r="A26" s="28" t="s">
        <v>39</v>
      </c>
      <c r="B26" s="29"/>
      <c r="C26" s="30"/>
      <c r="D26" s="31">
        <f aca="true" t="shared" si="6" ref="D26:M26">SUM(D27:D30)</f>
        <v>9413466</v>
      </c>
      <c r="E26" s="31">
        <f t="shared" si="6"/>
        <v>0</v>
      </c>
      <c r="F26" s="31">
        <f t="shared" si="6"/>
        <v>0</v>
      </c>
      <c r="G26" s="31">
        <f t="shared" si="6"/>
        <v>3310252</v>
      </c>
      <c r="H26" s="31">
        <f t="shared" si="6"/>
        <v>0</v>
      </c>
      <c r="I26" s="31">
        <f t="shared" si="6"/>
        <v>164988</v>
      </c>
      <c r="J26" s="31">
        <f t="shared" si="6"/>
        <v>0</v>
      </c>
      <c r="K26" s="31">
        <f t="shared" si="6"/>
        <v>0</v>
      </c>
      <c r="L26" s="31">
        <f t="shared" si="6"/>
        <v>0</v>
      </c>
      <c r="M26" s="31">
        <f t="shared" si="6"/>
        <v>19107815</v>
      </c>
      <c r="N26" s="31">
        <f aca="true" t="shared" si="7" ref="N26:N34">SUM(D26:M26)</f>
        <v>31996521</v>
      </c>
      <c r="O26" s="43">
        <f t="shared" si="1"/>
        <v>401.96634422110554</v>
      </c>
      <c r="P26" s="10"/>
    </row>
    <row r="27" spans="1:16" ht="15">
      <c r="A27" s="12"/>
      <c r="B27" s="44">
        <v>541</v>
      </c>
      <c r="C27" s="20" t="s">
        <v>75</v>
      </c>
      <c r="D27" s="46">
        <v>9336319</v>
      </c>
      <c r="E27" s="46">
        <v>0</v>
      </c>
      <c r="F27" s="46">
        <v>0</v>
      </c>
      <c r="G27" s="46">
        <v>3310252</v>
      </c>
      <c r="H27" s="46">
        <v>0</v>
      </c>
      <c r="I27" s="46">
        <v>164988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12811559</v>
      </c>
      <c r="O27" s="47">
        <f t="shared" si="1"/>
        <v>160.94923366834172</v>
      </c>
      <c r="P27" s="9"/>
    </row>
    <row r="28" spans="1:16" ht="15">
      <c r="A28" s="12"/>
      <c r="B28" s="44">
        <v>542</v>
      </c>
      <c r="C28" s="20" t="s">
        <v>41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19107815</v>
      </c>
      <c r="N28" s="46">
        <f t="shared" si="7"/>
        <v>19107815</v>
      </c>
      <c r="O28" s="47">
        <f t="shared" si="1"/>
        <v>240.04792713567838</v>
      </c>
      <c r="P28" s="9"/>
    </row>
    <row r="29" spans="1:16" ht="15">
      <c r="A29" s="12"/>
      <c r="B29" s="44">
        <v>544</v>
      </c>
      <c r="C29" s="20" t="s">
        <v>76</v>
      </c>
      <c r="D29" s="46">
        <v>62600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62600</v>
      </c>
      <c r="O29" s="47">
        <f t="shared" si="1"/>
        <v>0.7864321608040201</v>
      </c>
      <c r="P29" s="9"/>
    </row>
    <row r="30" spans="1:16" ht="15">
      <c r="A30" s="12"/>
      <c r="B30" s="44">
        <v>545</v>
      </c>
      <c r="C30" s="20" t="s">
        <v>57</v>
      </c>
      <c r="D30" s="46">
        <v>14547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14547</v>
      </c>
      <c r="O30" s="47">
        <f t="shared" si="1"/>
        <v>0.18275125628140704</v>
      </c>
      <c r="P30" s="9"/>
    </row>
    <row r="31" spans="1:16" ht="15.75">
      <c r="A31" s="28" t="s">
        <v>43</v>
      </c>
      <c r="B31" s="29"/>
      <c r="C31" s="30"/>
      <c r="D31" s="31">
        <f aca="true" t="shared" si="8" ref="D31:M31">SUM(D32:D33)</f>
        <v>750392</v>
      </c>
      <c r="E31" s="31">
        <f t="shared" si="8"/>
        <v>1893299</v>
      </c>
      <c r="F31" s="31">
        <f t="shared" si="8"/>
        <v>0</v>
      </c>
      <c r="G31" s="31">
        <f t="shared" si="8"/>
        <v>362753</v>
      </c>
      <c r="H31" s="31">
        <f t="shared" si="8"/>
        <v>0</v>
      </c>
      <c r="I31" s="31">
        <f t="shared" si="8"/>
        <v>0</v>
      </c>
      <c r="J31" s="31">
        <f t="shared" si="8"/>
        <v>0</v>
      </c>
      <c r="K31" s="31">
        <f t="shared" si="8"/>
        <v>0</v>
      </c>
      <c r="L31" s="31">
        <f t="shared" si="8"/>
        <v>0</v>
      </c>
      <c r="M31" s="31">
        <f t="shared" si="8"/>
        <v>0</v>
      </c>
      <c r="N31" s="31">
        <f t="shared" si="7"/>
        <v>3006444</v>
      </c>
      <c r="O31" s="43">
        <f t="shared" si="1"/>
        <v>37.769396984924626</v>
      </c>
      <c r="P31" s="10"/>
    </row>
    <row r="32" spans="1:16" ht="15">
      <c r="A32" s="13"/>
      <c r="B32" s="45">
        <v>552</v>
      </c>
      <c r="C32" s="21" t="s">
        <v>44</v>
      </c>
      <c r="D32" s="46">
        <v>310594</v>
      </c>
      <c r="E32" s="46">
        <v>1124017</v>
      </c>
      <c r="F32" s="46">
        <v>0</v>
      </c>
      <c r="G32" s="46">
        <v>362753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1797364</v>
      </c>
      <c r="O32" s="47">
        <f t="shared" si="1"/>
        <v>22.57994974874372</v>
      </c>
      <c r="P32" s="9"/>
    </row>
    <row r="33" spans="1:16" ht="15">
      <c r="A33" s="13"/>
      <c r="B33" s="45">
        <v>554</v>
      </c>
      <c r="C33" s="21" t="s">
        <v>45</v>
      </c>
      <c r="D33" s="46">
        <v>439798</v>
      </c>
      <c r="E33" s="46">
        <v>769282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1209080</v>
      </c>
      <c r="O33" s="47">
        <f t="shared" si="1"/>
        <v>15.189447236180904</v>
      </c>
      <c r="P33" s="9"/>
    </row>
    <row r="34" spans="1:16" ht="15.75">
      <c r="A34" s="28" t="s">
        <v>46</v>
      </c>
      <c r="B34" s="29"/>
      <c r="C34" s="30"/>
      <c r="D34" s="31">
        <f aca="true" t="shared" si="9" ref="D34:M34">SUM(D35:D35)</f>
        <v>28609</v>
      </c>
      <c r="E34" s="31">
        <f t="shared" si="9"/>
        <v>0</v>
      </c>
      <c r="F34" s="31">
        <f t="shared" si="9"/>
        <v>0</v>
      </c>
      <c r="G34" s="31">
        <f t="shared" si="9"/>
        <v>0</v>
      </c>
      <c r="H34" s="31">
        <f t="shared" si="9"/>
        <v>0</v>
      </c>
      <c r="I34" s="31">
        <f t="shared" si="9"/>
        <v>0</v>
      </c>
      <c r="J34" s="31">
        <f t="shared" si="9"/>
        <v>0</v>
      </c>
      <c r="K34" s="31">
        <f t="shared" si="9"/>
        <v>0</v>
      </c>
      <c r="L34" s="31">
        <f t="shared" si="9"/>
        <v>0</v>
      </c>
      <c r="M34" s="31">
        <f t="shared" si="9"/>
        <v>0</v>
      </c>
      <c r="N34" s="31">
        <f t="shared" si="7"/>
        <v>28609</v>
      </c>
      <c r="O34" s="43">
        <f t="shared" si="1"/>
        <v>0.3594095477386935</v>
      </c>
      <c r="P34" s="10"/>
    </row>
    <row r="35" spans="1:16" ht="15">
      <c r="A35" s="12"/>
      <c r="B35" s="44">
        <v>569</v>
      </c>
      <c r="C35" s="20" t="s">
        <v>47</v>
      </c>
      <c r="D35" s="46">
        <v>28609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aca="true" t="shared" si="10" ref="N35:N42">SUM(D35:M35)</f>
        <v>28609</v>
      </c>
      <c r="O35" s="47">
        <f t="shared" si="1"/>
        <v>0.3594095477386935</v>
      </c>
      <c r="P35" s="9"/>
    </row>
    <row r="36" spans="1:16" ht="15.75">
      <c r="A36" s="28" t="s">
        <v>48</v>
      </c>
      <c r="B36" s="29"/>
      <c r="C36" s="30"/>
      <c r="D36" s="31">
        <f aca="true" t="shared" si="11" ref="D36:M36">SUM(D37:D39)</f>
        <v>5853796</v>
      </c>
      <c r="E36" s="31">
        <f t="shared" si="11"/>
        <v>16389</v>
      </c>
      <c r="F36" s="31">
        <f t="shared" si="11"/>
        <v>0</v>
      </c>
      <c r="G36" s="31">
        <f t="shared" si="11"/>
        <v>111323</v>
      </c>
      <c r="H36" s="31">
        <f t="shared" si="11"/>
        <v>0</v>
      </c>
      <c r="I36" s="31">
        <f t="shared" si="11"/>
        <v>2291386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 t="shared" si="10"/>
        <v>8272894</v>
      </c>
      <c r="O36" s="43">
        <f t="shared" si="1"/>
        <v>103.93082914572864</v>
      </c>
      <c r="P36" s="9"/>
    </row>
    <row r="37" spans="1:16" ht="15">
      <c r="A37" s="12"/>
      <c r="B37" s="44">
        <v>572</v>
      </c>
      <c r="C37" s="20" t="s">
        <v>77</v>
      </c>
      <c r="D37" s="46">
        <v>4933469</v>
      </c>
      <c r="E37" s="46">
        <v>16389</v>
      </c>
      <c r="F37" s="46">
        <v>0</v>
      </c>
      <c r="G37" s="46">
        <v>107418</v>
      </c>
      <c r="H37" s="46">
        <v>0</v>
      </c>
      <c r="I37" s="46">
        <v>2291386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7348662</v>
      </c>
      <c r="O37" s="47">
        <f t="shared" si="1"/>
        <v>92.3198743718593</v>
      </c>
      <c r="P37" s="9"/>
    </row>
    <row r="38" spans="1:16" ht="15">
      <c r="A38" s="12"/>
      <c r="B38" s="44">
        <v>575</v>
      </c>
      <c r="C38" s="20" t="s">
        <v>78</v>
      </c>
      <c r="D38" s="46">
        <v>876649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876649</v>
      </c>
      <c r="O38" s="47">
        <f t="shared" si="1"/>
        <v>11.0131783919598</v>
      </c>
      <c r="P38" s="9"/>
    </row>
    <row r="39" spans="1:16" ht="15">
      <c r="A39" s="12"/>
      <c r="B39" s="44">
        <v>579</v>
      </c>
      <c r="C39" s="20" t="s">
        <v>51</v>
      </c>
      <c r="D39" s="46">
        <v>43678</v>
      </c>
      <c r="E39" s="46">
        <v>0</v>
      </c>
      <c r="F39" s="46">
        <v>0</v>
      </c>
      <c r="G39" s="46">
        <v>3905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47583</v>
      </c>
      <c r="O39" s="47">
        <f t="shared" si="1"/>
        <v>0.5977763819095477</v>
      </c>
      <c r="P39" s="9"/>
    </row>
    <row r="40" spans="1:16" ht="15.75">
      <c r="A40" s="28" t="s">
        <v>79</v>
      </c>
      <c r="B40" s="29"/>
      <c r="C40" s="30"/>
      <c r="D40" s="31">
        <f aca="true" t="shared" si="12" ref="D40:M40">SUM(D41:D41)</f>
        <v>4136143</v>
      </c>
      <c r="E40" s="31">
        <f t="shared" si="12"/>
        <v>1060557</v>
      </c>
      <c r="F40" s="31">
        <f t="shared" si="12"/>
        <v>73</v>
      </c>
      <c r="G40" s="31">
        <f t="shared" si="12"/>
        <v>2036</v>
      </c>
      <c r="H40" s="31">
        <f t="shared" si="12"/>
        <v>977</v>
      </c>
      <c r="I40" s="31">
        <f t="shared" si="12"/>
        <v>2987014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si="10"/>
        <v>8186800</v>
      </c>
      <c r="O40" s="43">
        <f t="shared" si="1"/>
        <v>102.84924623115577</v>
      </c>
      <c r="P40" s="9"/>
    </row>
    <row r="41" spans="1:16" ht="15.75" thickBot="1">
      <c r="A41" s="12"/>
      <c r="B41" s="44">
        <v>581</v>
      </c>
      <c r="C41" s="20" t="s">
        <v>80</v>
      </c>
      <c r="D41" s="46">
        <v>4136143</v>
      </c>
      <c r="E41" s="46">
        <v>1060557</v>
      </c>
      <c r="F41" s="46">
        <v>73</v>
      </c>
      <c r="G41" s="46">
        <v>2036</v>
      </c>
      <c r="H41" s="46">
        <v>977</v>
      </c>
      <c r="I41" s="46">
        <v>2987014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8186800</v>
      </c>
      <c r="O41" s="47">
        <f t="shared" si="1"/>
        <v>102.84924623115577</v>
      </c>
      <c r="P41" s="9"/>
    </row>
    <row r="42" spans="1:119" ht="16.5" thickBot="1">
      <c r="A42" s="14" t="s">
        <v>10</v>
      </c>
      <c r="B42" s="23"/>
      <c r="C42" s="22"/>
      <c r="D42" s="15">
        <f aca="true" t="shared" si="13" ref="D42:M42">SUM(D5,D15,D20,D26,D31,D34,D36,D40)</f>
        <v>72680342</v>
      </c>
      <c r="E42" s="15">
        <f t="shared" si="13"/>
        <v>2970245</v>
      </c>
      <c r="F42" s="15">
        <f t="shared" si="13"/>
        <v>174323</v>
      </c>
      <c r="G42" s="15">
        <f t="shared" si="13"/>
        <v>3916911</v>
      </c>
      <c r="H42" s="15">
        <f t="shared" si="13"/>
        <v>977</v>
      </c>
      <c r="I42" s="15">
        <f t="shared" si="13"/>
        <v>49989739</v>
      </c>
      <c r="J42" s="15">
        <f t="shared" si="13"/>
        <v>4071071</v>
      </c>
      <c r="K42" s="15">
        <f t="shared" si="13"/>
        <v>11243520</v>
      </c>
      <c r="L42" s="15">
        <f t="shared" si="13"/>
        <v>0</v>
      </c>
      <c r="M42" s="15">
        <f t="shared" si="13"/>
        <v>19107815</v>
      </c>
      <c r="N42" s="15">
        <f t="shared" si="10"/>
        <v>164154943</v>
      </c>
      <c r="O42" s="37">
        <f t="shared" si="1"/>
        <v>2062.248027638191</v>
      </c>
      <c r="P42" s="6"/>
      <c r="Q42" s="2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</row>
    <row r="43" spans="1:15" ht="15">
      <c r="A43" s="16"/>
      <c r="B43" s="18"/>
      <c r="C43" s="18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5">
      <c r="A44" s="38"/>
      <c r="B44" s="39"/>
      <c r="C44" s="39"/>
      <c r="D44" s="40"/>
      <c r="E44" s="40"/>
      <c r="F44" s="40"/>
      <c r="G44" s="40"/>
      <c r="H44" s="40"/>
      <c r="I44" s="40"/>
      <c r="J44" s="40"/>
      <c r="K44" s="40"/>
      <c r="L44" s="93" t="s">
        <v>83</v>
      </c>
      <c r="M44" s="93"/>
      <c r="N44" s="93"/>
      <c r="O44" s="41">
        <v>79600</v>
      </c>
    </row>
    <row r="45" spans="1:15" ht="15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6"/>
    </row>
    <row r="46" spans="1:15" ht="15.75" customHeight="1" thickBot="1">
      <c r="A46" s="97" t="s">
        <v>60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9"/>
    </row>
  </sheetData>
  <sheetProtection/>
  <mergeCells count="10">
    <mergeCell ref="L44:N44"/>
    <mergeCell ref="A45:O45"/>
    <mergeCell ref="A46:O4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55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70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>SUM(D6:D14)</f>
        <v>15824627</v>
      </c>
      <c r="E5" s="59">
        <f aca="true" t="shared" si="0" ref="E5:M5">SUM(E6:E14)</f>
        <v>0</v>
      </c>
      <c r="F5" s="59">
        <f t="shared" si="0"/>
        <v>172500</v>
      </c>
      <c r="G5" s="59">
        <f t="shared" si="0"/>
        <v>98484</v>
      </c>
      <c r="H5" s="59">
        <f t="shared" si="0"/>
        <v>0</v>
      </c>
      <c r="I5" s="59">
        <f t="shared" si="0"/>
        <v>0</v>
      </c>
      <c r="J5" s="59">
        <f t="shared" si="0"/>
        <v>4547016</v>
      </c>
      <c r="K5" s="59">
        <f t="shared" si="0"/>
        <v>9735465</v>
      </c>
      <c r="L5" s="59">
        <f t="shared" si="0"/>
        <v>0</v>
      </c>
      <c r="M5" s="59">
        <f t="shared" si="0"/>
        <v>0</v>
      </c>
      <c r="N5" s="60">
        <f>SUM(D5:M5)</f>
        <v>30378092</v>
      </c>
      <c r="O5" s="61">
        <f aca="true" t="shared" si="1" ref="O5:O43">(N5/O$45)</f>
        <v>389.0238192808114</v>
      </c>
      <c r="P5" s="62"/>
    </row>
    <row r="6" spans="1:16" ht="15">
      <c r="A6" s="64"/>
      <c r="B6" s="65">
        <v>511</v>
      </c>
      <c r="C6" s="66" t="s">
        <v>19</v>
      </c>
      <c r="D6" s="67">
        <v>163971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163971</v>
      </c>
      <c r="O6" s="68">
        <f t="shared" si="1"/>
        <v>2.0998232763036575</v>
      </c>
      <c r="P6" s="69"/>
    </row>
    <row r="7" spans="1:16" ht="15">
      <c r="A7" s="64"/>
      <c r="B7" s="65">
        <v>512</v>
      </c>
      <c r="C7" s="66" t="s">
        <v>20</v>
      </c>
      <c r="D7" s="67">
        <v>1171447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4">SUM(D7:M7)</f>
        <v>1171447</v>
      </c>
      <c r="O7" s="68">
        <f t="shared" si="1"/>
        <v>15.00162637024895</v>
      </c>
      <c r="P7" s="69"/>
    </row>
    <row r="8" spans="1:16" ht="15">
      <c r="A8" s="64"/>
      <c r="B8" s="65">
        <v>513</v>
      </c>
      <c r="C8" s="66" t="s">
        <v>21</v>
      </c>
      <c r="D8" s="67">
        <v>2740596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4547016</v>
      </c>
      <c r="K8" s="67">
        <v>0</v>
      </c>
      <c r="L8" s="67">
        <v>0</v>
      </c>
      <c r="M8" s="67">
        <v>0</v>
      </c>
      <c r="N8" s="67">
        <f t="shared" si="2"/>
        <v>7287612</v>
      </c>
      <c r="O8" s="68">
        <f t="shared" si="1"/>
        <v>93.32563261960864</v>
      </c>
      <c r="P8" s="69"/>
    </row>
    <row r="9" spans="1:16" ht="15">
      <c r="A9" s="64"/>
      <c r="B9" s="65">
        <v>514</v>
      </c>
      <c r="C9" s="66" t="s">
        <v>22</v>
      </c>
      <c r="D9" s="67">
        <v>660038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660038</v>
      </c>
      <c r="O9" s="68">
        <f t="shared" si="1"/>
        <v>8.45248949902674</v>
      </c>
      <c r="P9" s="69"/>
    </row>
    <row r="10" spans="1:16" ht="15">
      <c r="A10" s="64"/>
      <c r="B10" s="65">
        <v>515</v>
      </c>
      <c r="C10" s="66" t="s">
        <v>23</v>
      </c>
      <c r="D10" s="67">
        <v>629457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629457</v>
      </c>
      <c r="O10" s="68">
        <f t="shared" si="1"/>
        <v>8.060867226718575</v>
      </c>
      <c r="P10" s="69"/>
    </row>
    <row r="11" spans="1:16" ht="15">
      <c r="A11" s="64"/>
      <c r="B11" s="65">
        <v>516</v>
      </c>
      <c r="C11" s="66" t="s">
        <v>24</v>
      </c>
      <c r="D11" s="67">
        <v>2655013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2655013</v>
      </c>
      <c r="O11" s="68">
        <f t="shared" si="1"/>
        <v>34.000268927364</v>
      </c>
      <c r="P11" s="69"/>
    </row>
    <row r="12" spans="1:16" ht="15">
      <c r="A12" s="64"/>
      <c r="B12" s="65">
        <v>517</v>
      </c>
      <c r="C12" s="66" t="s">
        <v>25</v>
      </c>
      <c r="D12" s="67">
        <v>1107704</v>
      </c>
      <c r="E12" s="67">
        <v>0</v>
      </c>
      <c r="F12" s="67">
        <v>172500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1280204</v>
      </c>
      <c r="O12" s="68">
        <f t="shared" si="1"/>
        <v>16.39437557627292</v>
      </c>
      <c r="P12" s="69"/>
    </row>
    <row r="13" spans="1:16" ht="15">
      <c r="A13" s="64"/>
      <c r="B13" s="65">
        <v>518</v>
      </c>
      <c r="C13" s="66" t="s">
        <v>26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9735465</v>
      </c>
      <c r="L13" s="67">
        <v>0</v>
      </c>
      <c r="M13" s="67">
        <v>0</v>
      </c>
      <c r="N13" s="67">
        <f t="shared" si="2"/>
        <v>9735465</v>
      </c>
      <c r="O13" s="68">
        <f t="shared" si="1"/>
        <v>124.67299713144145</v>
      </c>
      <c r="P13" s="69"/>
    </row>
    <row r="14" spans="1:16" ht="15">
      <c r="A14" s="64"/>
      <c r="B14" s="65">
        <v>519</v>
      </c>
      <c r="C14" s="66" t="s">
        <v>71</v>
      </c>
      <c r="D14" s="67">
        <v>6696401</v>
      </c>
      <c r="E14" s="67">
        <v>0</v>
      </c>
      <c r="F14" s="67">
        <v>0</v>
      </c>
      <c r="G14" s="67">
        <v>98484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2"/>
        <v>6794885</v>
      </c>
      <c r="O14" s="68">
        <f t="shared" si="1"/>
        <v>87.01573865382645</v>
      </c>
      <c r="P14" s="69"/>
    </row>
    <row r="15" spans="1:16" ht="15.75">
      <c r="A15" s="70" t="s">
        <v>28</v>
      </c>
      <c r="B15" s="71"/>
      <c r="C15" s="72"/>
      <c r="D15" s="73">
        <f aca="true" t="shared" si="3" ref="D15:M15">SUM(D16:D20)</f>
        <v>36320908</v>
      </c>
      <c r="E15" s="73">
        <f t="shared" si="3"/>
        <v>0</v>
      </c>
      <c r="F15" s="73">
        <f t="shared" si="3"/>
        <v>0</v>
      </c>
      <c r="G15" s="73">
        <f t="shared" si="3"/>
        <v>155235</v>
      </c>
      <c r="H15" s="73">
        <f t="shared" si="3"/>
        <v>0</v>
      </c>
      <c r="I15" s="73">
        <f t="shared" si="3"/>
        <v>0</v>
      </c>
      <c r="J15" s="73">
        <f t="shared" si="3"/>
        <v>0</v>
      </c>
      <c r="K15" s="73">
        <f t="shared" si="3"/>
        <v>0</v>
      </c>
      <c r="L15" s="73">
        <f t="shared" si="3"/>
        <v>0</v>
      </c>
      <c r="M15" s="73">
        <f t="shared" si="3"/>
        <v>0</v>
      </c>
      <c r="N15" s="74">
        <f aca="true" t="shared" si="4" ref="N15:N26">SUM(D15:M15)</f>
        <v>36476143</v>
      </c>
      <c r="O15" s="75">
        <f t="shared" si="1"/>
        <v>467.115856469624</v>
      </c>
      <c r="P15" s="76"/>
    </row>
    <row r="16" spans="1:16" ht="15">
      <c r="A16" s="64"/>
      <c r="B16" s="65">
        <v>521</v>
      </c>
      <c r="C16" s="66" t="s">
        <v>29</v>
      </c>
      <c r="D16" s="67">
        <v>18611391</v>
      </c>
      <c r="E16" s="67">
        <v>0</v>
      </c>
      <c r="F16" s="67">
        <v>0</v>
      </c>
      <c r="G16" s="67">
        <v>133116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18744507</v>
      </c>
      <c r="O16" s="68">
        <f t="shared" si="1"/>
        <v>240.04337414199364</v>
      </c>
      <c r="P16" s="69"/>
    </row>
    <row r="17" spans="1:16" ht="15">
      <c r="A17" s="64"/>
      <c r="B17" s="65">
        <v>522</v>
      </c>
      <c r="C17" s="66" t="s">
        <v>30</v>
      </c>
      <c r="D17" s="67">
        <v>15161401</v>
      </c>
      <c r="E17" s="67">
        <v>0</v>
      </c>
      <c r="F17" s="67">
        <v>0</v>
      </c>
      <c r="G17" s="67">
        <v>21786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15183187</v>
      </c>
      <c r="O17" s="68">
        <f t="shared" si="1"/>
        <v>194.43687890584982</v>
      </c>
      <c r="P17" s="69"/>
    </row>
    <row r="18" spans="1:16" ht="15">
      <c r="A18" s="64"/>
      <c r="B18" s="65">
        <v>524</v>
      </c>
      <c r="C18" s="66" t="s">
        <v>31</v>
      </c>
      <c r="D18" s="67">
        <v>2241462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2241462</v>
      </c>
      <c r="O18" s="68">
        <f t="shared" si="1"/>
        <v>28.704307960249974</v>
      </c>
      <c r="P18" s="69"/>
    </row>
    <row r="19" spans="1:16" ht="15">
      <c r="A19" s="64"/>
      <c r="B19" s="65">
        <v>526</v>
      </c>
      <c r="C19" s="66" t="s">
        <v>32</v>
      </c>
      <c r="D19" s="67">
        <v>306654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306654</v>
      </c>
      <c r="O19" s="68">
        <f t="shared" si="1"/>
        <v>3.9270310419014445</v>
      </c>
      <c r="P19" s="69"/>
    </row>
    <row r="20" spans="1:16" ht="15">
      <c r="A20" s="64"/>
      <c r="B20" s="65">
        <v>529</v>
      </c>
      <c r="C20" s="66" t="s">
        <v>62</v>
      </c>
      <c r="D20" s="67">
        <v>0</v>
      </c>
      <c r="E20" s="67">
        <v>0</v>
      </c>
      <c r="F20" s="67">
        <v>0</v>
      </c>
      <c r="G20" s="67">
        <v>333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333</v>
      </c>
      <c r="O20" s="68">
        <f t="shared" si="1"/>
        <v>0.004264419629136359</v>
      </c>
      <c r="P20" s="69"/>
    </row>
    <row r="21" spans="1:16" ht="15.75">
      <c r="A21" s="70" t="s">
        <v>33</v>
      </c>
      <c r="B21" s="71"/>
      <c r="C21" s="72"/>
      <c r="D21" s="73">
        <f aca="true" t="shared" si="5" ref="D21:M21">SUM(D22:D26)</f>
        <v>0</v>
      </c>
      <c r="E21" s="73">
        <f t="shared" si="5"/>
        <v>0</v>
      </c>
      <c r="F21" s="73">
        <f t="shared" si="5"/>
        <v>0</v>
      </c>
      <c r="G21" s="73">
        <f t="shared" si="5"/>
        <v>17367</v>
      </c>
      <c r="H21" s="73">
        <f t="shared" si="5"/>
        <v>0</v>
      </c>
      <c r="I21" s="73">
        <f t="shared" si="5"/>
        <v>43029229</v>
      </c>
      <c r="J21" s="73">
        <f t="shared" si="5"/>
        <v>0</v>
      </c>
      <c r="K21" s="73">
        <f t="shared" si="5"/>
        <v>0</v>
      </c>
      <c r="L21" s="73">
        <f t="shared" si="5"/>
        <v>0</v>
      </c>
      <c r="M21" s="73">
        <f t="shared" si="5"/>
        <v>0</v>
      </c>
      <c r="N21" s="74">
        <f t="shared" si="4"/>
        <v>43046596</v>
      </c>
      <c r="O21" s="75">
        <f t="shared" si="1"/>
        <v>551.2575043540621</v>
      </c>
      <c r="P21" s="76"/>
    </row>
    <row r="22" spans="1:16" ht="15">
      <c r="A22" s="64"/>
      <c r="B22" s="65">
        <v>533</v>
      </c>
      <c r="C22" s="66" t="s">
        <v>34</v>
      </c>
      <c r="D22" s="67">
        <v>0</v>
      </c>
      <c r="E22" s="67">
        <v>0</v>
      </c>
      <c r="F22" s="67">
        <v>0</v>
      </c>
      <c r="G22" s="67">
        <v>0</v>
      </c>
      <c r="H22" s="67">
        <v>0</v>
      </c>
      <c r="I22" s="67">
        <v>11224234</v>
      </c>
      <c r="J22" s="67">
        <v>0</v>
      </c>
      <c r="K22" s="67">
        <v>0</v>
      </c>
      <c r="L22" s="67">
        <v>0</v>
      </c>
      <c r="M22" s="67">
        <v>0</v>
      </c>
      <c r="N22" s="67">
        <f t="shared" si="4"/>
        <v>11224234</v>
      </c>
      <c r="O22" s="68">
        <f t="shared" si="1"/>
        <v>143.73826964450365</v>
      </c>
      <c r="P22" s="69"/>
    </row>
    <row r="23" spans="1:16" ht="15">
      <c r="A23" s="64"/>
      <c r="B23" s="65">
        <v>535</v>
      </c>
      <c r="C23" s="66" t="s">
        <v>35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7310352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7310352</v>
      </c>
      <c r="O23" s="68">
        <f t="shared" si="1"/>
        <v>93.61684253662534</v>
      </c>
      <c r="P23" s="69"/>
    </row>
    <row r="24" spans="1:16" ht="15">
      <c r="A24" s="64"/>
      <c r="B24" s="65">
        <v>536</v>
      </c>
      <c r="C24" s="66" t="s">
        <v>72</v>
      </c>
      <c r="D24" s="67">
        <v>0</v>
      </c>
      <c r="E24" s="67">
        <v>0</v>
      </c>
      <c r="F24" s="67">
        <v>0</v>
      </c>
      <c r="G24" s="67">
        <v>0</v>
      </c>
      <c r="H24" s="67">
        <v>0</v>
      </c>
      <c r="I24" s="67">
        <v>23751673</v>
      </c>
      <c r="J24" s="67">
        <v>0</v>
      </c>
      <c r="K24" s="67">
        <v>0</v>
      </c>
      <c r="L24" s="67">
        <v>0</v>
      </c>
      <c r="M24" s="67">
        <v>0</v>
      </c>
      <c r="N24" s="67">
        <f t="shared" si="4"/>
        <v>23751673</v>
      </c>
      <c r="O24" s="68">
        <f t="shared" si="1"/>
        <v>304.1654671652495</v>
      </c>
      <c r="P24" s="69"/>
    </row>
    <row r="25" spans="1:16" ht="15">
      <c r="A25" s="64"/>
      <c r="B25" s="65">
        <v>537</v>
      </c>
      <c r="C25" s="66" t="s">
        <v>73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281441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281441</v>
      </c>
      <c r="O25" s="68">
        <f t="shared" si="1"/>
        <v>3.6041517262575558</v>
      </c>
      <c r="P25" s="69"/>
    </row>
    <row r="26" spans="1:16" ht="15">
      <c r="A26" s="64"/>
      <c r="B26" s="65">
        <v>538</v>
      </c>
      <c r="C26" s="66" t="s">
        <v>74</v>
      </c>
      <c r="D26" s="67">
        <v>0</v>
      </c>
      <c r="E26" s="67">
        <v>0</v>
      </c>
      <c r="F26" s="67">
        <v>0</v>
      </c>
      <c r="G26" s="67">
        <v>17367</v>
      </c>
      <c r="H26" s="67">
        <v>0</v>
      </c>
      <c r="I26" s="67">
        <v>461529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478896</v>
      </c>
      <c r="O26" s="68">
        <f t="shared" si="1"/>
        <v>6.132773281426084</v>
      </c>
      <c r="P26" s="69"/>
    </row>
    <row r="27" spans="1:16" ht="15.75">
      <c r="A27" s="70" t="s">
        <v>39</v>
      </c>
      <c r="B27" s="71"/>
      <c r="C27" s="72"/>
      <c r="D27" s="73">
        <f aca="true" t="shared" si="6" ref="D27:M27">SUM(D28:D31)</f>
        <v>10106787</v>
      </c>
      <c r="E27" s="73">
        <f t="shared" si="6"/>
        <v>45329</v>
      </c>
      <c r="F27" s="73">
        <f t="shared" si="6"/>
        <v>0</v>
      </c>
      <c r="G27" s="73">
        <f t="shared" si="6"/>
        <v>4595469</v>
      </c>
      <c r="H27" s="73">
        <f t="shared" si="6"/>
        <v>0</v>
      </c>
      <c r="I27" s="73">
        <f t="shared" si="6"/>
        <v>709221</v>
      </c>
      <c r="J27" s="73">
        <f t="shared" si="6"/>
        <v>0</v>
      </c>
      <c r="K27" s="73">
        <f t="shared" si="6"/>
        <v>0</v>
      </c>
      <c r="L27" s="73">
        <f t="shared" si="6"/>
        <v>0</v>
      </c>
      <c r="M27" s="73">
        <f t="shared" si="6"/>
        <v>18515594</v>
      </c>
      <c r="N27" s="73">
        <f aca="true" t="shared" si="7" ref="N27:N35">SUM(D27:M27)</f>
        <v>33972400</v>
      </c>
      <c r="O27" s="75">
        <f t="shared" si="1"/>
        <v>435.05276098760373</v>
      </c>
      <c r="P27" s="76"/>
    </row>
    <row r="28" spans="1:16" ht="15">
      <c r="A28" s="64"/>
      <c r="B28" s="65">
        <v>541</v>
      </c>
      <c r="C28" s="66" t="s">
        <v>75</v>
      </c>
      <c r="D28" s="67">
        <v>10029440</v>
      </c>
      <c r="E28" s="67">
        <v>45329</v>
      </c>
      <c r="F28" s="67">
        <v>0</v>
      </c>
      <c r="G28" s="67">
        <v>4587409</v>
      </c>
      <c r="H28" s="67">
        <v>0</v>
      </c>
      <c r="I28" s="67">
        <v>709221</v>
      </c>
      <c r="J28" s="67">
        <v>0</v>
      </c>
      <c r="K28" s="67">
        <v>0</v>
      </c>
      <c r="L28" s="67">
        <v>0</v>
      </c>
      <c r="M28" s="67">
        <v>0</v>
      </c>
      <c r="N28" s="67">
        <f t="shared" si="7"/>
        <v>15371399</v>
      </c>
      <c r="O28" s="68">
        <f t="shared" si="1"/>
        <v>196.84713400266367</v>
      </c>
      <c r="P28" s="69"/>
    </row>
    <row r="29" spans="1:16" ht="15">
      <c r="A29" s="64"/>
      <c r="B29" s="65">
        <v>542</v>
      </c>
      <c r="C29" s="66" t="s">
        <v>41</v>
      </c>
      <c r="D29" s="67">
        <v>0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18515594</v>
      </c>
      <c r="N29" s="67">
        <f t="shared" si="7"/>
        <v>18515594</v>
      </c>
      <c r="O29" s="68">
        <f t="shared" si="1"/>
        <v>237.11189939555373</v>
      </c>
      <c r="P29" s="69"/>
    </row>
    <row r="30" spans="1:16" ht="15">
      <c r="A30" s="64"/>
      <c r="B30" s="65">
        <v>544</v>
      </c>
      <c r="C30" s="66" t="s">
        <v>76</v>
      </c>
      <c r="D30" s="67">
        <v>61465</v>
      </c>
      <c r="E30" s="67">
        <v>0</v>
      </c>
      <c r="F30" s="67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7"/>
        <v>61465</v>
      </c>
      <c r="O30" s="68">
        <f t="shared" si="1"/>
        <v>0.7871247822968959</v>
      </c>
      <c r="P30" s="69"/>
    </row>
    <row r="31" spans="1:16" ht="15">
      <c r="A31" s="64"/>
      <c r="B31" s="65">
        <v>545</v>
      </c>
      <c r="C31" s="66" t="s">
        <v>57</v>
      </c>
      <c r="D31" s="67">
        <v>15882</v>
      </c>
      <c r="E31" s="67">
        <v>0</v>
      </c>
      <c r="F31" s="67">
        <v>0</v>
      </c>
      <c r="G31" s="67">
        <v>8060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f t="shared" si="7"/>
        <v>23942</v>
      </c>
      <c r="O31" s="68">
        <f t="shared" si="1"/>
        <v>0.30660280708943755</v>
      </c>
      <c r="P31" s="69"/>
    </row>
    <row r="32" spans="1:16" ht="15.75">
      <c r="A32" s="70" t="s">
        <v>43</v>
      </c>
      <c r="B32" s="71"/>
      <c r="C32" s="72"/>
      <c r="D32" s="73">
        <f aca="true" t="shared" si="8" ref="D32:M32">SUM(D33:D34)</f>
        <v>453746</v>
      </c>
      <c r="E32" s="73">
        <f t="shared" si="8"/>
        <v>2337794</v>
      </c>
      <c r="F32" s="73">
        <f t="shared" si="8"/>
        <v>0</v>
      </c>
      <c r="G32" s="73">
        <f t="shared" si="8"/>
        <v>256936</v>
      </c>
      <c r="H32" s="73">
        <f t="shared" si="8"/>
        <v>0</v>
      </c>
      <c r="I32" s="73">
        <f t="shared" si="8"/>
        <v>0</v>
      </c>
      <c r="J32" s="73">
        <f t="shared" si="8"/>
        <v>0</v>
      </c>
      <c r="K32" s="73">
        <f t="shared" si="8"/>
        <v>0</v>
      </c>
      <c r="L32" s="73">
        <f t="shared" si="8"/>
        <v>0</v>
      </c>
      <c r="M32" s="73">
        <f t="shared" si="8"/>
        <v>0</v>
      </c>
      <c r="N32" s="73">
        <f t="shared" si="7"/>
        <v>3048476</v>
      </c>
      <c r="O32" s="75">
        <f t="shared" si="1"/>
        <v>39.038981661714985</v>
      </c>
      <c r="P32" s="76"/>
    </row>
    <row r="33" spans="1:16" ht="15">
      <c r="A33" s="64"/>
      <c r="B33" s="65">
        <v>552</v>
      </c>
      <c r="C33" s="66" t="s">
        <v>44</v>
      </c>
      <c r="D33" s="67">
        <v>22623</v>
      </c>
      <c r="E33" s="67">
        <v>1128460</v>
      </c>
      <c r="F33" s="67">
        <v>0</v>
      </c>
      <c r="G33" s="67">
        <v>97739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f t="shared" si="7"/>
        <v>1248822</v>
      </c>
      <c r="O33" s="68">
        <f t="shared" si="1"/>
        <v>15.992495645937916</v>
      </c>
      <c r="P33" s="69"/>
    </row>
    <row r="34" spans="1:16" ht="15">
      <c r="A34" s="64"/>
      <c r="B34" s="65">
        <v>554</v>
      </c>
      <c r="C34" s="66" t="s">
        <v>45</v>
      </c>
      <c r="D34" s="67">
        <v>431123</v>
      </c>
      <c r="E34" s="67">
        <v>1209334</v>
      </c>
      <c r="F34" s="67">
        <v>0</v>
      </c>
      <c r="G34" s="67">
        <v>159197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f t="shared" si="7"/>
        <v>1799654</v>
      </c>
      <c r="O34" s="68">
        <f t="shared" si="1"/>
        <v>23.046486015777074</v>
      </c>
      <c r="P34" s="69"/>
    </row>
    <row r="35" spans="1:16" ht="15.75">
      <c r="A35" s="70" t="s">
        <v>46</v>
      </c>
      <c r="B35" s="71"/>
      <c r="C35" s="72"/>
      <c r="D35" s="73">
        <f aca="true" t="shared" si="9" ref="D35:M35">SUM(D36:D36)</f>
        <v>28618</v>
      </c>
      <c r="E35" s="73">
        <f t="shared" si="9"/>
        <v>0</v>
      </c>
      <c r="F35" s="73">
        <f t="shared" si="9"/>
        <v>0</v>
      </c>
      <c r="G35" s="73">
        <f t="shared" si="9"/>
        <v>0</v>
      </c>
      <c r="H35" s="73">
        <f t="shared" si="9"/>
        <v>0</v>
      </c>
      <c r="I35" s="73">
        <f t="shared" si="9"/>
        <v>0</v>
      </c>
      <c r="J35" s="73">
        <f t="shared" si="9"/>
        <v>0</v>
      </c>
      <c r="K35" s="73">
        <f t="shared" si="9"/>
        <v>0</v>
      </c>
      <c r="L35" s="73">
        <f t="shared" si="9"/>
        <v>0</v>
      </c>
      <c r="M35" s="73">
        <f t="shared" si="9"/>
        <v>0</v>
      </c>
      <c r="N35" s="73">
        <f t="shared" si="7"/>
        <v>28618</v>
      </c>
      <c r="O35" s="75">
        <f t="shared" si="1"/>
        <v>0.36648396680667966</v>
      </c>
      <c r="P35" s="76"/>
    </row>
    <row r="36" spans="1:16" ht="15">
      <c r="A36" s="64"/>
      <c r="B36" s="65">
        <v>569</v>
      </c>
      <c r="C36" s="66" t="s">
        <v>47</v>
      </c>
      <c r="D36" s="67">
        <v>28618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f aca="true" t="shared" si="10" ref="N36:N43">SUM(D36:M36)</f>
        <v>28618</v>
      </c>
      <c r="O36" s="68">
        <f t="shared" si="1"/>
        <v>0.36648396680667966</v>
      </c>
      <c r="P36" s="69"/>
    </row>
    <row r="37" spans="1:16" ht="15.75">
      <c r="A37" s="70" t="s">
        <v>48</v>
      </c>
      <c r="B37" s="71"/>
      <c r="C37" s="72"/>
      <c r="D37" s="73">
        <f aca="true" t="shared" si="11" ref="D37:M37">SUM(D38:D40)</f>
        <v>5990974</v>
      </c>
      <c r="E37" s="73">
        <f t="shared" si="11"/>
        <v>42737</v>
      </c>
      <c r="F37" s="73">
        <f t="shared" si="11"/>
        <v>0</v>
      </c>
      <c r="G37" s="73">
        <f t="shared" si="11"/>
        <v>238221</v>
      </c>
      <c r="H37" s="73">
        <f t="shared" si="11"/>
        <v>0</v>
      </c>
      <c r="I37" s="73">
        <f t="shared" si="11"/>
        <v>2559271</v>
      </c>
      <c r="J37" s="73">
        <f t="shared" si="11"/>
        <v>0</v>
      </c>
      <c r="K37" s="73">
        <f t="shared" si="11"/>
        <v>0</v>
      </c>
      <c r="L37" s="73">
        <f t="shared" si="11"/>
        <v>0</v>
      </c>
      <c r="M37" s="73">
        <f t="shared" si="11"/>
        <v>0</v>
      </c>
      <c r="N37" s="73">
        <f t="shared" si="10"/>
        <v>8831203</v>
      </c>
      <c r="O37" s="75">
        <f t="shared" si="1"/>
        <v>113.0929592254892</v>
      </c>
      <c r="P37" s="69"/>
    </row>
    <row r="38" spans="1:16" ht="15">
      <c r="A38" s="64"/>
      <c r="B38" s="65">
        <v>572</v>
      </c>
      <c r="C38" s="66" t="s">
        <v>77</v>
      </c>
      <c r="D38" s="67">
        <v>4957068</v>
      </c>
      <c r="E38" s="67">
        <v>42737</v>
      </c>
      <c r="F38" s="67">
        <v>0</v>
      </c>
      <c r="G38" s="67">
        <v>198221</v>
      </c>
      <c r="H38" s="67">
        <v>0</v>
      </c>
      <c r="I38" s="67">
        <v>2559271</v>
      </c>
      <c r="J38" s="67">
        <v>0</v>
      </c>
      <c r="K38" s="67">
        <v>0</v>
      </c>
      <c r="L38" s="67">
        <v>0</v>
      </c>
      <c r="M38" s="67">
        <v>0</v>
      </c>
      <c r="N38" s="67">
        <f t="shared" si="10"/>
        <v>7757297</v>
      </c>
      <c r="O38" s="68">
        <f t="shared" si="1"/>
        <v>99.34044923675853</v>
      </c>
      <c r="P38" s="69"/>
    </row>
    <row r="39" spans="1:16" ht="15">
      <c r="A39" s="64"/>
      <c r="B39" s="65">
        <v>575</v>
      </c>
      <c r="C39" s="66" t="s">
        <v>78</v>
      </c>
      <c r="D39" s="67">
        <v>989225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f t="shared" si="10"/>
        <v>989225</v>
      </c>
      <c r="O39" s="68">
        <f t="shared" si="1"/>
        <v>12.668079602499743</v>
      </c>
      <c r="P39" s="69"/>
    </row>
    <row r="40" spans="1:16" ht="15">
      <c r="A40" s="64"/>
      <c r="B40" s="65">
        <v>579</v>
      </c>
      <c r="C40" s="66" t="s">
        <v>51</v>
      </c>
      <c r="D40" s="67">
        <v>44681</v>
      </c>
      <c r="E40" s="67">
        <v>0</v>
      </c>
      <c r="F40" s="67">
        <v>0</v>
      </c>
      <c r="G40" s="67">
        <v>40000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f t="shared" si="10"/>
        <v>84681</v>
      </c>
      <c r="O40" s="68">
        <f t="shared" si="1"/>
        <v>1.084430386230919</v>
      </c>
      <c r="P40" s="69"/>
    </row>
    <row r="41" spans="1:16" ht="15.75">
      <c r="A41" s="70" t="s">
        <v>79</v>
      </c>
      <c r="B41" s="71"/>
      <c r="C41" s="72"/>
      <c r="D41" s="73">
        <f aca="true" t="shared" si="12" ref="D41:M41">SUM(D42:D42)</f>
        <v>3572745</v>
      </c>
      <c r="E41" s="73">
        <f t="shared" si="12"/>
        <v>788798</v>
      </c>
      <c r="F41" s="73">
        <f t="shared" si="12"/>
        <v>0</v>
      </c>
      <c r="G41" s="73">
        <f t="shared" si="12"/>
        <v>807500</v>
      </c>
      <c r="H41" s="73">
        <f t="shared" si="12"/>
        <v>775</v>
      </c>
      <c r="I41" s="73">
        <f t="shared" si="12"/>
        <v>3030592</v>
      </c>
      <c r="J41" s="73">
        <f t="shared" si="12"/>
        <v>0</v>
      </c>
      <c r="K41" s="73">
        <f t="shared" si="12"/>
        <v>0</v>
      </c>
      <c r="L41" s="73">
        <f t="shared" si="12"/>
        <v>0</v>
      </c>
      <c r="M41" s="73">
        <f t="shared" si="12"/>
        <v>0</v>
      </c>
      <c r="N41" s="73">
        <f t="shared" si="10"/>
        <v>8200410</v>
      </c>
      <c r="O41" s="75">
        <f t="shared" si="1"/>
        <v>105.01498309599427</v>
      </c>
      <c r="P41" s="69"/>
    </row>
    <row r="42" spans="1:16" ht="15.75" thickBot="1">
      <c r="A42" s="64"/>
      <c r="B42" s="65">
        <v>581</v>
      </c>
      <c r="C42" s="66" t="s">
        <v>80</v>
      </c>
      <c r="D42" s="67">
        <v>3572745</v>
      </c>
      <c r="E42" s="67">
        <v>788798</v>
      </c>
      <c r="F42" s="67">
        <v>0</v>
      </c>
      <c r="G42" s="67">
        <v>807500</v>
      </c>
      <c r="H42" s="67">
        <v>775</v>
      </c>
      <c r="I42" s="67">
        <v>3030592</v>
      </c>
      <c r="J42" s="67">
        <v>0</v>
      </c>
      <c r="K42" s="67">
        <v>0</v>
      </c>
      <c r="L42" s="67">
        <v>0</v>
      </c>
      <c r="M42" s="67">
        <v>0</v>
      </c>
      <c r="N42" s="67">
        <f t="shared" si="10"/>
        <v>8200410</v>
      </c>
      <c r="O42" s="68">
        <f t="shared" si="1"/>
        <v>105.01498309599427</v>
      </c>
      <c r="P42" s="69"/>
    </row>
    <row r="43" spans="1:119" ht="16.5" thickBot="1">
      <c r="A43" s="77" t="s">
        <v>10</v>
      </c>
      <c r="B43" s="78"/>
      <c r="C43" s="79"/>
      <c r="D43" s="80">
        <f aca="true" t="shared" si="13" ref="D43:M43">SUM(D5,D15,D21,D27,D32,D35,D37,D41)</f>
        <v>72298405</v>
      </c>
      <c r="E43" s="80">
        <f t="shared" si="13"/>
        <v>3214658</v>
      </c>
      <c r="F43" s="80">
        <f t="shared" si="13"/>
        <v>172500</v>
      </c>
      <c r="G43" s="80">
        <f t="shared" si="13"/>
        <v>6169212</v>
      </c>
      <c r="H43" s="80">
        <f t="shared" si="13"/>
        <v>775</v>
      </c>
      <c r="I43" s="80">
        <f t="shared" si="13"/>
        <v>49328313</v>
      </c>
      <c r="J43" s="80">
        <f t="shared" si="13"/>
        <v>4547016</v>
      </c>
      <c r="K43" s="80">
        <f t="shared" si="13"/>
        <v>9735465</v>
      </c>
      <c r="L43" s="80">
        <f t="shared" si="13"/>
        <v>0</v>
      </c>
      <c r="M43" s="80">
        <f t="shared" si="13"/>
        <v>18515594</v>
      </c>
      <c r="N43" s="80">
        <f t="shared" si="10"/>
        <v>163981938</v>
      </c>
      <c r="O43" s="81">
        <f t="shared" si="1"/>
        <v>2099.9633490421065</v>
      </c>
      <c r="P43" s="62"/>
      <c r="Q43" s="82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  <c r="BQ43" s="83"/>
      <c r="BR43" s="83"/>
      <c r="BS43" s="83"/>
      <c r="BT43" s="83"/>
      <c r="BU43" s="83"/>
      <c r="BV43" s="83"/>
      <c r="BW43" s="83"/>
      <c r="BX43" s="83"/>
      <c r="BY43" s="83"/>
      <c r="BZ43" s="83"/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/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/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/>
      <c r="DM43" s="83"/>
      <c r="DN43" s="83"/>
      <c r="DO43" s="83"/>
    </row>
    <row r="44" spans="1:15" ht="15">
      <c r="A44" s="84"/>
      <c r="B44" s="85"/>
      <c r="C44" s="85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</row>
    <row r="45" spans="1:15" ht="15">
      <c r="A45" s="88"/>
      <c r="B45" s="89"/>
      <c r="C45" s="89"/>
      <c r="D45" s="90"/>
      <c r="E45" s="90"/>
      <c r="F45" s="90"/>
      <c r="G45" s="90"/>
      <c r="H45" s="90"/>
      <c r="I45" s="90"/>
      <c r="J45" s="90"/>
      <c r="K45" s="90"/>
      <c r="L45" s="117" t="s">
        <v>81</v>
      </c>
      <c r="M45" s="117"/>
      <c r="N45" s="117"/>
      <c r="O45" s="91">
        <v>78088</v>
      </c>
    </row>
    <row r="46" spans="1:15" ht="15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20"/>
    </row>
    <row r="47" spans="1:15" ht="15.75" customHeight="1" thickBot="1">
      <c r="A47" s="121" t="s">
        <v>60</v>
      </c>
      <c r="B47" s="122"/>
      <c r="C47" s="122"/>
      <c r="D47" s="122"/>
      <c r="E47" s="122"/>
      <c r="F47" s="122"/>
      <c r="G47" s="122"/>
      <c r="H47" s="122"/>
      <c r="I47" s="122"/>
      <c r="J47" s="122"/>
      <c r="K47" s="122"/>
      <c r="L47" s="122"/>
      <c r="M47" s="122"/>
      <c r="N47" s="122"/>
      <c r="O47" s="123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47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55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SUM(D6:D14)</f>
        <v>13978159</v>
      </c>
      <c r="E5" s="26">
        <f aca="true" t="shared" si="0" ref="E5:M5">SUM(E6:E14)</f>
        <v>0</v>
      </c>
      <c r="F5" s="26">
        <f t="shared" si="0"/>
        <v>170250</v>
      </c>
      <c r="G5" s="26">
        <f t="shared" si="0"/>
        <v>79069</v>
      </c>
      <c r="H5" s="26">
        <f t="shared" si="0"/>
        <v>0</v>
      </c>
      <c r="I5" s="26">
        <f t="shared" si="0"/>
        <v>0</v>
      </c>
      <c r="J5" s="26">
        <f t="shared" si="0"/>
        <v>3215830</v>
      </c>
      <c r="K5" s="26">
        <f t="shared" si="0"/>
        <v>8738757</v>
      </c>
      <c r="L5" s="26">
        <f t="shared" si="0"/>
        <v>0</v>
      </c>
      <c r="M5" s="26">
        <f t="shared" si="0"/>
        <v>0</v>
      </c>
      <c r="N5" s="27">
        <f>SUM(D5:M5)</f>
        <v>26182065</v>
      </c>
      <c r="O5" s="32">
        <f aca="true" t="shared" si="1" ref="O5:O43">(N5/O$45)</f>
        <v>338.29579812388556</v>
      </c>
      <c r="P5" s="6"/>
    </row>
    <row r="6" spans="1:16" ht="15">
      <c r="A6" s="12"/>
      <c r="B6" s="44">
        <v>511</v>
      </c>
      <c r="C6" s="20" t="s">
        <v>19</v>
      </c>
      <c r="D6" s="46">
        <v>163825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163825</v>
      </c>
      <c r="O6" s="47">
        <f t="shared" si="1"/>
        <v>2.116766157583275</v>
      </c>
      <c r="P6" s="9"/>
    </row>
    <row r="7" spans="1:16" ht="15">
      <c r="A7" s="12"/>
      <c r="B7" s="44">
        <v>512</v>
      </c>
      <c r="C7" s="20" t="s">
        <v>20</v>
      </c>
      <c r="D7" s="46">
        <v>923834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4">SUM(D7:M7)</f>
        <v>923834</v>
      </c>
      <c r="O7" s="47">
        <f t="shared" si="1"/>
        <v>11.936765123911414</v>
      </c>
      <c r="P7" s="9"/>
    </row>
    <row r="8" spans="1:16" ht="15">
      <c r="A8" s="12"/>
      <c r="B8" s="44">
        <v>513</v>
      </c>
      <c r="C8" s="20" t="s">
        <v>21</v>
      </c>
      <c r="D8" s="46">
        <v>3202413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3215830</v>
      </c>
      <c r="K8" s="46">
        <v>0</v>
      </c>
      <c r="L8" s="46">
        <v>0</v>
      </c>
      <c r="M8" s="46">
        <v>0</v>
      </c>
      <c r="N8" s="46">
        <f t="shared" si="2"/>
        <v>6418243</v>
      </c>
      <c r="O8" s="47">
        <f t="shared" si="1"/>
        <v>82.92946481639403</v>
      </c>
      <c r="P8" s="9"/>
    </row>
    <row r="9" spans="1:16" ht="15">
      <c r="A9" s="12"/>
      <c r="B9" s="44">
        <v>514</v>
      </c>
      <c r="C9" s="20" t="s">
        <v>22</v>
      </c>
      <c r="D9" s="46">
        <v>581450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581450</v>
      </c>
      <c r="O9" s="47">
        <f t="shared" si="1"/>
        <v>7.512856293769543</v>
      </c>
      <c r="P9" s="9"/>
    </row>
    <row r="10" spans="1:16" ht="15">
      <c r="A10" s="12"/>
      <c r="B10" s="44">
        <v>515</v>
      </c>
      <c r="C10" s="20" t="s">
        <v>23</v>
      </c>
      <c r="D10" s="46">
        <v>673100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673100</v>
      </c>
      <c r="O10" s="47">
        <f t="shared" si="1"/>
        <v>8.697056619376179</v>
      </c>
      <c r="P10" s="9"/>
    </row>
    <row r="11" spans="1:16" ht="15">
      <c r="A11" s="12"/>
      <c r="B11" s="44">
        <v>516</v>
      </c>
      <c r="C11" s="20" t="s">
        <v>24</v>
      </c>
      <c r="D11" s="46">
        <v>2295698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2295698</v>
      </c>
      <c r="O11" s="47">
        <f t="shared" si="1"/>
        <v>29.662480295630154</v>
      </c>
      <c r="P11" s="9"/>
    </row>
    <row r="12" spans="1:16" ht="15">
      <c r="A12" s="12"/>
      <c r="B12" s="44">
        <v>517</v>
      </c>
      <c r="C12" s="20" t="s">
        <v>25</v>
      </c>
      <c r="D12" s="46">
        <v>1107624</v>
      </c>
      <c r="E12" s="46">
        <v>0</v>
      </c>
      <c r="F12" s="46">
        <v>170250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1277874</v>
      </c>
      <c r="O12" s="47">
        <f t="shared" si="1"/>
        <v>16.51127994418172</v>
      </c>
      <c r="P12" s="9"/>
    </row>
    <row r="13" spans="1:16" ht="15">
      <c r="A13" s="12"/>
      <c r="B13" s="44">
        <v>518</v>
      </c>
      <c r="C13" s="20" t="s">
        <v>26</v>
      </c>
      <c r="D13" s="46">
        <v>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8738757</v>
      </c>
      <c r="L13" s="46">
        <v>0</v>
      </c>
      <c r="M13" s="46">
        <v>0</v>
      </c>
      <c r="N13" s="46">
        <f t="shared" si="2"/>
        <v>8738757</v>
      </c>
      <c r="O13" s="47">
        <f t="shared" si="1"/>
        <v>112.91259012326537</v>
      </c>
      <c r="P13" s="9"/>
    </row>
    <row r="14" spans="1:16" ht="15">
      <c r="A14" s="12"/>
      <c r="B14" s="44">
        <v>519</v>
      </c>
      <c r="C14" s="20" t="s">
        <v>27</v>
      </c>
      <c r="D14" s="46">
        <v>5030215</v>
      </c>
      <c r="E14" s="46">
        <v>0</v>
      </c>
      <c r="F14" s="46">
        <v>0</v>
      </c>
      <c r="G14" s="46">
        <v>79069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5109284</v>
      </c>
      <c r="O14" s="47">
        <f t="shared" si="1"/>
        <v>66.01653874977389</v>
      </c>
      <c r="P14" s="9"/>
    </row>
    <row r="15" spans="1:16" ht="15.75">
      <c r="A15" s="28" t="s">
        <v>28</v>
      </c>
      <c r="B15" s="29"/>
      <c r="C15" s="30"/>
      <c r="D15" s="31">
        <f aca="true" t="shared" si="3" ref="D15:M15">SUM(D16:D20)</f>
        <v>33225464</v>
      </c>
      <c r="E15" s="31">
        <f t="shared" si="3"/>
        <v>0</v>
      </c>
      <c r="F15" s="31">
        <f t="shared" si="3"/>
        <v>0</v>
      </c>
      <c r="G15" s="31">
        <f t="shared" si="3"/>
        <v>324010</v>
      </c>
      <c r="H15" s="31">
        <f t="shared" si="3"/>
        <v>0</v>
      </c>
      <c r="I15" s="31">
        <f t="shared" si="3"/>
        <v>0</v>
      </c>
      <c r="J15" s="31">
        <f t="shared" si="3"/>
        <v>0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42">
        <f aca="true" t="shared" si="4" ref="N15:N26">SUM(D15:M15)</f>
        <v>33549474</v>
      </c>
      <c r="O15" s="43">
        <f t="shared" si="1"/>
        <v>433.4893402589348</v>
      </c>
      <c r="P15" s="10"/>
    </row>
    <row r="16" spans="1:16" ht="15">
      <c r="A16" s="12"/>
      <c r="B16" s="44">
        <v>521</v>
      </c>
      <c r="C16" s="20" t="s">
        <v>29</v>
      </c>
      <c r="D16" s="46">
        <v>17387323</v>
      </c>
      <c r="E16" s="46">
        <v>0</v>
      </c>
      <c r="F16" s="46">
        <v>0</v>
      </c>
      <c r="G16" s="46">
        <v>254618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17641941</v>
      </c>
      <c r="O16" s="47">
        <f t="shared" si="1"/>
        <v>227.94972478486704</v>
      </c>
      <c r="P16" s="9"/>
    </row>
    <row r="17" spans="1:16" ht="15">
      <c r="A17" s="12"/>
      <c r="B17" s="44">
        <v>522</v>
      </c>
      <c r="C17" s="20" t="s">
        <v>30</v>
      </c>
      <c r="D17" s="46">
        <v>13321859</v>
      </c>
      <c r="E17" s="46">
        <v>0</v>
      </c>
      <c r="F17" s="46">
        <v>0</v>
      </c>
      <c r="G17" s="46">
        <v>43273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13365132</v>
      </c>
      <c r="O17" s="47">
        <f t="shared" si="1"/>
        <v>172.68951081479184</v>
      </c>
      <c r="P17" s="9"/>
    </row>
    <row r="18" spans="1:16" ht="15">
      <c r="A18" s="12"/>
      <c r="B18" s="44">
        <v>524</v>
      </c>
      <c r="C18" s="20" t="s">
        <v>31</v>
      </c>
      <c r="D18" s="46">
        <v>2228383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2228383</v>
      </c>
      <c r="O18" s="47">
        <f t="shared" si="1"/>
        <v>28.79271002920123</v>
      </c>
      <c r="P18" s="9"/>
    </row>
    <row r="19" spans="1:16" ht="15">
      <c r="A19" s="12"/>
      <c r="B19" s="44">
        <v>526</v>
      </c>
      <c r="C19" s="20" t="s">
        <v>32</v>
      </c>
      <c r="D19" s="46">
        <v>287899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287899</v>
      </c>
      <c r="O19" s="47">
        <f t="shared" si="1"/>
        <v>3.7199136883996173</v>
      </c>
      <c r="P19" s="9"/>
    </row>
    <row r="20" spans="1:16" ht="15">
      <c r="A20" s="12"/>
      <c r="B20" s="44">
        <v>529</v>
      </c>
      <c r="C20" s="20" t="s">
        <v>62</v>
      </c>
      <c r="D20" s="46">
        <v>0</v>
      </c>
      <c r="E20" s="46">
        <v>0</v>
      </c>
      <c r="F20" s="46">
        <v>0</v>
      </c>
      <c r="G20" s="46">
        <v>26119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26119</v>
      </c>
      <c r="O20" s="47">
        <f t="shared" si="1"/>
        <v>0.33748094167506526</v>
      </c>
      <c r="P20" s="9"/>
    </row>
    <row r="21" spans="1:16" ht="15.75">
      <c r="A21" s="28" t="s">
        <v>33</v>
      </c>
      <c r="B21" s="29"/>
      <c r="C21" s="30"/>
      <c r="D21" s="31">
        <f aca="true" t="shared" si="5" ref="D21:M21">SUM(D22:D26)</f>
        <v>0</v>
      </c>
      <c r="E21" s="31">
        <f t="shared" si="5"/>
        <v>0</v>
      </c>
      <c r="F21" s="31">
        <f t="shared" si="5"/>
        <v>0</v>
      </c>
      <c r="G21" s="31">
        <f t="shared" si="5"/>
        <v>121154</v>
      </c>
      <c r="H21" s="31">
        <f t="shared" si="5"/>
        <v>0</v>
      </c>
      <c r="I21" s="31">
        <f t="shared" si="5"/>
        <v>44697729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 t="shared" si="4"/>
        <v>44818883</v>
      </c>
      <c r="O21" s="43">
        <f t="shared" si="1"/>
        <v>579.1002274078094</v>
      </c>
      <c r="P21" s="10"/>
    </row>
    <row r="22" spans="1:16" ht="15">
      <c r="A22" s="12"/>
      <c r="B22" s="44">
        <v>533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12061210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12061210</v>
      </c>
      <c r="O22" s="47">
        <f t="shared" si="1"/>
        <v>155.8416673127116</v>
      </c>
      <c r="P22" s="9"/>
    </row>
    <row r="23" spans="1:16" ht="15">
      <c r="A23" s="12"/>
      <c r="B23" s="44">
        <v>535</v>
      </c>
      <c r="C23" s="20" t="s">
        <v>35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7547355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7547355</v>
      </c>
      <c r="O23" s="47">
        <f t="shared" si="1"/>
        <v>97.51860609349562</v>
      </c>
      <c r="P23" s="9"/>
    </row>
    <row r="24" spans="1:16" ht="15">
      <c r="A24" s="12"/>
      <c r="B24" s="44">
        <v>536</v>
      </c>
      <c r="C24" s="20" t="s">
        <v>36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24309022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24309022</v>
      </c>
      <c r="O24" s="47">
        <f t="shared" si="1"/>
        <v>314.09440008269377</v>
      </c>
      <c r="P24" s="9"/>
    </row>
    <row r="25" spans="1:16" ht="15">
      <c r="A25" s="12"/>
      <c r="B25" s="44">
        <v>537</v>
      </c>
      <c r="C25" s="20" t="s">
        <v>37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274615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274615</v>
      </c>
      <c r="O25" s="47">
        <f t="shared" si="1"/>
        <v>3.548272475902525</v>
      </c>
      <c r="P25" s="9"/>
    </row>
    <row r="26" spans="1:16" ht="15">
      <c r="A26" s="12"/>
      <c r="B26" s="44">
        <v>538</v>
      </c>
      <c r="C26" s="20" t="s">
        <v>38</v>
      </c>
      <c r="D26" s="46">
        <v>0</v>
      </c>
      <c r="E26" s="46">
        <v>0</v>
      </c>
      <c r="F26" s="46">
        <v>0</v>
      </c>
      <c r="G26" s="46">
        <v>121154</v>
      </c>
      <c r="H26" s="46">
        <v>0</v>
      </c>
      <c r="I26" s="46">
        <v>505527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626681</v>
      </c>
      <c r="O26" s="47">
        <f t="shared" si="1"/>
        <v>8.097281443005917</v>
      </c>
      <c r="P26" s="9"/>
    </row>
    <row r="27" spans="1:16" ht="15.75">
      <c r="A27" s="28" t="s">
        <v>39</v>
      </c>
      <c r="B27" s="29"/>
      <c r="C27" s="30"/>
      <c r="D27" s="31">
        <f aca="true" t="shared" si="6" ref="D27:M27">SUM(D28:D31)</f>
        <v>9387514</v>
      </c>
      <c r="E27" s="31">
        <f t="shared" si="6"/>
        <v>23000</v>
      </c>
      <c r="F27" s="31">
        <f t="shared" si="6"/>
        <v>0</v>
      </c>
      <c r="G27" s="31">
        <f t="shared" si="6"/>
        <v>4185115</v>
      </c>
      <c r="H27" s="31">
        <f t="shared" si="6"/>
        <v>0</v>
      </c>
      <c r="I27" s="31">
        <f t="shared" si="6"/>
        <v>589690</v>
      </c>
      <c r="J27" s="31">
        <f t="shared" si="6"/>
        <v>0</v>
      </c>
      <c r="K27" s="31">
        <f t="shared" si="6"/>
        <v>0</v>
      </c>
      <c r="L27" s="31">
        <f t="shared" si="6"/>
        <v>0</v>
      </c>
      <c r="M27" s="31">
        <f t="shared" si="6"/>
        <v>18508642</v>
      </c>
      <c r="N27" s="31">
        <f aca="true" t="shared" si="7" ref="N27:N35">SUM(D27:M27)</f>
        <v>32693961</v>
      </c>
      <c r="O27" s="43">
        <f t="shared" si="1"/>
        <v>422.43534382510273</v>
      </c>
      <c r="P27" s="10"/>
    </row>
    <row r="28" spans="1:16" ht="15">
      <c r="A28" s="12"/>
      <c r="B28" s="44">
        <v>541</v>
      </c>
      <c r="C28" s="20" t="s">
        <v>40</v>
      </c>
      <c r="D28" s="46">
        <v>9339350</v>
      </c>
      <c r="E28" s="46">
        <v>23000</v>
      </c>
      <c r="F28" s="46">
        <v>0</v>
      </c>
      <c r="G28" s="46">
        <v>4170627</v>
      </c>
      <c r="H28" s="46">
        <v>0</v>
      </c>
      <c r="I28" s="46">
        <v>589690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14122667</v>
      </c>
      <c r="O28" s="47">
        <f t="shared" si="1"/>
        <v>182.47754347882264</v>
      </c>
      <c r="P28" s="9"/>
    </row>
    <row r="29" spans="1:16" ht="15">
      <c r="A29" s="12"/>
      <c r="B29" s="44">
        <v>542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18508642</v>
      </c>
      <c r="N29" s="46">
        <f t="shared" si="7"/>
        <v>18508642</v>
      </c>
      <c r="O29" s="47">
        <f t="shared" si="1"/>
        <v>239.14828022844148</v>
      </c>
      <c r="P29" s="9"/>
    </row>
    <row r="30" spans="1:16" ht="15">
      <c r="A30" s="12"/>
      <c r="B30" s="44">
        <v>544</v>
      </c>
      <c r="C30" s="20" t="s">
        <v>42</v>
      </c>
      <c r="D30" s="46">
        <v>36951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36951</v>
      </c>
      <c r="O30" s="47">
        <f t="shared" si="1"/>
        <v>0.47744011163656097</v>
      </c>
      <c r="P30" s="9"/>
    </row>
    <row r="31" spans="1:16" ht="15">
      <c r="A31" s="12"/>
      <c r="B31" s="44">
        <v>545</v>
      </c>
      <c r="C31" s="20" t="s">
        <v>57</v>
      </c>
      <c r="D31" s="46">
        <v>11213</v>
      </c>
      <c r="E31" s="46">
        <v>0</v>
      </c>
      <c r="F31" s="46">
        <v>0</v>
      </c>
      <c r="G31" s="46">
        <v>14488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25701</v>
      </c>
      <c r="O31" s="47">
        <f t="shared" si="1"/>
        <v>0.33208000620203115</v>
      </c>
      <c r="P31" s="9"/>
    </row>
    <row r="32" spans="1:16" ht="15.75">
      <c r="A32" s="28" t="s">
        <v>43</v>
      </c>
      <c r="B32" s="29"/>
      <c r="C32" s="30"/>
      <c r="D32" s="31">
        <f aca="true" t="shared" si="8" ref="D32:M32">SUM(D33:D34)</f>
        <v>913189</v>
      </c>
      <c r="E32" s="31">
        <f t="shared" si="8"/>
        <v>2758011</v>
      </c>
      <c r="F32" s="31">
        <f t="shared" si="8"/>
        <v>0</v>
      </c>
      <c r="G32" s="31">
        <f t="shared" si="8"/>
        <v>500790</v>
      </c>
      <c r="H32" s="31">
        <f t="shared" si="8"/>
        <v>0</v>
      </c>
      <c r="I32" s="31">
        <f t="shared" si="8"/>
        <v>0</v>
      </c>
      <c r="J32" s="31">
        <f t="shared" si="8"/>
        <v>0</v>
      </c>
      <c r="K32" s="31">
        <f t="shared" si="8"/>
        <v>0</v>
      </c>
      <c r="L32" s="31">
        <f t="shared" si="8"/>
        <v>0</v>
      </c>
      <c r="M32" s="31">
        <f t="shared" si="8"/>
        <v>0</v>
      </c>
      <c r="N32" s="31">
        <f t="shared" si="7"/>
        <v>4171990</v>
      </c>
      <c r="O32" s="43">
        <f t="shared" si="1"/>
        <v>53.90585833527147</v>
      </c>
      <c r="P32" s="10"/>
    </row>
    <row r="33" spans="1:16" ht="15">
      <c r="A33" s="13"/>
      <c r="B33" s="45">
        <v>552</v>
      </c>
      <c r="C33" s="21" t="s">
        <v>44</v>
      </c>
      <c r="D33" s="46">
        <v>349474</v>
      </c>
      <c r="E33" s="46">
        <v>1071539</v>
      </c>
      <c r="F33" s="46">
        <v>0</v>
      </c>
      <c r="G33" s="46">
        <v>225096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1646109</v>
      </c>
      <c r="O33" s="47">
        <f t="shared" si="1"/>
        <v>21.26920691526475</v>
      </c>
      <c r="P33" s="9"/>
    </row>
    <row r="34" spans="1:16" ht="15">
      <c r="A34" s="13"/>
      <c r="B34" s="45">
        <v>554</v>
      </c>
      <c r="C34" s="21" t="s">
        <v>45</v>
      </c>
      <c r="D34" s="46">
        <v>563715</v>
      </c>
      <c r="E34" s="46">
        <v>1686472</v>
      </c>
      <c r="F34" s="46">
        <v>0</v>
      </c>
      <c r="G34" s="46">
        <v>275694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2525881</v>
      </c>
      <c r="O34" s="47">
        <f t="shared" si="1"/>
        <v>32.63665142000672</v>
      </c>
      <c r="P34" s="9"/>
    </row>
    <row r="35" spans="1:16" ht="15.75">
      <c r="A35" s="28" t="s">
        <v>46</v>
      </c>
      <c r="B35" s="29"/>
      <c r="C35" s="30"/>
      <c r="D35" s="31">
        <f aca="true" t="shared" si="9" ref="D35:M35">SUM(D36:D36)</f>
        <v>29642</v>
      </c>
      <c r="E35" s="31">
        <f t="shared" si="9"/>
        <v>0</v>
      </c>
      <c r="F35" s="31">
        <f t="shared" si="9"/>
        <v>0</v>
      </c>
      <c r="G35" s="31">
        <f t="shared" si="9"/>
        <v>0</v>
      </c>
      <c r="H35" s="31">
        <f t="shared" si="9"/>
        <v>0</v>
      </c>
      <c r="I35" s="31">
        <f t="shared" si="9"/>
        <v>0</v>
      </c>
      <c r="J35" s="31">
        <f t="shared" si="9"/>
        <v>0</v>
      </c>
      <c r="K35" s="31">
        <f t="shared" si="9"/>
        <v>0</v>
      </c>
      <c r="L35" s="31">
        <f t="shared" si="9"/>
        <v>0</v>
      </c>
      <c r="M35" s="31">
        <f t="shared" si="9"/>
        <v>0</v>
      </c>
      <c r="N35" s="31">
        <f t="shared" si="7"/>
        <v>29642</v>
      </c>
      <c r="O35" s="43">
        <f t="shared" si="1"/>
        <v>0.38300126624802955</v>
      </c>
      <c r="P35" s="10"/>
    </row>
    <row r="36" spans="1:16" ht="15">
      <c r="A36" s="12"/>
      <c r="B36" s="44">
        <v>569</v>
      </c>
      <c r="C36" s="20" t="s">
        <v>47</v>
      </c>
      <c r="D36" s="46">
        <v>29642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aca="true" t="shared" si="10" ref="N36:N43">SUM(D36:M36)</f>
        <v>29642</v>
      </c>
      <c r="O36" s="47">
        <f t="shared" si="1"/>
        <v>0.38300126624802955</v>
      </c>
      <c r="P36" s="9"/>
    </row>
    <row r="37" spans="1:16" ht="15.75">
      <c r="A37" s="28" t="s">
        <v>48</v>
      </c>
      <c r="B37" s="29"/>
      <c r="C37" s="30"/>
      <c r="D37" s="31">
        <f aca="true" t="shared" si="11" ref="D37:M37">SUM(D38:D40)</f>
        <v>5591289</v>
      </c>
      <c r="E37" s="31">
        <f t="shared" si="11"/>
        <v>463244</v>
      </c>
      <c r="F37" s="31">
        <f t="shared" si="11"/>
        <v>0</v>
      </c>
      <c r="G37" s="31">
        <f t="shared" si="11"/>
        <v>407840</v>
      </c>
      <c r="H37" s="31">
        <f t="shared" si="11"/>
        <v>0</v>
      </c>
      <c r="I37" s="31">
        <f t="shared" si="11"/>
        <v>2490767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 t="shared" si="10"/>
        <v>8953140</v>
      </c>
      <c r="O37" s="43">
        <f t="shared" si="1"/>
        <v>115.68261105512055</v>
      </c>
      <c r="P37" s="9"/>
    </row>
    <row r="38" spans="1:16" ht="15">
      <c r="A38" s="12"/>
      <c r="B38" s="44">
        <v>572</v>
      </c>
      <c r="C38" s="20" t="s">
        <v>49</v>
      </c>
      <c r="D38" s="46">
        <v>4796224</v>
      </c>
      <c r="E38" s="46">
        <v>463244</v>
      </c>
      <c r="F38" s="46">
        <v>0</v>
      </c>
      <c r="G38" s="46">
        <v>367840</v>
      </c>
      <c r="H38" s="46">
        <v>0</v>
      </c>
      <c r="I38" s="46">
        <v>2490767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8118075</v>
      </c>
      <c r="O38" s="47">
        <f t="shared" si="1"/>
        <v>104.89282114892627</v>
      </c>
      <c r="P38" s="9"/>
    </row>
    <row r="39" spans="1:16" ht="15">
      <c r="A39" s="12"/>
      <c r="B39" s="44">
        <v>575</v>
      </c>
      <c r="C39" s="20" t="s">
        <v>50</v>
      </c>
      <c r="D39" s="46">
        <v>760708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760708</v>
      </c>
      <c r="O39" s="47">
        <f t="shared" si="1"/>
        <v>9.829030674212472</v>
      </c>
      <c r="P39" s="9"/>
    </row>
    <row r="40" spans="1:16" ht="15">
      <c r="A40" s="12"/>
      <c r="B40" s="44">
        <v>579</v>
      </c>
      <c r="C40" s="20" t="s">
        <v>51</v>
      </c>
      <c r="D40" s="46">
        <v>34357</v>
      </c>
      <c r="E40" s="46">
        <v>0</v>
      </c>
      <c r="F40" s="46">
        <v>0</v>
      </c>
      <c r="G40" s="46">
        <v>40000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74357</v>
      </c>
      <c r="O40" s="47">
        <f t="shared" si="1"/>
        <v>0.9607592319818073</v>
      </c>
      <c r="P40" s="9"/>
    </row>
    <row r="41" spans="1:16" ht="15.75">
      <c r="A41" s="28" t="s">
        <v>53</v>
      </c>
      <c r="B41" s="29"/>
      <c r="C41" s="30"/>
      <c r="D41" s="31">
        <f aca="true" t="shared" si="12" ref="D41:M41">SUM(D42:D42)</f>
        <v>3435705</v>
      </c>
      <c r="E41" s="31">
        <f t="shared" si="12"/>
        <v>1062593</v>
      </c>
      <c r="F41" s="31">
        <f t="shared" si="12"/>
        <v>0</v>
      </c>
      <c r="G41" s="31">
        <f t="shared" si="12"/>
        <v>224250</v>
      </c>
      <c r="H41" s="31">
        <f t="shared" si="12"/>
        <v>1107</v>
      </c>
      <c r="I41" s="31">
        <f t="shared" si="12"/>
        <v>2544584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0"/>
        <v>7268239</v>
      </c>
      <c r="O41" s="43">
        <f t="shared" si="1"/>
        <v>93.91217665452102</v>
      </c>
      <c r="P41" s="9"/>
    </row>
    <row r="42" spans="1:16" ht="15.75" thickBot="1">
      <c r="A42" s="12"/>
      <c r="B42" s="44">
        <v>581</v>
      </c>
      <c r="C42" s="20" t="s">
        <v>52</v>
      </c>
      <c r="D42" s="46">
        <v>3435705</v>
      </c>
      <c r="E42" s="46">
        <v>1062593</v>
      </c>
      <c r="F42" s="46">
        <v>0</v>
      </c>
      <c r="G42" s="46">
        <v>224250</v>
      </c>
      <c r="H42" s="46">
        <v>1107</v>
      </c>
      <c r="I42" s="46">
        <v>2544584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7268239</v>
      </c>
      <c r="O42" s="47">
        <f t="shared" si="1"/>
        <v>93.91217665452102</v>
      </c>
      <c r="P42" s="9"/>
    </row>
    <row r="43" spans="1:119" ht="16.5" thickBot="1">
      <c r="A43" s="14" t="s">
        <v>10</v>
      </c>
      <c r="B43" s="23"/>
      <c r="C43" s="22"/>
      <c r="D43" s="15">
        <f aca="true" t="shared" si="13" ref="D43:M43">SUM(D5,D15,D21,D27,D32,D35,D37,D41)</f>
        <v>66560962</v>
      </c>
      <c r="E43" s="15">
        <f t="shared" si="13"/>
        <v>4306848</v>
      </c>
      <c r="F43" s="15">
        <f t="shared" si="13"/>
        <v>170250</v>
      </c>
      <c r="G43" s="15">
        <f t="shared" si="13"/>
        <v>5842228</v>
      </c>
      <c r="H43" s="15">
        <f t="shared" si="13"/>
        <v>1107</v>
      </c>
      <c r="I43" s="15">
        <f t="shared" si="13"/>
        <v>50322770</v>
      </c>
      <c r="J43" s="15">
        <f t="shared" si="13"/>
        <v>3215830</v>
      </c>
      <c r="K43" s="15">
        <f t="shared" si="13"/>
        <v>8738757</v>
      </c>
      <c r="L43" s="15">
        <f t="shared" si="13"/>
        <v>0</v>
      </c>
      <c r="M43" s="15">
        <f t="shared" si="13"/>
        <v>18508642</v>
      </c>
      <c r="N43" s="15">
        <f t="shared" si="10"/>
        <v>157667394</v>
      </c>
      <c r="O43" s="37">
        <f t="shared" si="1"/>
        <v>2037.2043569268935</v>
      </c>
      <c r="P43" s="6"/>
      <c r="Q43" s="2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</row>
    <row r="44" spans="1:15" ht="15">
      <c r="A44" s="16"/>
      <c r="B44" s="18"/>
      <c r="C44" s="18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9"/>
    </row>
    <row r="45" spans="1:15" ht="15">
      <c r="A45" s="38"/>
      <c r="B45" s="39"/>
      <c r="C45" s="39"/>
      <c r="D45" s="40"/>
      <c r="E45" s="40"/>
      <c r="F45" s="40"/>
      <c r="G45" s="40"/>
      <c r="H45" s="40"/>
      <c r="I45" s="40"/>
      <c r="J45" s="40"/>
      <c r="K45" s="40"/>
      <c r="L45" s="93" t="s">
        <v>67</v>
      </c>
      <c r="M45" s="93"/>
      <c r="N45" s="93"/>
      <c r="O45" s="41">
        <v>77394</v>
      </c>
    </row>
    <row r="46" spans="1:15" ht="15">
      <c r="A46" s="9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</row>
    <row r="47" spans="1:15" ht="15.75" customHeight="1" thickBot="1">
      <c r="A47" s="97" t="s">
        <v>60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9"/>
    </row>
  </sheetData>
  <sheetProtection/>
  <mergeCells count="10">
    <mergeCell ref="L45:N45"/>
    <mergeCell ref="A46:O46"/>
    <mergeCell ref="A47:O4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  <ignoredErrors>
    <ignoredError sqref="N3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2022-04-27T19:43:10Z</cp:lastPrinted>
  <dcterms:created xsi:type="dcterms:W3CDTF">2000-08-31T21:26:31Z</dcterms:created>
  <dcterms:modified xsi:type="dcterms:W3CDTF">2022-04-27T19:43:13Z</dcterms:modified>
  <cp:category/>
  <cp:version/>
  <cp:contentType/>
  <cp:contentStatus/>
</cp:coreProperties>
</file>