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'2008'!$A$1:$O$34</definedName>
    <definedName name="_xlnm.Print_Area" localSheetId="12">'2009'!$A$1:$O$34</definedName>
    <definedName name="_xlnm.Print_Area" localSheetId="11">'2010'!$A$1:$O$33</definedName>
    <definedName name="_xlnm.Print_Area" localSheetId="10">'2011'!$A$1:$O$35</definedName>
    <definedName name="_xlnm.Print_Area" localSheetId="9">'2012'!$A$1:$O$35</definedName>
    <definedName name="_xlnm.Print_Area" localSheetId="8">'2013'!$A$1:$O$34</definedName>
    <definedName name="_xlnm.Print_Area" localSheetId="7">'2014'!$A$1:$O$33</definedName>
    <definedName name="_xlnm.Print_Area" localSheetId="6">'2015'!$A$1:$O$36</definedName>
    <definedName name="_xlnm.Print_Area" localSheetId="5">'2016'!$A$1:$O$34</definedName>
    <definedName name="_xlnm.Print_Area" localSheetId="4">'2017'!$A$1:$O$35</definedName>
    <definedName name="_xlnm.Print_Area" localSheetId="3">'2018'!$A$1:$O$32</definedName>
    <definedName name="_xlnm.Print_Area" localSheetId="2">'2019'!$A$1:$O$34</definedName>
    <definedName name="_xlnm.Print_Area" localSheetId="1">'2020'!$A$1:$O$30</definedName>
    <definedName name="_xlnm.Print_Area" localSheetId="0">'2021'!$A$1:$P$33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<sst xmlns="http://schemas.openxmlformats.org/spreadsheetml/2006/main" count="641" uniqueCount="106">
  <si>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</si>
  <si>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</si>
  <si>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</si>
  <si>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</si>
  <si>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</si>
  <si>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</si>
  <si>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</si>
  <si>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</si>
  <si>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</si>
  <si>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</si>
  <si>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First Local Option Fuel Tax (1 to 6 Cents)</t>
  </si>
  <si>
    <t>Utility Service Tax - Electricity</t>
  </si>
  <si>
    <t>Utility Service Tax - Water</t>
  </si>
  <si>
    <t>Communications Services Taxes</t>
  </si>
  <si>
    <t>Permits, Fees, and Special Assessments</t>
  </si>
  <si>
    <t>Franchise Fee - Electricity</t>
  </si>
  <si>
    <t>Franchise Fee - Cable Television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</si>
  <si>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</si>
  <si>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</si>
  <si>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</si>
  <si>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</si>
  <si>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</si>
  <si>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</si>
  <si>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</si>
  <si>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</si>
  <si>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</si>
  <si>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</si>
  <si>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</si>
  <si>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Physical Environment - Water Utility</t>
  </si>
  <si>
    <t>Physical Environment - Garbage / Solid Waste</t>
  </si>
  <si>
    <t>Transportation (User Fees) - Other Transportation Charges</t>
  </si>
  <si>
    <t>Total - All Account Codes</t>
  </si>
  <si>
    <t>Local Fiscal Year Ended September 30, 2009</t>
  </si>
  <si>
    <t>Other Judgments, Fines, and Forfeits</t>
  </si>
  <si>
    <t>Interest and Other Earnings - Interest</t>
  </si>
  <si>
    <t>Rents and Royalties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</si>
  <si>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</si>
  <si>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</si>
  <si>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</si>
  <si>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</si>
  <si>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</si>
  <si>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</si>
  <si>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</si>
  <si>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</si>
  <si>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McIntosh Revenues Reported by Account Code and Fund Type</t>
  </si>
  <si>
    <t>Local Fiscal Year Ended September 30, 2010</t>
  </si>
  <si>
    <t>Second Local Option Fuel Tax (1 to 5 Cents)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</si>
  <si>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</si>
  <si>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</si>
  <si>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</si>
  <si>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Propane</t>
  </si>
  <si>
    <t>Building Permits</t>
  </si>
  <si>
    <t>Physical Environment - Other Physical Environment Charges</t>
  </si>
  <si>
    <t>Other Sources</t>
  </si>
  <si>
    <t>Proceeds - Debt Proceeds</t>
  </si>
  <si>
    <t>2011 Municipal Population:</t>
  </si>
  <si>
    <t>Local Fiscal Year Ended September 30, 2012</t>
  </si>
  <si>
    <t>Federal Grant - Economic Environment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</si>
  <si>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</si>
  <si>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</si>
  <si>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</si>
  <si>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</si>
  <si>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Local Government Half-Cent Sales Tax</t>
  </si>
  <si>
    <t>Transportation - Other Transportation Charges</t>
  </si>
  <si>
    <t>2013 Municipal Population:</t>
  </si>
  <si>
    <t>Local Fiscal Year Ended September 30, 2008</t>
  </si>
  <si>
    <t>Permits and Franchise Fees</t>
  </si>
  <si>
    <t>Franchise Fee - Other</t>
  </si>
  <si>
    <t>Court-Ordered Judgments and Fines - As Decided by Traffic Court</t>
  </si>
  <si>
    <t>2008 Municipal Population:</t>
  </si>
  <si>
    <t>Local Fiscal Year Ended September 30, 2014</t>
  </si>
  <si>
    <t>Local Option Taxes</t>
  </si>
  <si>
    <t>2014 Municipal Population:</t>
  </si>
  <si>
    <t>Local Fiscal Year Ended September 30, 2015</t>
  </si>
  <si>
    <t>Other General Taxes</t>
  </si>
  <si>
    <t>State Grant - Culture / Recreation</t>
  </si>
  <si>
    <t>State Shared Revenues - General Government - Alcoholic Beverage License Tax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</si>
  <si>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</si>
  <si>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</si>
  <si>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</si>
  <si>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</si>
  <si>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</si>
  <si>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Federal Grant - Public Safety</t>
  </si>
  <si>
    <t>State Shared Revenues - General Government - Mobile Home License Tax</t>
  </si>
  <si>
    <t>2017 Municipal Population:</t>
  </si>
  <si>
    <t>Local Fiscal Year Ended September 30, 2018</t>
  </si>
  <si>
    <t>2018 Municipal Population:</t>
  </si>
  <si>
    <t>Local Fiscal Year Ended September 30, 2019</t>
  </si>
  <si>
    <t>Proceeds of General Capital Asset Dispositions - Compensation for Loss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</si>
  <si>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</si>
  <si>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</si>
  <si>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</si>
  <si>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</si>
  <si>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</si>
  <si>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</si>
  <si>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</si>
  <si>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</si>
  <si>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</si>
  <si>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</si>
  <si>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Utility Service Tax - Other</t>
  </si>
  <si>
    <t>State Communications Services Taxes</t>
  </si>
  <si>
    <t>Building Permits (Buildling Permit Fees)</t>
  </si>
  <si>
    <t>Intergovernmental Revenues</t>
  </si>
  <si>
    <t>State Shared Revenues - General Government - Local Government Half-Cent Sales Tax Program</t>
  </si>
  <si>
    <t>State Shared Revenues - Other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</si>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</sst>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8"/>
      <c r="M3" s="69"/>
      <c r="N3" s="36"/>
      <c r="O3" s="37"/>
      <c r="P3" s="70" t="s">
        <v>93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94</v>
      </c>
      <c r="N4" s="35" t="s">
        <v>8</v>
      </c>
      <c r="O4" s="35" t="s">
        <v>95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96</v>
      </c>
      <c r="B5" s="26"/>
      <c r="C5" s="26"/>
      <c r="D5" s="27">
        <f>SUM(D6:D13)</f>
        <v>237203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237203</v>
      </c>
      <c r="P5" s="33">
        <f>(O5/P$31)</f>
        <v>513.4264069264069</v>
      </c>
      <c r="Q5" s="6"/>
    </row>
    <row r="6" spans="1:17" ht="15">
      <c r="A6" s="12"/>
      <c r="B6" s="25">
        <v>311</v>
      </c>
      <c r="C6" s="20" t="s">
        <v>1</v>
      </c>
      <c r="D6" s="46">
        <v>42643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42643</v>
      </c>
      <c r="P6" s="47">
        <f>(O6/P$31)</f>
        <v>92.30086580086581</v>
      </c>
      <c r="Q6" s="9"/>
    </row>
    <row r="7" spans="1:17" ht="15">
      <c r="A7" s="12"/>
      <c r="B7" s="25">
        <v>312.41</v>
      </c>
      <c r="C7" s="20" t="s">
        <v>97</v>
      </c>
      <c r="D7" s="46">
        <v>23794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23794</v>
      </c>
      <c r="P7" s="47">
        <f>(O7/P$31)</f>
        <v>51.502164502164504</v>
      </c>
      <c r="Q7" s="9"/>
    </row>
    <row r="8" spans="1:17" ht="15">
      <c r="A8" s="12"/>
      <c r="B8" s="25">
        <v>312.43</v>
      </c>
      <c r="C8" s="20" t="s">
        <v>98</v>
      </c>
      <c r="D8" s="46">
        <v>15209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15209</v>
      </c>
      <c r="P8" s="47">
        <f>(O8/P$31)</f>
        <v>32.91991341991342</v>
      </c>
      <c r="Q8" s="9"/>
    </row>
    <row r="9" spans="1:17" ht="15">
      <c r="A9" s="12"/>
      <c r="B9" s="25">
        <v>314.1</v>
      </c>
      <c r="C9" s="20" t="s">
        <v>11</v>
      </c>
      <c r="D9" s="46">
        <v>40510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40510</v>
      </c>
      <c r="P9" s="47">
        <f>(O9/P$31)</f>
        <v>87.68398268398268</v>
      </c>
      <c r="Q9" s="9"/>
    </row>
    <row r="10" spans="1:17" ht="15">
      <c r="A10" s="12"/>
      <c r="B10" s="25">
        <v>314.8</v>
      </c>
      <c r="C10" s="20" t="s">
        <v>50</v>
      </c>
      <c r="D10" s="46">
        <v>1019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1019</v>
      </c>
      <c r="P10" s="47">
        <f>(O10/P$31)</f>
        <v>2.205627705627706</v>
      </c>
      <c r="Q10" s="9"/>
    </row>
    <row r="11" spans="1:17" ht="15">
      <c r="A11" s="12"/>
      <c r="B11" s="25">
        <v>314.9</v>
      </c>
      <c r="C11" s="20" t="s">
        <v>99</v>
      </c>
      <c r="D11" s="46">
        <v>12849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12849</v>
      </c>
      <c r="P11" s="47">
        <f>(O11/P$31)</f>
        <v>27.81168831168831</v>
      </c>
      <c r="Q11" s="9"/>
    </row>
    <row r="12" spans="1:17" ht="15">
      <c r="A12" s="12"/>
      <c r="B12" s="25">
        <v>315.1</v>
      </c>
      <c r="C12" s="20" t="s">
        <v>100</v>
      </c>
      <c r="D12" s="46">
        <v>26188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26188</v>
      </c>
      <c r="P12" s="47">
        <f>(O12/P$31)</f>
        <v>56.683982683982684</v>
      </c>
      <c r="Q12" s="9"/>
    </row>
    <row r="13" spans="1:17" ht="15">
      <c r="A13" s="12"/>
      <c r="B13" s="25">
        <v>319.9</v>
      </c>
      <c r="C13" s="20" t="s">
        <v>74</v>
      </c>
      <c r="D13" s="46">
        <v>74991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74991</v>
      </c>
      <c r="P13" s="47">
        <f>(O13/P$31)</f>
        <v>162.3181818181818</v>
      </c>
      <c r="Q13" s="9"/>
    </row>
    <row r="14" spans="1:17" ht="15.75">
      <c r="A14" s="29" t="s">
        <v>14</v>
      </c>
      <c r="B14" s="30"/>
      <c r="C14" s="31"/>
      <c r="D14" s="32">
        <f>SUM(D15:D16)</f>
        <v>26130</v>
      </c>
      <c r="E14" s="32">
        <f>SUM(E15:E16)</f>
        <v>0</v>
      </c>
      <c r="F14" s="32">
        <f>SUM(F15:F16)</f>
        <v>0</v>
      </c>
      <c r="G14" s="32">
        <f>SUM(G15:G16)</f>
        <v>0</v>
      </c>
      <c r="H14" s="32">
        <f>SUM(H15:H16)</f>
        <v>0</v>
      </c>
      <c r="I14" s="32">
        <f>SUM(I15:I16)</f>
        <v>0</v>
      </c>
      <c r="J14" s="32">
        <f>SUM(J15:J16)</f>
        <v>0</v>
      </c>
      <c r="K14" s="32">
        <f>SUM(K15:K16)</f>
        <v>0</v>
      </c>
      <c r="L14" s="32">
        <f>SUM(L15:L16)</f>
        <v>0</v>
      </c>
      <c r="M14" s="32">
        <f>SUM(M15:M16)</f>
        <v>0</v>
      </c>
      <c r="N14" s="32">
        <f>SUM(N15:N16)</f>
        <v>0</v>
      </c>
      <c r="O14" s="44">
        <f>SUM(D14:N14)</f>
        <v>26130</v>
      </c>
      <c r="P14" s="45">
        <f>(O14/P$31)</f>
        <v>56.55844155844156</v>
      </c>
      <c r="Q14" s="10"/>
    </row>
    <row r="15" spans="1:17" ht="15">
      <c r="A15" s="12"/>
      <c r="B15" s="25">
        <v>322</v>
      </c>
      <c r="C15" s="20" t="s">
        <v>101</v>
      </c>
      <c r="D15" s="46">
        <v>471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471</v>
      </c>
      <c r="P15" s="47">
        <f>(O15/P$31)</f>
        <v>1.0194805194805194</v>
      </c>
      <c r="Q15" s="9"/>
    </row>
    <row r="16" spans="1:17" ht="15">
      <c r="A16" s="12"/>
      <c r="B16" s="25">
        <v>323.1</v>
      </c>
      <c r="C16" s="20" t="s">
        <v>15</v>
      </c>
      <c r="D16" s="46">
        <v>25659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25659</v>
      </c>
      <c r="P16" s="47">
        <f>(O16/P$31)</f>
        <v>55.53896103896104</v>
      </c>
      <c r="Q16" s="9"/>
    </row>
    <row r="17" spans="1:17" ht="15.75">
      <c r="A17" s="29" t="s">
        <v>102</v>
      </c>
      <c r="B17" s="30"/>
      <c r="C17" s="31"/>
      <c r="D17" s="32">
        <f>SUM(D18:D20)</f>
        <v>65003</v>
      </c>
      <c r="E17" s="32">
        <f>SUM(E18:E20)</f>
        <v>0</v>
      </c>
      <c r="F17" s="32">
        <f>SUM(F18:F20)</f>
        <v>0</v>
      </c>
      <c r="G17" s="32">
        <f>SUM(G18:G20)</f>
        <v>0</v>
      </c>
      <c r="H17" s="32">
        <f>SUM(H18:H20)</f>
        <v>0</v>
      </c>
      <c r="I17" s="32">
        <f>SUM(I18:I20)</f>
        <v>0</v>
      </c>
      <c r="J17" s="32">
        <f>SUM(J18:J20)</f>
        <v>0</v>
      </c>
      <c r="K17" s="32">
        <f>SUM(K18:K20)</f>
        <v>0</v>
      </c>
      <c r="L17" s="32">
        <f>SUM(L18:L20)</f>
        <v>0</v>
      </c>
      <c r="M17" s="32">
        <f>SUM(M18:M20)</f>
        <v>0</v>
      </c>
      <c r="N17" s="32">
        <f>SUM(N18:N20)</f>
        <v>0</v>
      </c>
      <c r="O17" s="44">
        <f>SUM(D17:N17)</f>
        <v>65003</v>
      </c>
      <c r="P17" s="45">
        <f>(O17/P$31)</f>
        <v>140.6991341991342</v>
      </c>
      <c r="Q17" s="10"/>
    </row>
    <row r="18" spans="1:17" ht="15">
      <c r="A18" s="12"/>
      <c r="B18" s="25">
        <v>335.15</v>
      </c>
      <c r="C18" s="20" t="s">
        <v>76</v>
      </c>
      <c r="D18" s="46">
        <v>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49</v>
      </c>
      <c r="P18" s="47">
        <f>(O18/P$31)</f>
        <v>0.10606060606060606</v>
      </c>
      <c r="Q18" s="9"/>
    </row>
    <row r="19" spans="1:17" ht="15">
      <c r="A19" s="12"/>
      <c r="B19" s="25">
        <v>335.18</v>
      </c>
      <c r="C19" s="20" t="s">
        <v>103</v>
      </c>
      <c r="D19" s="46">
        <v>43992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43992</v>
      </c>
      <c r="P19" s="47">
        <f>(O19/P$31)</f>
        <v>95.22077922077922</v>
      </c>
      <c r="Q19" s="9"/>
    </row>
    <row r="20" spans="1:17" ht="15">
      <c r="A20" s="12"/>
      <c r="B20" s="25">
        <v>335.9</v>
      </c>
      <c r="C20" s="20" t="s">
        <v>104</v>
      </c>
      <c r="D20" s="46">
        <v>20962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20962</v>
      </c>
      <c r="P20" s="47">
        <f>(O20/P$31)</f>
        <v>45.37229437229437</v>
      </c>
      <c r="Q20" s="9"/>
    </row>
    <row r="21" spans="1:17" ht="15.75">
      <c r="A21" s="29" t="s">
        <v>26</v>
      </c>
      <c r="B21" s="30"/>
      <c r="C21" s="31"/>
      <c r="D21" s="32">
        <f>SUM(D22:D24)</f>
        <v>131967</v>
      </c>
      <c r="E21" s="32">
        <f>SUM(E22:E24)</f>
        <v>0</v>
      </c>
      <c r="F21" s="32">
        <f>SUM(F22:F24)</f>
        <v>0</v>
      </c>
      <c r="G21" s="32">
        <f>SUM(G22:G24)</f>
        <v>0</v>
      </c>
      <c r="H21" s="32">
        <f>SUM(H22:H24)</f>
        <v>0</v>
      </c>
      <c r="I21" s="32">
        <f>SUM(I22:I24)</f>
        <v>0</v>
      </c>
      <c r="J21" s="32">
        <f>SUM(J22:J24)</f>
        <v>0</v>
      </c>
      <c r="K21" s="32">
        <f>SUM(K22:K24)</f>
        <v>0</v>
      </c>
      <c r="L21" s="32">
        <f>SUM(L22:L24)</f>
        <v>0</v>
      </c>
      <c r="M21" s="32">
        <f>SUM(M22:M24)</f>
        <v>0</v>
      </c>
      <c r="N21" s="32">
        <f>SUM(N22:N24)</f>
        <v>0</v>
      </c>
      <c r="O21" s="32">
        <f>SUM(D21:N21)</f>
        <v>131967</v>
      </c>
      <c r="P21" s="45">
        <f>(O21/P$31)</f>
        <v>285.64285714285717</v>
      </c>
      <c r="Q21" s="10"/>
    </row>
    <row r="22" spans="1:17" ht="15">
      <c r="A22" s="12"/>
      <c r="B22" s="25">
        <v>343.3</v>
      </c>
      <c r="C22" s="20" t="s">
        <v>28</v>
      </c>
      <c r="D22" s="46">
        <v>113250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113250</v>
      </c>
      <c r="P22" s="47">
        <f>(O22/P$31)</f>
        <v>245.12987012987014</v>
      </c>
      <c r="Q22" s="9"/>
    </row>
    <row r="23" spans="1:17" ht="15">
      <c r="A23" s="12"/>
      <c r="B23" s="25">
        <v>343.4</v>
      </c>
      <c r="C23" s="20" t="s">
        <v>29</v>
      </c>
      <c r="D23" s="46">
        <v>18648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18648</v>
      </c>
      <c r="P23" s="47">
        <f>(O23/P$31)</f>
        <v>40.36363636363637</v>
      </c>
      <c r="Q23" s="9"/>
    </row>
    <row r="24" spans="1:17" ht="15">
      <c r="A24" s="12"/>
      <c r="B24" s="25">
        <v>344.9</v>
      </c>
      <c r="C24" s="20" t="s">
        <v>63</v>
      </c>
      <c r="D24" s="46">
        <v>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69</v>
      </c>
      <c r="P24" s="47">
        <f>(O24/P$31)</f>
        <v>0.14935064935064934</v>
      </c>
      <c r="Q24" s="9"/>
    </row>
    <row r="25" spans="1:17" ht="15.75">
      <c r="A25" s="29" t="s">
        <v>2</v>
      </c>
      <c r="B25" s="30"/>
      <c r="C25" s="31"/>
      <c r="D25" s="32">
        <f>SUM(D26:D28)</f>
        <v>28288</v>
      </c>
      <c r="E25" s="32">
        <f>SUM(E26:E28)</f>
        <v>0</v>
      </c>
      <c r="F25" s="32">
        <f>SUM(F26:F28)</f>
        <v>0</v>
      </c>
      <c r="G25" s="32">
        <f>SUM(G26:G28)</f>
        <v>0</v>
      </c>
      <c r="H25" s="32">
        <f>SUM(H26:H28)</f>
        <v>0</v>
      </c>
      <c r="I25" s="32">
        <f>SUM(I26:I28)</f>
        <v>0</v>
      </c>
      <c r="J25" s="32">
        <f>SUM(J26:J28)</f>
        <v>0</v>
      </c>
      <c r="K25" s="32">
        <f>SUM(K26:K28)</f>
        <v>0</v>
      </c>
      <c r="L25" s="32">
        <f>SUM(L26:L28)</f>
        <v>0</v>
      </c>
      <c r="M25" s="32">
        <f>SUM(M26:M28)</f>
        <v>0</v>
      </c>
      <c r="N25" s="32">
        <f>SUM(N26:N28)</f>
        <v>0</v>
      </c>
      <c r="O25" s="32">
        <f>SUM(D25:N25)</f>
        <v>28288</v>
      </c>
      <c r="P25" s="45">
        <f>(O25/P$31)</f>
        <v>61.22943722943723</v>
      </c>
      <c r="Q25" s="10"/>
    </row>
    <row r="26" spans="1:17" ht="15">
      <c r="A26" s="12"/>
      <c r="B26" s="25">
        <v>361.1</v>
      </c>
      <c r="C26" s="20" t="s">
        <v>34</v>
      </c>
      <c r="D26" s="46">
        <v>1948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1948</v>
      </c>
      <c r="P26" s="47">
        <f>(O26/P$31)</f>
        <v>4.216450216450217</v>
      </c>
      <c r="Q26" s="9"/>
    </row>
    <row r="27" spans="1:17" ht="15">
      <c r="A27" s="12"/>
      <c r="B27" s="25">
        <v>362</v>
      </c>
      <c r="C27" s="20" t="s">
        <v>35</v>
      </c>
      <c r="D27" s="46">
        <v>21300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21300</v>
      </c>
      <c r="P27" s="47">
        <f>(O27/P$31)</f>
        <v>46.103896103896105</v>
      </c>
      <c r="Q27" s="9"/>
    </row>
    <row r="28" spans="1:17" ht="15.75" thickBot="1">
      <c r="A28" s="12"/>
      <c r="B28" s="25">
        <v>369.9</v>
      </c>
      <c r="C28" s="20" t="s">
        <v>36</v>
      </c>
      <c r="D28" s="46">
        <v>5040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5040</v>
      </c>
      <c r="P28" s="47">
        <f>(O28/P$31)</f>
        <v>10.909090909090908</v>
      </c>
      <c r="Q28" s="9"/>
    </row>
    <row r="29" spans="1:120" ht="16.5" thickBot="1">
      <c r="A29" s="14" t="s">
        <v>31</v>
      </c>
      <c r="B29" s="23"/>
      <c r="C29" s="22"/>
      <c r="D29" s="15">
        <f>SUM(D5,D14,D17,D21,D25)</f>
        <v>488591</v>
      </c>
      <c r="E29" s="15">
        <f aca="true" t="shared" si="1" ref="E29:N29">SUM(E5,E14,E17,E21,E25)</f>
        <v>0</v>
      </c>
      <c r="F29" s="15">
        <f t="shared" si="1"/>
        <v>0</v>
      </c>
      <c r="G29" s="15">
        <f t="shared" si="1"/>
        <v>0</v>
      </c>
      <c r="H29" s="15">
        <f t="shared" si="1"/>
        <v>0</v>
      </c>
      <c r="I29" s="15">
        <f t="shared" si="1"/>
        <v>0</v>
      </c>
      <c r="J29" s="15">
        <f t="shared" si="1"/>
        <v>0</v>
      </c>
      <c r="K29" s="15">
        <f t="shared" si="1"/>
        <v>0</v>
      </c>
      <c r="L29" s="15">
        <f t="shared" si="1"/>
        <v>0</v>
      </c>
      <c r="M29" s="15">
        <f t="shared" si="1"/>
        <v>0</v>
      </c>
      <c r="N29" s="15">
        <f t="shared" si="1"/>
        <v>0</v>
      </c>
      <c r="O29" s="15">
        <f>SUM(D29:N29)</f>
        <v>488591</v>
      </c>
      <c r="P29" s="38">
        <f>(O29/P$31)</f>
        <v>1057.5562770562772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6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</row>
    <row r="31" spans="1:16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8" t="s">
        <v>105</v>
      </c>
      <c r="N31" s="48"/>
      <c r="O31" s="48"/>
      <c r="P31" s="43">
        <v>462</v>
      </c>
    </row>
    <row r="32" spans="1:16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</row>
    <row r="33" spans="1:16" ht="15.75" customHeight="1" thickBot="1">
      <c r="A33" s="52" t="s">
        <v>48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</row>
  </sheetData>
  <sheetProtection/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213250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213250</v>
      </c>
      <c r="O5" s="33">
        <f aca="true" t="shared" si="1" ref="O5:O31">(N5/O$33)</f>
        <v>468.68131868131866</v>
      </c>
      <c r="P5" s="6"/>
    </row>
    <row r="6" spans="1:16" ht="15">
      <c r="A6" s="12"/>
      <c r="B6" s="25">
        <v>311</v>
      </c>
      <c r="C6" s="20" t="s">
        <v>1</v>
      </c>
      <c r="D6" s="46">
        <v>39213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39213</v>
      </c>
      <c r="O6" s="47">
        <f t="shared" si="1"/>
        <v>86.18241758241759</v>
      </c>
      <c r="P6" s="9"/>
    </row>
    <row r="7" spans="1:16" ht="15">
      <c r="A7" s="12"/>
      <c r="B7" s="25">
        <v>312.3</v>
      </c>
      <c r="C7" s="20" t="s">
        <v>9</v>
      </c>
      <c r="D7" s="46">
        <v>13977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13977</v>
      </c>
      <c r="O7" s="47">
        <f t="shared" si="1"/>
        <v>30.71868131868132</v>
      </c>
      <c r="P7" s="9"/>
    </row>
    <row r="8" spans="1:16" ht="15">
      <c r="A8" s="12"/>
      <c r="B8" s="25">
        <v>312.41</v>
      </c>
      <c r="C8" s="20" t="s">
        <v>10</v>
      </c>
      <c r="D8" s="46">
        <v>70941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70941</v>
      </c>
      <c r="O8" s="47">
        <f t="shared" si="1"/>
        <v>155.9142857142857</v>
      </c>
      <c r="P8" s="9"/>
    </row>
    <row r="9" spans="1:16" ht="15">
      <c r="A9" s="12"/>
      <c r="B9" s="25">
        <v>312.42</v>
      </c>
      <c r="C9" s="20" t="s">
        <v>46</v>
      </c>
      <c r="D9" s="46">
        <v>46533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46533</v>
      </c>
      <c r="O9" s="47">
        <f t="shared" si="1"/>
        <v>102.27032967032967</v>
      </c>
      <c r="P9" s="9"/>
    </row>
    <row r="10" spans="1:16" ht="15">
      <c r="A10" s="12"/>
      <c r="B10" s="25">
        <v>314.1</v>
      </c>
      <c r="C10" s="20" t="s">
        <v>11</v>
      </c>
      <c r="D10" s="46">
        <v>29909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29909</v>
      </c>
      <c r="O10" s="47">
        <f t="shared" si="1"/>
        <v>65.73406593406594</v>
      </c>
      <c r="P10" s="9"/>
    </row>
    <row r="11" spans="1:16" ht="15">
      <c r="A11" s="12"/>
      <c r="B11" s="25">
        <v>314.3</v>
      </c>
      <c r="C11" s="20" t="s">
        <v>12</v>
      </c>
      <c r="D11" s="46">
        <v>3931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3931</v>
      </c>
      <c r="O11" s="47">
        <f t="shared" si="1"/>
        <v>8.639560439560439</v>
      </c>
      <c r="P11" s="9"/>
    </row>
    <row r="12" spans="1:16" ht="15">
      <c r="A12" s="12"/>
      <c r="B12" s="25">
        <v>314.8</v>
      </c>
      <c r="C12" s="20" t="s">
        <v>50</v>
      </c>
      <c r="D12" s="46">
        <v>2687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2687</v>
      </c>
      <c r="O12" s="47">
        <f t="shared" si="1"/>
        <v>5.905494505494506</v>
      </c>
      <c r="P12" s="9"/>
    </row>
    <row r="13" spans="1:16" ht="15">
      <c r="A13" s="12"/>
      <c r="B13" s="25">
        <v>315</v>
      </c>
      <c r="C13" s="20" t="s">
        <v>13</v>
      </c>
      <c r="D13" s="46">
        <v>6059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6059</v>
      </c>
      <c r="O13" s="47">
        <f t="shared" si="1"/>
        <v>13.316483516483517</v>
      </c>
      <c r="P13" s="9"/>
    </row>
    <row r="14" spans="1:16" ht="15.75">
      <c r="A14" s="29" t="s">
        <v>14</v>
      </c>
      <c r="B14" s="30"/>
      <c r="C14" s="31"/>
      <c r="D14" s="32">
        <f aca="true" t="shared" si="3" ref="D14:M14">SUM(D15:D17)</f>
        <v>26427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1">SUM(D14:M14)</f>
        <v>26427</v>
      </c>
      <c r="O14" s="45">
        <f t="shared" si="1"/>
        <v>58.081318681318685</v>
      </c>
      <c r="P14" s="10"/>
    </row>
    <row r="15" spans="1:16" ht="15">
      <c r="A15" s="12"/>
      <c r="B15" s="25">
        <v>323.1</v>
      </c>
      <c r="C15" s="20" t="s">
        <v>15</v>
      </c>
      <c r="D15" s="46">
        <v>25694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25694</v>
      </c>
      <c r="O15" s="47">
        <f t="shared" si="1"/>
        <v>56.47032967032967</v>
      </c>
      <c r="P15" s="9"/>
    </row>
    <row r="16" spans="1:16" ht="15">
      <c r="A16" s="12"/>
      <c r="B16" s="25">
        <v>323.5</v>
      </c>
      <c r="C16" s="20" t="s">
        <v>16</v>
      </c>
      <c r="D16" s="46">
        <v>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</v>
      </c>
      <c r="O16" s="47">
        <f t="shared" si="1"/>
        <v>0.03956043956043956</v>
      </c>
      <c r="P16" s="9"/>
    </row>
    <row r="17" spans="1:16" ht="15">
      <c r="A17" s="12"/>
      <c r="B17" s="25">
        <v>329</v>
      </c>
      <c r="C17" s="20" t="s">
        <v>17</v>
      </c>
      <c r="D17" s="46">
        <v>715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715</v>
      </c>
      <c r="O17" s="47">
        <f t="shared" si="1"/>
        <v>1.5714285714285714</v>
      </c>
      <c r="P17" s="9"/>
    </row>
    <row r="18" spans="1:16" ht="15.75">
      <c r="A18" s="29" t="s">
        <v>18</v>
      </c>
      <c r="B18" s="30"/>
      <c r="C18" s="31"/>
      <c r="D18" s="32">
        <f aca="true" t="shared" si="5" ref="D18:M18">SUM(D19:D22)</f>
        <v>40412</v>
      </c>
      <c r="E18" s="32">
        <f t="shared" si="5"/>
        <v>43950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84362</v>
      </c>
      <c r="O18" s="45">
        <f t="shared" si="1"/>
        <v>185.410989010989</v>
      </c>
      <c r="P18" s="10"/>
    </row>
    <row r="19" spans="1:16" ht="15">
      <c r="A19" s="12"/>
      <c r="B19" s="25">
        <v>331.5</v>
      </c>
      <c r="C19" s="20" t="s">
        <v>57</v>
      </c>
      <c r="D19" s="46">
        <v>0</v>
      </c>
      <c r="E19" s="46">
        <v>43950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43950</v>
      </c>
      <c r="O19" s="47">
        <f t="shared" si="1"/>
        <v>96.5934065934066</v>
      </c>
      <c r="P19" s="9"/>
    </row>
    <row r="20" spans="1:16" ht="15">
      <c r="A20" s="12"/>
      <c r="B20" s="25">
        <v>335.12</v>
      </c>
      <c r="C20" s="20" t="s">
        <v>19</v>
      </c>
      <c r="D20" s="46">
        <v>16414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16414</v>
      </c>
      <c r="O20" s="47">
        <f t="shared" si="1"/>
        <v>36.074725274725274</v>
      </c>
      <c r="P20" s="9"/>
    </row>
    <row r="21" spans="1:16" ht="15">
      <c r="A21" s="12"/>
      <c r="B21" s="25">
        <v>335.15</v>
      </c>
      <c r="C21" s="20" t="s">
        <v>20</v>
      </c>
      <c r="D21" s="46">
        <v>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</v>
      </c>
      <c r="O21" s="47">
        <f t="shared" si="1"/>
        <v>0.17142857142857143</v>
      </c>
      <c r="P21" s="9"/>
    </row>
    <row r="22" spans="1:16" ht="15">
      <c r="A22" s="12"/>
      <c r="B22" s="25">
        <v>335.18</v>
      </c>
      <c r="C22" s="20" t="s">
        <v>21</v>
      </c>
      <c r="D22" s="46">
        <v>23920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23920</v>
      </c>
      <c r="O22" s="47">
        <f t="shared" si="1"/>
        <v>52.57142857142857</v>
      </c>
      <c r="P22" s="9"/>
    </row>
    <row r="23" spans="1:16" ht="15.75">
      <c r="A23" s="29" t="s">
        <v>26</v>
      </c>
      <c r="B23" s="30"/>
      <c r="C23" s="31"/>
      <c r="D23" s="32">
        <f aca="true" t="shared" si="6" ref="D23:M23">SUM(D24:D26)</f>
        <v>93001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93001</v>
      </c>
      <c r="O23" s="45">
        <f t="shared" si="1"/>
        <v>204.3978021978022</v>
      </c>
      <c r="P23" s="10"/>
    </row>
    <row r="24" spans="1:16" ht="15">
      <c r="A24" s="12"/>
      <c r="B24" s="25">
        <v>343.3</v>
      </c>
      <c r="C24" s="20" t="s">
        <v>28</v>
      </c>
      <c r="D24" s="46">
        <v>47524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47524</v>
      </c>
      <c r="O24" s="47">
        <f t="shared" si="1"/>
        <v>104.44835164835165</v>
      </c>
      <c r="P24" s="9"/>
    </row>
    <row r="25" spans="1:16" ht="15">
      <c r="A25" s="12"/>
      <c r="B25" s="25">
        <v>343.4</v>
      </c>
      <c r="C25" s="20" t="s">
        <v>29</v>
      </c>
      <c r="D25" s="46">
        <v>42659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42659</v>
      </c>
      <c r="O25" s="47">
        <f t="shared" si="1"/>
        <v>93.75604395604395</v>
      </c>
      <c r="P25" s="9"/>
    </row>
    <row r="26" spans="1:16" ht="15">
      <c r="A26" s="12"/>
      <c r="B26" s="25">
        <v>344.9</v>
      </c>
      <c r="C26" s="20" t="s">
        <v>30</v>
      </c>
      <c r="D26" s="46">
        <v>2818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2818</v>
      </c>
      <c r="O26" s="47">
        <f t="shared" si="1"/>
        <v>6.193406593406594</v>
      </c>
      <c r="P26" s="9"/>
    </row>
    <row r="27" spans="1:16" ht="15.75">
      <c r="A27" s="29" t="s">
        <v>2</v>
      </c>
      <c r="B27" s="30"/>
      <c r="C27" s="31"/>
      <c r="D27" s="32">
        <f aca="true" t="shared" si="7" ref="D27:M27">SUM(D28:D30)</f>
        <v>29650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29650</v>
      </c>
      <c r="O27" s="45">
        <f t="shared" si="1"/>
        <v>65.16483516483517</v>
      </c>
      <c r="P27" s="10"/>
    </row>
    <row r="28" spans="1:16" ht="15">
      <c r="A28" s="12"/>
      <c r="B28" s="25">
        <v>361.1</v>
      </c>
      <c r="C28" s="20" t="s">
        <v>34</v>
      </c>
      <c r="D28" s="46">
        <v>5715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5715</v>
      </c>
      <c r="O28" s="47">
        <f t="shared" si="1"/>
        <v>12.56043956043956</v>
      </c>
      <c r="P28" s="9"/>
    </row>
    <row r="29" spans="1:16" ht="15">
      <c r="A29" s="12"/>
      <c r="B29" s="25">
        <v>362</v>
      </c>
      <c r="C29" s="20" t="s">
        <v>35</v>
      </c>
      <c r="D29" s="46">
        <v>20760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20760</v>
      </c>
      <c r="O29" s="47">
        <f t="shared" si="1"/>
        <v>45.62637362637363</v>
      </c>
      <c r="P29" s="9"/>
    </row>
    <row r="30" spans="1:16" ht="15.75" thickBot="1">
      <c r="A30" s="12"/>
      <c r="B30" s="25">
        <v>369.9</v>
      </c>
      <c r="C30" s="20" t="s">
        <v>36</v>
      </c>
      <c r="D30" s="46">
        <v>3175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3175</v>
      </c>
      <c r="O30" s="47">
        <f t="shared" si="1"/>
        <v>6.978021978021978</v>
      </c>
      <c r="P30" s="9"/>
    </row>
    <row r="31" spans="1:119" ht="16.5" thickBot="1">
      <c r="A31" s="14" t="s">
        <v>31</v>
      </c>
      <c r="B31" s="23"/>
      <c r="C31" s="22"/>
      <c r="D31" s="15">
        <f>SUM(D5,D14,D18,D23,D27)</f>
        <v>402740</v>
      </c>
      <c r="E31" s="15">
        <f aca="true" t="shared" si="8" ref="E31:M31">SUM(E5,E14,E18,E23,E27)</f>
        <v>43950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0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4"/>
        <v>446690</v>
      </c>
      <c r="O31" s="38">
        <f t="shared" si="1"/>
        <v>981.7362637362637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58</v>
      </c>
      <c r="M33" s="48"/>
      <c r="N33" s="48"/>
      <c r="O33" s="43">
        <v>455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212979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212979</v>
      </c>
      <c r="O5" s="33">
        <f aca="true" t="shared" si="1" ref="O5:O31">(N5/O$33)</f>
        <v>471.1924778761062</v>
      </c>
      <c r="P5" s="6"/>
    </row>
    <row r="6" spans="1:16" ht="15">
      <c r="A6" s="12"/>
      <c r="B6" s="25">
        <v>311</v>
      </c>
      <c r="C6" s="20" t="s">
        <v>1</v>
      </c>
      <c r="D6" s="46">
        <v>37942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37942</v>
      </c>
      <c r="O6" s="47">
        <f t="shared" si="1"/>
        <v>83.9424778761062</v>
      </c>
      <c r="P6" s="9"/>
    </row>
    <row r="7" spans="1:16" ht="15">
      <c r="A7" s="12"/>
      <c r="B7" s="25">
        <v>312.3</v>
      </c>
      <c r="C7" s="20" t="s">
        <v>9</v>
      </c>
      <c r="D7" s="46">
        <v>13107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13107</v>
      </c>
      <c r="O7" s="47">
        <f t="shared" si="1"/>
        <v>28.99778761061947</v>
      </c>
      <c r="P7" s="9"/>
    </row>
    <row r="8" spans="1:16" ht="15">
      <c r="A8" s="12"/>
      <c r="B8" s="25">
        <v>312.41</v>
      </c>
      <c r="C8" s="20" t="s">
        <v>10</v>
      </c>
      <c r="D8" s="46">
        <v>66210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66210</v>
      </c>
      <c r="O8" s="47">
        <f t="shared" si="1"/>
        <v>146.48230088495575</v>
      </c>
      <c r="P8" s="9"/>
    </row>
    <row r="9" spans="1:16" ht="15">
      <c r="A9" s="12"/>
      <c r="B9" s="25">
        <v>312.42</v>
      </c>
      <c r="C9" s="20" t="s">
        <v>46</v>
      </c>
      <c r="D9" s="46">
        <v>48047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48047</v>
      </c>
      <c r="O9" s="47">
        <f t="shared" si="1"/>
        <v>106.29867256637168</v>
      </c>
      <c r="P9" s="9"/>
    </row>
    <row r="10" spans="1:16" ht="15">
      <c r="A10" s="12"/>
      <c r="B10" s="25">
        <v>314.1</v>
      </c>
      <c r="C10" s="20" t="s">
        <v>11</v>
      </c>
      <c r="D10" s="46">
        <v>36229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36229</v>
      </c>
      <c r="O10" s="47">
        <f t="shared" si="1"/>
        <v>80.15265486725664</v>
      </c>
      <c r="P10" s="9"/>
    </row>
    <row r="11" spans="1:16" ht="15">
      <c r="A11" s="12"/>
      <c r="B11" s="25">
        <v>314.3</v>
      </c>
      <c r="C11" s="20" t="s">
        <v>12</v>
      </c>
      <c r="D11" s="46">
        <v>3977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3977</v>
      </c>
      <c r="O11" s="47">
        <f t="shared" si="1"/>
        <v>8.798672566371682</v>
      </c>
      <c r="P11" s="9"/>
    </row>
    <row r="12" spans="1:16" ht="15">
      <c r="A12" s="12"/>
      <c r="B12" s="25">
        <v>314.8</v>
      </c>
      <c r="C12" s="20" t="s">
        <v>50</v>
      </c>
      <c r="D12" s="46">
        <v>1030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1030</v>
      </c>
      <c r="O12" s="47">
        <f t="shared" si="1"/>
        <v>2.2787610619469025</v>
      </c>
      <c r="P12" s="9"/>
    </row>
    <row r="13" spans="1:16" ht="15">
      <c r="A13" s="12"/>
      <c r="B13" s="25">
        <v>315</v>
      </c>
      <c r="C13" s="20" t="s">
        <v>13</v>
      </c>
      <c r="D13" s="46">
        <v>6437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6437</v>
      </c>
      <c r="O13" s="47">
        <f t="shared" si="1"/>
        <v>14.241150442477876</v>
      </c>
      <c r="P13" s="9"/>
    </row>
    <row r="14" spans="1:16" ht="15.75">
      <c r="A14" s="29" t="s">
        <v>14</v>
      </c>
      <c r="B14" s="30"/>
      <c r="C14" s="31"/>
      <c r="D14" s="32">
        <f aca="true" t="shared" si="3" ref="D14:M14">SUM(D15:D17)</f>
        <v>31525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1">SUM(D14:M14)</f>
        <v>31525</v>
      </c>
      <c r="O14" s="45">
        <f t="shared" si="1"/>
        <v>69.74557522123894</v>
      </c>
      <c r="P14" s="10"/>
    </row>
    <row r="15" spans="1:16" ht="15">
      <c r="A15" s="12"/>
      <c r="B15" s="25">
        <v>322</v>
      </c>
      <c r="C15" s="20" t="s">
        <v>51</v>
      </c>
      <c r="D15" s="46">
        <v>1369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1369</v>
      </c>
      <c r="O15" s="47">
        <f t="shared" si="1"/>
        <v>3.0287610619469025</v>
      </c>
      <c r="P15" s="9"/>
    </row>
    <row r="16" spans="1:16" ht="15">
      <c r="A16" s="12"/>
      <c r="B16" s="25">
        <v>323.1</v>
      </c>
      <c r="C16" s="20" t="s">
        <v>15</v>
      </c>
      <c r="D16" s="46">
        <v>30122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30122</v>
      </c>
      <c r="O16" s="47">
        <f t="shared" si="1"/>
        <v>66.64159292035399</v>
      </c>
      <c r="P16" s="9"/>
    </row>
    <row r="17" spans="1:16" ht="15">
      <c r="A17" s="12"/>
      <c r="B17" s="25">
        <v>323.5</v>
      </c>
      <c r="C17" s="20" t="s">
        <v>16</v>
      </c>
      <c r="D17" s="46">
        <v>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</v>
      </c>
      <c r="O17" s="47">
        <f t="shared" si="1"/>
        <v>0.0752212389380531</v>
      </c>
      <c r="P17" s="9"/>
    </row>
    <row r="18" spans="1:16" ht="15.75">
      <c r="A18" s="29" t="s">
        <v>18</v>
      </c>
      <c r="B18" s="30"/>
      <c r="C18" s="31"/>
      <c r="D18" s="32">
        <f aca="true" t="shared" si="5" ref="D18:M18">SUM(D19:D20)</f>
        <v>38763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38763</v>
      </c>
      <c r="O18" s="45">
        <f t="shared" si="1"/>
        <v>85.75884955752213</v>
      </c>
      <c r="P18" s="10"/>
    </row>
    <row r="19" spans="1:16" ht="15">
      <c r="A19" s="12"/>
      <c r="B19" s="25">
        <v>335.12</v>
      </c>
      <c r="C19" s="20" t="s">
        <v>19</v>
      </c>
      <c r="D19" s="46">
        <v>16414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16414</v>
      </c>
      <c r="O19" s="47">
        <f t="shared" si="1"/>
        <v>36.3141592920354</v>
      </c>
      <c r="P19" s="9"/>
    </row>
    <row r="20" spans="1:16" ht="15">
      <c r="A20" s="12"/>
      <c r="B20" s="25">
        <v>335.18</v>
      </c>
      <c r="C20" s="20" t="s">
        <v>21</v>
      </c>
      <c r="D20" s="46">
        <v>22349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22349</v>
      </c>
      <c r="O20" s="47">
        <f t="shared" si="1"/>
        <v>49.44469026548673</v>
      </c>
      <c r="P20" s="9"/>
    </row>
    <row r="21" spans="1:16" ht="15.75">
      <c r="A21" s="29" t="s">
        <v>26</v>
      </c>
      <c r="B21" s="30"/>
      <c r="C21" s="31"/>
      <c r="D21" s="32">
        <f aca="true" t="shared" si="6" ref="D21:M21">SUM(D22:D24)</f>
        <v>88554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88554</v>
      </c>
      <c r="O21" s="45">
        <f t="shared" si="1"/>
        <v>195.91592920353983</v>
      </c>
      <c r="P21" s="10"/>
    </row>
    <row r="22" spans="1:16" ht="15">
      <c r="A22" s="12"/>
      <c r="B22" s="25">
        <v>343.3</v>
      </c>
      <c r="C22" s="20" t="s">
        <v>28</v>
      </c>
      <c r="D22" s="46">
        <v>43365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43365</v>
      </c>
      <c r="O22" s="47">
        <f t="shared" si="1"/>
        <v>95.94026548672566</v>
      </c>
      <c r="P22" s="9"/>
    </row>
    <row r="23" spans="1:16" ht="15">
      <c r="A23" s="12"/>
      <c r="B23" s="25">
        <v>343.4</v>
      </c>
      <c r="C23" s="20" t="s">
        <v>29</v>
      </c>
      <c r="D23" s="46">
        <v>42453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42453</v>
      </c>
      <c r="O23" s="47">
        <f t="shared" si="1"/>
        <v>93.92256637168141</v>
      </c>
      <c r="P23" s="9"/>
    </row>
    <row r="24" spans="1:16" ht="15">
      <c r="A24" s="12"/>
      <c r="B24" s="25">
        <v>343.9</v>
      </c>
      <c r="C24" s="20" t="s">
        <v>52</v>
      </c>
      <c r="D24" s="46">
        <v>2736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2736</v>
      </c>
      <c r="O24" s="47">
        <f t="shared" si="1"/>
        <v>6.053097345132743</v>
      </c>
      <c r="P24" s="9"/>
    </row>
    <row r="25" spans="1:16" ht="15.75">
      <c r="A25" s="29" t="s">
        <v>2</v>
      </c>
      <c r="B25" s="30"/>
      <c r="C25" s="31"/>
      <c r="D25" s="32">
        <f aca="true" t="shared" si="7" ref="D25:M25">SUM(D26:D28)</f>
        <v>28829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28829</v>
      </c>
      <c r="O25" s="45">
        <f t="shared" si="1"/>
        <v>63.780973451327434</v>
      </c>
      <c r="P25" s="10"/>
    </row>
    <row r="26" spans="1:16" ht="15">
      <c r="A26" s="12"/>
      <c r="B26" s="25">
        <v>361.1</v>
      </c>
      <c r="C26" s="20" t="s">
        <v>34</v>
      </c>
      <c r="D26" s="46">
        <v>5816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5816</v>
      </c>
      <c r="O26" s="47">
        <f t="shared" si="1"/>
        <v>12.867256637168142</v>
      </c>
      <c r="P26" s="9"/>
    </row>
    <row r="27" spans="1:16" ht="15">
      <c r="A27" s="12"/>
      <c r="B27" s="25">
        <v>362</v>
      </c>
      <c r="C27" s="20" t="s">
        <v>35</v>
      </c>
      <c r="D27" s="46">
        <v>20535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20535</v>
      </c>
      <c r="O27" s="47">
        <f t="shared" si="1"/>
        <v>45.43141592920354</v>
      </c>
      <c r="P27" s="9"/>
    </row>
    <row r="28" spans="1:16" ht="15">
      <c r="A28" s="12"/>
      <c r="B28" s="25">
        <v>369.9</v>
      </c>
      <c r="C28" s="20" t="s">
        <v>36</v>
      </c>
      <c r="D28" s="46">
        <v>2478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2478</v>
      </c>
      <c r="O28" s="47">
        <f t="shared" si="1"/>
        <v>5.482300884955753</v>
      </c>
      <c r="P28" s="9"/>
    </row>
    <row r="29" spans="1:16" ht="15.75">
      <c r="A29" s="29" t="s">
        <v>53</v>
      </c>
      <c r="B29" s="30"/>
      <c r="C29" s="31"/>
      <c r="D29" s="32">
        <f aca="true" t="shared" si="8" ref="D29:M29">SUM(D30:D30)</f>
        <v>110000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110000</v>
      </c>
      <c r="O29" s="45">
        <f t="shared" si="1"/>
        <v>243.36283185840708</v>
      </c>
      <c r="P29" s="9"/>
    </row>
    <row r="30" spans="1:16" ht="15.75" thickBot="1">
      <c r="A30" s="12"/>
      <c r="B30" s="25">
        <v>384</v>
      </c>
      <c r="C30" s="20" t="s">
        <v>54</v>
      </c>
      <c r="D30" s="46">
        <v>110000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110000</v>
      </c>
      <c r="O30" s="47">
        <f t="shared" si="1"/>
        <v>243.36283185840708</v>
      </c>
      <c r="P30" s="9"/>
    </row>
    <row r="31" spans="1:119" ht="16.5" thickBot="1">
      <c r="A31" s="14" t="s">
        <v>31</v>
      </c>
      <c r="B31" s="23"/>
      <c r="C31" s="22"/>
      <c r="D31" s="15">
        <f>SUM(D5,D14,D18,D21,D25,D29)</f>
        <v>510650</v>
      </c>
      <c r="E31" s="15">
        <f aca="true" t="shared" si="9" ref="E31:M31">SUM(E5,E14,E18,E21,E25,E29)</f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0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4"/>
        <v>510650</v>
      </c>
      <c r="O31" s="38">
        <f t="shared" si="1"/>
        <v>1129.7566371681417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55</v>
      </c>
      <c r="M33" s="48"/>
      <c r="N33" s="48"/>
      <c r="O33" s="43">
        <v>452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203942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203942</v>
      </c>
      <c r="O5" s="33">
        <f aca="true" t="shared" si="1" ref="O5:O29">(N5/O$31)</f>
        <v>451.1991150442478</v>
      </c>
      <c r="P5" s="6"/>
    </row>
    <row r="6" spans="1:16" ht="15">
      <c r="A6" s="12"/>
      <c r="B6" s="25">
        <v>311</v>
      </c>
      <c r="C6" s="20" t="s">
        <v>1</v>
      </c>
      <c r="D6" s="46">
        <v>37826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37826</v>
      </c>
      <c r="O6" s="47">
        <f t="shared" si="1"/>
        <v>83.6858407079646</v>
      </c>
      <c r="P6" s="9"/>
    </row>
    <row r="7" spans="1:16" ht="15">
      <c r="A7" s="12"/>
      <c r="B7" s="25">
        <v>312.3</v>
      </c>
      <c r="C7" s="20" t="s">
        <v>9</v>
      </c>
      <c r="D7" s="46">
        <v>14014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14014</v>
      </c>
      <c r="O7" s="47">
        <f t="shared" si="1"/>
        <v>31.004424778761063</v>
      </c>
      <c r="P7" s="9"/>
    </row>
    <row r="8" spans="1:16" ht="15">
      <c r="A8" s="12"/>
      <c r="B8" s="25">
        <v>312.41</v>
      </c>
      <c r="C8" s="20" t="s">
        <v>10</v>
      </c>
      <c r="D8" s="46">
        <v>77437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77437</v>
      </c>
      <c r="O8" s="47">
        <f t="shared" si="1"/>
        <v>171.32079646017698</v>
      </c>
      <c r="P8" s="9"/>
    </row>
    <row r="9" spans="1:16" ht="15">
      <c r="A9" s="12"/>
      <c r="B9" s="25">
        <v>312.42</v>
      </c>
      <c r="C9" s="20" t="s">
        <v>46</v>
      </c>
      <c r="D9" s="46">
        <v>30213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30213</v>
      </c>
      <c r="O9" s="47">
        <f t="shared" si="1"/>
        <v>66.84292035398231</v>
      </c>
      <c r="P9" s="9"/>
    </row>
    <row r="10" spans="1:16" ht="15">
      <c r="A10" s="12"/>
      <c r="B10" s="25">
        <v>314.1</v>
      </c>
      <c r="C10" s="20" t="s">
        <v>11</v>
      </c>
      <c r="D10" s="46">
        <v>34259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34259</v>
      </c>
      <c r="O10" s="47">
        <f t="shared" si="1"/>
        <v>75.79424778761062</v>
      </c>
      <c r="P10" s="9"/>
    </row>
    <row r="11" spans="1:16" ht="15">
      <c r="A11" s="12"/>
      <c r="B11" s="25">
        <v>314.3</v>
      </c>
      <c r="C11" s="20" t="s">
        <v>12</v>
      </c>
      <c r="D11" s="46">
        <v>3556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3556</v>
      </c>
      <c r="O11" s="47">
        <f t="shared" si="1"/>
        <v>7.867256637168142</v>
      </c>
      <c r="P11" s="9"/>
    </row>
    <row r="12" spans="1:16" ht="15">
      <c r="A12" s="12"/>
      <c r="B12" s="25">
        <v>315</v>
      </c>
      <c r="C12" s="20" t="s">
        <v>13</v>
      </c>
      <c r="D12" s="46">
        <v>6637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6637</v>
      </c>
      <c r="O12" s="47">
        <f t="shared" si="1"/>
        <v>14.68362831858407</v>
      </c>
      <c r="P12" s="9"/>
    </row>
    <row r="13" spans="1:16" ht="15.75">
      <c r="A13" s="29" t="s">
        <v>14</v>
      </c>
      <c r="B13" s="30"/>
      <c r="C13" s="31"/>
      <c r="D13" s="32">
        <f aca="true" t="shared" si="3" ref="D13:M13">SUM(D14:D16)</f>
        <v>30081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9">SUM(D13:M13)</f>
        <v>30081</v>
      </c>
      <c r="O13" s="45">
        <f t="shared" si="1"/>
        <v>66.55088495575221</v>
      </c>
      <c r="P13" s="10"/>
    </row>
    <row r="14" spans="1:16" ht="15">
      <c r="A14" s="12"/>
      <c r="B14" s="25">
        <v>323.1</v>
      </c>
      <c r="C14" s="20" t="s">
        <v>15</v>
      </c>
      <c r="D14" s="46">
        <v>28797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28797</v>
      </c>
      <c r="O14" s="47">
        <f t="shared" si="1"/>
        <v>63.71017699115044</v>
      </c>
      <c r="P14" s="9"/>
    </row>
    <row r="15" spans="1:16" ht="15">
      <c r="A15" s="12"/>
      <c r="B15" s="25">
        <v>323.5</v>
      </c>
      <c r="C15" s="20" t="s">
        <v>16</v>
      </c>
      <c r="D15" s="46">
        <v>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</v>
      </c>
      <c r="O15" s="47">
        <f t="shared" si="1"/>
        <v>0.08849557522123894</v>
      </c>
      <c r="P15" s="9"/>
    </row>
    <row r="16" spans="1:16" ht="15">
      <c r="A16" s="12"/>
      <c r="B16" s="25">
        <v>329</v>
      </c>
      <c r="C16" s="20" t="s">
        <v>17</v>
      </c>
      <c r="D16" s="46">
        <v>1244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1244</v>
      </c>
      <c r="O16" s="47">
        <f t="shared" si="1"/>
        <v>2.752212389380531</v>
      </c>
      <c r="P16" s="9"/>
    </row>
    <row r="17" spans="1:16" ht="15.75">
      <c r="A17" s="29" t="s">
        <v>18</v>
      </c>
      <c r="B17" s="30"/>
      <c r="C17" s="31"/>
      <c r="D17" s="32">
        <f aca="true" t="shared" si="5" ref="D17:M17">SUM(D18:D20)</f>
        <v>39514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39514</v>
      </c>
      <c r="O17" s="45">
        <f t="shared" si="1"/>
        <v>87.42035398230088</v>
      </c>
      <c r="P17" s="10"/>
    </row>
    <row r="18" spans="1:16" ht="15">
      <c r="A18" s="12"/>
      <c r="B18" s="25">
        <v>335.12</v>
      </c>
      <c r="C18" s="20" t="s">
        <v>19</v>
      </c>
      <c r="D18" s="46">
        <v>16434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16434</v>
      </c>
      <c r="O18" s="47">
        <f t="shared" si="1"/>
        <v>36.35840707964602</v>
      </c>
      <c r="P18" s="9"/>
    </row>
    <row r="19" spans="1:16" ht="15">
      <c r="A19" s="12"/>
      <c r="B19" s="25">
        <v>335.15</v>
      </c>
      <c r="C19" s="20" t="s">
        <v>20</v>
      </c>
      <c r="D19" s="46">
        <v>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</v>
      </c>
      <c r="O19" s="47">
        <f t="shared" si="1"/>
        <v>0.1084070796460177</v>
      </c>
      <c r="P19" s="9"/>
    </row>
    <row r="20" spans="1:16" ht="15">
      <c r="A20" s="12"/>
      <c r="B20" s="25">
        <v>335.18</v>
      </c>
      <c r="C20" s="20" t="s">
        <v>21</v>
      </c>
      <c r="D20" s="46">
        <v>23031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23031</v>
      </c>
      <c r="O20" s="47">
        <f t="shared" si="1"/>
        <v>50.953539823008846</v>
      </c>
      <c r="P20" s="9"/>
    </row>
    <row r="21" spans="1:16" ht="15.75">
      <c r="A21" s="29" t="s">
        <v>26</v>
      </c>
      <c r="B21" s="30"/>
      <c r="C21" s="31"/>
      <c r="D21" s="32">
        <f aca="true" t="shared" si="6" ref="D21:M21">SUM(D22:D24)</f>
        <v>77541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77541</v>
      </c>
      <c r="O21" s="45">
        <f t="shared" si="1"/>
        <v>171.55088495575222</v>
      </c>
      <c r="P21" s="10"/>
    </row>
    <row r="22" spans="1:16" ht="15">
      <c r="A22" s="12"/>
      <c r="B22" s="25">
        <v>343.3</v>
      </c>
      <c r="C22" s="20" t="s">
        <v>28</v>
      </c>
      <c r="D22" s="46">
        <v>32513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32513</v>
      </c>
      <c r="O22" s="47">
        <f t="shared" si="1"/>
        <v>71.93141592920354</v>
      </c>
      <c r="P22" s="9"/>
    </row>
    <row r="23" spans="1:16" ht="15">
      <c r="A23" s="12"/>
      <c r="B23" s="25">
        <v>343.4</v>
      </c>
      <c r="C23" s="20" t="s">
        <v>29</v>
      </c>
      <c r="D23" s="46">
        <v>42371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42371</v>
      </c>
      <c r="O23" s="47">
        <f t="shared" si="1"/>
        <v>93.74115044247787</v>
      </c>
      <c r="P23" s="9"/>
    </row>
    <row r="24" spans="1:16" ht="15">
      <c r="A24" s="12"/>
      <c r="B24" s="25">
        <v>344.9</v>
      </c>
      <c r="C24" s="20" t="s">
        <v>30</v>
      </c>
      <c r="D24" s="46">
        <v>2657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2657</v>
      </c>
      <c r="O24" s="47">
        <f t="shared" si="1"/>
        <v>5.878318584070796</v>
      </c>
      <c r="P24" s="9"/>
    </row>
    <row r="25" spans="1:16" ht="15.75">
      <c r="A25" s="29" t="s">
        <v>2</v>
      </c>
      <c r="B25" s="30"/>
      <c r="C25" s="31"/>
      <c r="D25" s="32">
        <f aca="true" t="shared" si="7" ref="D25:M25">SUM(D26:D28)</f>
        <v>28372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28372</v>
      </c>
      <c r="O25" s="45">
        <f t="shared" si="1"/>
        <v>62.769911504424776</v>
      </c>
      <c r="P25" s="10"/>
    </row>
    <row r="26" spans="1:16" ht="15">
      <c r="A26" s="12"/>
      <c r="B26" s="25">
        <v>361.1</v>
      </c>
      <c r="C26" s="20" t="s">
        <v>34</v>
      </c>
      <c r="D26" s="46">
        <v>9321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9321</v>
      </c>
      <c r="O26" s="47">
        <f t="shared" si="1"/>
        <v>20.621681415929203</v>
      </c>
      <c r="P26" s="9"/>
    </row>
    <row r="27" spans="1:16" ht="15">
      <c r="A27" s="12"/>
      <c r="B27" s="25">
        <v>362</v>
      </c>
      <c r="C27" s="20" t="s">
        <v>35</v>
      </c>
      <c r="D27" s="46">
        <v>11921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11921</v>
      </c>
      <c r="O27" s="47">
        <f t="shared" si="1"/>
        <v>26.373893805309734</v>
      </c>
      <c r="P27" s="9"/>
    </row>
    <row r="28" spans="1:16" ht="15.75" thickBot="1">
      <c r="A28" s="12"/>
      <c r="B28" s="25">
        <v>369.9</v>
      </c>
      <c r="C28" s="20" t="s">
        <v>36</v>
      </c>
      <c r="D28" s="46">
        <v>7130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7130</v>
      </c>
      <c r="O28" s="47">
        <f t="shared" si="1"/>
        <v>15.774336283185841</v>
      </c>
      <c r="P28" s="9"/>
    </row>
    <row r="29" spans="1:119" ht="16.5" thickBot="1">
      <c r="A29" s="14" t="s">
        <v>31</v>
      </c>
      <c r="B29" s="23"/>
      <c r="C29" s="22"/>
      <c r="D29" s="15">
        <f>SUM(D5,D13,D17,D21,D25)</f>
        <v>379450</v>
      </c>
      <c r="E29" s="15">
        <f aca="true" t="shared" si="8" ref="E29:M29">SUM(E5,E13,E17,E21,E25)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4"/>
        <v>379450</v>
      </c>
      <c r="O29" s="38">
        <f t="shared" si="1"/>
        <v>839.4911504424779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47</v>
      </c>
      <c r="M31" s="48"/>
      <c r="N31" s="48"/>
      <c r="O31" s="43">
        <v>452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thickBot="1">
      <c r="A33" s="52" t="s">
        <v>48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A33:O33"/>
    <mergeCell ref="L31:N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173719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173719</v>
      </c>
      <c r="O5" s="33">
        <f aca="true" t="shared" si="2" ref="O5:O30">(N5/O$32)</f>
        <v>401.1986143187067</v>
      </c>
      <c r="P5" s="6"/>
    </row>
    <row r="6" spans="1:16" ht="15">
      <c r="A6" s="12"/>
      <c r="B6" s="25">
        <v>311</v>
      </c>
      <c r="C6" s="20" t="s">
        <v>1</v>
      </c>
      <c r="D6" s="46">
        <v>38391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38391</v>
      </c>
      <c r="O6" s="47">
        <f t="shared" si="2"/>
        <v>88.66281755196304</v>
      </c>
      <c r="P6" s="9"/>
    </row>
    <row r="7" spans="1:16" ht="15">
      <c r="A7" s="12"/>
      <c r="B7" s="25">
        <v>312.3</v>
      </c>
      <c r="C7" s="20" t="s">
        <v>9</v>
      </c>
      <c r="D7" s="46">
        <v>13880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13880</v>
      </c>
      <c r="O7" s="47">
        <f t="shared" si="2"/>
        <v>32.0554272517321</v>
      </c>
      <c r="P7" s="9"/>
    </row>
    <row r="8" spans="1:16" ht="15">
      <c r="A8" s="12"/>
      <c r="B8" s="25">
        <v>312.41</v>
      </c>
      <c r="C8" s="20" t="s">
        <v>10</v>
      </c>
      <c r="D8" s="46">
        <v>78659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78659</v>
      </c>
      <c r="O8" s="47">
        <f t="shared" si="2"/>
        <v>181.66050808314088</v>
      </c>
      <c r="P8" s="9"/>
    </row>
    <row r="9" spans="1:16" ht="15">
      <c r="A9" s="12"/>
      <c r="B9" s="25">
        <v>314.1</v>
      </c>
      <c r="C9" s="20" t="s">
        <v>11</v>
      </c>
      <c r="D9" s="46">
        <v>30708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30708</v>
      </c>
      <c r="O9" s="47">
        <f t="shared" si="2"/>
        <v>70.91916859122402</v>
      </c>
      <c r="P9" s="9"/>
    </row>
    <row r="10" spans="1:16" ht="15">
      <c r="A10" s="12"/>
      <c r="B10" s="25">
        <v>314.3</v>
      </c>
      <c r="C10" s="20" t="s">
        <v>12</v>
      </c>
      <c r="D10" s="46">
        <v>3919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3919</v>
      </c>
      <c r="O10" s="47">
        <f t="shared" si="2"/>
        <v>9.05080831408776</v>
      </c>
      <c r="P10" s="9"/>
    </row>
    <row r="11" spans="1:16" ht="15">
      <c r="A11" s="12"/>
      <c r="B11" s="25">
        <v>315</v>
      </c>
      <c r="C11" s="20" t="s">
        <v>13</v>
      </c>
      <c r="D11" s="46">
        <v>8162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8162</v>
      </c>
      <c r="O11" s="47">
        <f t="shared" si="2"/>
        <v>18.849884526558892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SUM(D13:D15)</f>
        <v>29755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29755</v>
      </c>
      <c r="O12" s="45">
        <f t="shared" si="2"/>
        <v>68.71824480369516</v>
      </c>
      <c r="P12" s="10"/>
    </row>
    <row r="13" spans="1:16" ht="15">
      <c r="A13" s="12"/>
      <c r="B13" s="25">
        <v>323.1</v>
      </c>
      <c r="C13" s="20" t="s">
        <v>15</v>
      </c>
      <c r="D13" s="46">
        <v>28658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28658</v>
      </c>
      <c r="O13" s="47">
        <f t="shared" si="2"/>
        <v>66.18475750577367</v>
      </c>
      <c r="P13" s="9"/>
    </row>
    <row r="14" spans="1:16" ht="15">
      <c r="A14" s="12"/>
      <c r="B14" s="25">
        <v>323.5</v>
      </c>
      <c r="C14" s="20" t="s">
        <v>16</v>
      </c>
      <c r="D14" s="46">
        <v>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47</v>
      </c>
      <c r="O14" s="47">
        <f t="shared" si="2"/>
        <v>0.10854503464203233</v>
      </c>
      <c r="P14" s="9"/>
    </row>
    <row r="15" spans="1:16" ht="15">
      <c r="A15" s="12"/>
      <c r="B15" s="25">
        <v>329</v>
      </c>
      <c r="C15" s="20" t="s">
        <v>17</v>
      </c>
      <c r="D15" s="46">
        <v>1050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1050</v>
      </c>
      <c r="O15" s="47">
        <f t="shared" si="2"/>
        <v>2.4249422632794455</v>
      </c>
      <c r="P15" s="9"/>
    </row>
    <row r="16" spans="1:16" ht="15.75">
      <c r="A16" s="29" t="s">
        <v>18</v>
      </c>
      <c r="B16" s="30"/>
      <c r="C16" s="31"/>
      <c r="D16" s="32">
        <f aca="true" t="shared" si="4" ref="D16:M16">SUM(D17:D19)</f>
        <v>40959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40959</v>
      </c>
      <c r="O16" s="45">
        <f t="shared" si="2"/>
        <v>94.59353348729792</v>
      </c>
      <c r="P16" s="10"/>
    </row>
    <row r="17" spans="1:16" ht="15">
      <c r="A17" s="12"/>
      <c r="B17" s="25">
        <v>335.12</v>
      </c>
      <c r="C17" s="20" t="s">
        <v>19</v>
      </c>
      <c r="D17" s="46">
        <v>16494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16494</v>
      </c>
      <c r="O17" s="47">
        <f t="shared" si="2"/>
        <v>38.09237875288684</v>
      </c>
      <c r="P17" s="9"/>
    </row>
    <row r="18" spans="1:16" ht="15">
      <c r="A18" s="12"/>
      <c r="B18" s="25">
        <v>335.15</v>
      </c>
      <c r="C18" s="20" t="s">
        <v>20</v>
      </c>
      <c r="D18" s="46">
        <v>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99</v>
      </c>
      <c r="O18" s="47">
        <f t="shared" si="2"/>
        <v>0.22863741339491916</v>
      </c>
      <c r="P18" s="9"/>
    </row>
    <row r="19" spans="1:16" ht="15">
      <c r="A19" s="12"/>
      <c r="B19" s="25">
        <v>335.18</v>
      </c>
      <c r="C19" s="20" t="s">
        <v>21</v>
      </c>
      <c r="D19" s="46">
        <v>24366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24366</v>
      </c>
      <c r="O19" s="47">
        <f t="shared" si="2"/>
        <v>56.27251732101617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SUM(D21:D23)</f>
        <v>89482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89482</v>
      </c>
      <c r="O20" s="45">
        <f t="shared" si="2"/>
        <v>206.65588914549653</v>
      </c>
      <c r="P20" s="10"/>
    </row>
    <row r="21" spans="1:16" ht="15">
      <c r="A21" s="12"/>
      <c r="B21" s="25">
        <v>343.3</v>
      </c>
      <c r="C21" s="20" t="s">
        <v>28</v>
      </c>
      <c r="D21" s="46">
        <v>42472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42472</v>
      </c>
      <c r="O21" s="47">
        <f t="shared" si="2"/>
        <v>98.08775981524249</v>
      </c>
      <c r="P21" s="9"/>
    </row>
    <row r="22" spans="1:16" ht="15">
      <c r="A22" s="12"/>
      <c r="B22" s="25">
        <v>343.4</v>
      </c>
      <c r="C22" s="20" t="s">
        <v>29</v>
      </c>
      <c r="D22" s="46">
        <v>44431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44431</v>
      </c>
      <c r="O22" s="47">
        <f t="shared" si="2"/>
        <v>102.61200923787528</v>
      </c>
      <c r="P22" s="9"/>
    </row>
    <row r="23" spans="1:16" ht="15">
      <c r="A23" s="12"/>
      <c r="B23" s="25">
        <v>344.9</v>
      </c>
      <c r="C23" s="20" t="s">
        <v>30</v>
      </c>
      <c r="D23" s="46">
        <v>2579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2579</v>
      </c>
      <c r="O23" s="47">
        <f t="shared" si="2"/>
        <v>5.956120092378753</v>
      </c>
      <c r="P23" s="9"/>
    </row>
    <row r="24" spans="1:16" ht="15.75">
      <c r="A24" s="29" t="s">
        <v>27</v>
      </c>
      <c r="B24" s="30"/>
      <c r="C24" s="31"/>
      <c r="D24" s="32">
        <f aca="true" t="shared" si="6" ref="D24:M24">SUM(D25:D25)</f>
        <v>596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596</v>
      </c>
      <c r="O24" s="45">
        <f t="shared" si="2"/>
        <v>1.3764434180138567</v>
      </c>
      <c r="P24" s="10"/>
    </row>
    <row r="25" spans="1:16" ht="15">
      <c r="A25" s="13"/>
      <c r="B25" s="39">
        <v>359</v>
      </c>
      <c r="C25" s="21" t="s">
        <v>33</v>
      </c>
      <c r="D25" s="46">
        <v>596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596</v>
      </c>
      <c r="O25" s="47">
        <f t="shared" si="2"/>
        <v>1.3764434180138567</v>
      </c>
      <c r="P25" s="9"/>
    </row>
    <row r="26" spans="1:16" ht="15.75">
      <c r="A26" s="29" t="s">
        <v>2</v>
      </c>
      <c r="B26" s="30"/>
      <c r="C26" s="31"/>
      <c r="D26" s="32">
        <f aca="true" t="shared" si="7" ref="D26:M26">SUM(D27:D29)</f>
        <v>18046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18046</v>
      </c>
      <c r="O26" s="45">
        <f t="shared" si="2"/>
        <v>41.67667436489607</v>
      </c>
      <c r="P26" s="10"/>
    </row>
    <row r="27" spans="1:16" ht="15">
      <c r="A27" s="12"/>
      <c r="B27" s="25">
        <v>361.1</v>
      </c>
      <c r="C27" s="20" t="s">
        <v>34</v>
      </c>
      <c r="D27" s="46">
        <v>9245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9245</v>
      </c>
      <c r="O27" s="47">
        <f t="shared" si="2"/>
        <v>21.351039260969976</v>
      </c>
      <c r="P27" s="9"/>
    </row>
    <row r="28" spans="1:16" ht="15">
      <c r="A28" s="12"/>
      <c r="B28" s="25">
        <v>362</v>
      </c>
      <c r="C28" s="20" t="s">
        <v>35</v>
      </c>
      <c r="D28" s="46">
        <v>8561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8561</v>
      </c>
      <c r="O28" s="47">
        <f t="shared" si="2"/>
        <v>19.77136258660508</v>
      </c>
      <c r="P28" s="9"/>
    </row>
    <row r="29" spans="1:16" ht="15.75" thickBot="1">
      <c r="A29" s="12"/>
      <c r="B29" s="25">
        <v>369.9</v>
      </c>
      <c r="C29" s="20" t="s">
        <v>36</v>
      </c>
      <c r="D29" s="46">
        <v>240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240</v>
      </c>
      <c r="O29" s="47">
        <f t="shared" si="2"/>
        <v>0.5542725173210161</v>
      </c>
      <c r="P29" s="9"/>
    </row>
    <row r="30" spans="1:119" ht="16.5" thickBot="1">
      <c r="A30" s="14" t="s">
        <v>31</v>
      </c>
      <c r="B30" s="23"/>
      <c r="C30" s="22"/>
      <c r="D30" s="15">
        <f>SUM(D5,D12,D16,D20,D24,D26)</f>
        <v>352557</v>
      </c>
      <c r="E30" s="15">
        <f aca="true" t="shared" si="8" ref="E30:M30">SUM(E5,E12,E16,E20,E24,E26)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352557</v>
      </c>
      <c r="O30" s="38">
        <f t="shared" si="2"/>
        <v>814.2193995381062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43</v>
      </c>
      <c r="M32" s="48"/>
      <c r="N32" s="48"/>
      <c r="O32" s="43">
        <v>433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thickBot="1">
      <c r="A34" s="52" t="s">
        <v>48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155797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155797</v>
      </c>
      <c r="O5" s="33">
        <f aca="true" t="shared" si="2" ref="O5:O30">(N5/O$32)</f>
        <v>347.7611607142857</v>
      </c>
      <c r="P5" s="6"/>
    </row>
    <row r="6" spans="1:16" ht="15">
      <c r="A6" s="12"/>
      <c r="B6" s="25">
        <v>311</v>
      </c>
      <c r="C6" s="20" t="s">
        <v>1</v>
      </c>
      <c r="D6" s="46">
        <v>20865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20865</v>
      </c>
      <c r="O6" s="47">
        <f t="shared" si="2"/>
        <v>46.573660714285715</v>
      </c>
      <c r="P6" s="9"/>
    </row>
    <row r="7" spans="1:16" ht="15">
      <c r="A7" s="12"/>
      <c r="B7" s="25">
        <v>312.3</v>
      </c>
      <c r="C7" s="20" t="s">
        <v>9</v>
      </c>
      <c r="D7" s="46">
        <v>15147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15147</v>
      </c>
      <c r="O7" s="47">
        <f t="shared" si="2"/>
        <v>33.810267857142854</v>
      </c>
      <c r="P7" s="9"/>
    </row>
    <row r="8" spans="1:16" ht="15">
      <c r="A8" s="12"/>
      <c r="B8" s="25">
        <v>312.41</v>
      </c>
      <c r="C8" s="20" t="s">
        <v>10</v>
      </c>
      <c r="D8" s="46">
        <v>79741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79741</v>
      </c>
      <c r="O8" s="47">
        <f t="shared" si="2"/>
        <v>177.99330357142858</v>
      </c>
      <c r="P8" s="9"/>
    </row>
    <row r="9" spans="1:16" ht="15">
      <c r="A9" s="12"/>
      <c r="B9" s="25">
        <v>314.1</v>
      </c>
      <c r="C9" s="20" t="s">
        <v>11</v>
      </c>
      <c r="D9" s="46">
        <v>30531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30531</v>
      </c>
      <c r="O9" s="47">
        <f t="shared" si="2"/>
        <v>68.14955357142857</v>
      </c>
      <c r="P9" s="9"/>
    </row>
    <row r="10" spans="1:16" ht="15">
      <c r="A10" s="12"/>
      <c r="B10" s="25">
        <v>314.3</v>
      </c>
      <c r="C10" s="20" t="s">
        <v>12</v>
      </c>
      <c r="D10" s="46">
        <v>3589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3589</v>
      </c>
      <c r="O10" s="47">
        <f t="shared" si="2"/>
        <v>8.011160714285714</v>
      </c>
      <c r="P10" s="9"/>
    </row>
    <row r="11" spans="1:16" ht="15">
      <c r="A11" s="12"/>
      <c r="B11" s="25">
        <v>315</v>
      </c>
      <c r="C11" s="20" t="s">
        <v>13</v>
      </c>
      <c r="D11" s="46">
        <v>5924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5924</v>
      </c>
      <c r="O11" s="47">
        <f t="shared" si="2"/>
        <v>13.223214285714286</v>
      </c>
      <c r="P11" s="9"/>
    </row>
    <row r="12" spans="1:16" ht="15.75">
      <c r="A12" s="29" t="s">
        <v>66</v>
      </c>
      <c r="B12" s="30"/>
      <c r="C12" s="31"/>
      <c r="D12" s="32">
        <f aca="true" t="shared" si="3" ref="D12:M12">SUM(D13:D15)</f>
        <v>28318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28318</v>
      </c>
      <c r="O12" s="45">
        <f t="shared" si="2"/>
        <v>63.20982142857143</v>
      </c>
      <c r="P12" s="10"/>
    </row>
    <row r="13" spans="1:16" ht="15">
      <c r="A13" s="12"/>
      <c r="B13" s="25">
        <v>323.1</v>
      </c>
      <c r="C13" s="20" t="s">
        <v>15</v>
      </c>
      <c r="D13" s="46">
        <v>27117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27117</v>
      </c>
      <c r="O13" s="47">
        <f t="shared" si="2"/>
        <v>60.529017857142854</v>
      </c>
      <c r="P13" s="9"/>
    </row>
    <row r="14" spans="1:16" ht="15">
      <c r="A14" s="12"/>
      <c r="B14" s="25">
        <v>323.5</v>
      </c>
      <c r="C14" s="20" t="s">
        <v>16</v>
      </c>
      <c r="D14" s="46">
        <v>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</v>
      </c>
      <c r="O14" s="47">
        <f t="shared" si="2"/>
        <v>0.09151785714285714</v>
      </c>
      <c r="P14" s="9"/>
    </row>
    <row r="15" spans="1:16" ht="15">
      <c r="A15" s="12"/>
      <c r="B15" s="25">
        <v>323.9</v>
      </c>
      <c r="C15" s="20" t="s">
        <v>67</v>
      </c>
      <c r="D15" s="46">
        <v>1160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1160</v>
      </c>
      <c r="O15" s="47">
        <f t="shared" si="2"/>
        <v>2.5892857142857144</v>
      </c>
      <c r="P15" s="9"/>
    </row>
    <row r="16" spans="1:16" ht="15.75">
      <c r="A16" s="29" t="s">
        <v>18</v>
      </c>
      <c r="B16" s="30"/>
      <c r="C16" s="31"/>
      <c r="D16" s="32">
        <f aca="true" t="shared" si="4" ref="D16:M16">SUM(D17:D19)</f>
        <v>45230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45230</v>
      </c>
      <c r="O16" s="45">
        <f t="shared" si="2"/>
        <v>100.95982142857143</v>
      </c>
      <c r="P16" s="10"/>
    </row>
    <row r="17" spans="1:16" ht="15">
      <c r="A17" s="12"/>
      <c r="B17" s="25">
        <v>335.12</v>
      </c>
      <c r="C17" s="20" t="s">
        <v>19</v>
      </c>
      <c r="D17" s="46">
        <v>16960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16960</v>
      </c>
      <c r="O17" s="47">
        <f t="shared" si="2"/>
        <v>37.857142857142854</v>
      </c>
      <c r="P17" s="9"/>
    </row>
    <row r="18" spans="1:16" ht="15">
      <c r="A18" s="12"/>
      <c r="B18" s="25">
        <v>335.15</v>
      </c>
      <c r="C18" s="20" t="s">
        <v>20</v>
      </c>
      <c r="D18" s="46">
        <v>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</v>
      </c>
      <c r="O18" s="47">
        <f t="shared" si="2"/>
        <v>0.05580357142857143</v>
      </c>
      <c r="P18" s="9"/>
    </row>
    <row r="19" spans="1:16" ht="15">
      <c r="A19" s="12"/>
      <c r="B19" s="25">
        <v>335.18</v>
      </c>
      <c r="C19" s="20" t="s">
        <v>21</v>
      </c>
      <c r="D19" s="46">
        <v>28245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28245</v>
      </c>
      <c r="O19" s="47">
        <f t="shared" si="2"/>
        <v>63.046875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SUM(D21:D23)</f>
        <v>82864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82864</v>
      </c>
      <c r="O20" s="45">
        <f t="shared" si="2"/>
        <v>184.96428571428572</v>
      </c>
      <c r="P20" s="10"/>
    </row>
    <row r="21" spans="1:16" ht="15">
      <c r="A21" s="12"/>
      <c r="B21" s="25">
        <v>343.3</v>
      </c>
      <c r="C21" s="20" t="s">
        <v>28</v>
      </c>
      <c r="D21" s="46">
        <v>38291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38291</v>
      </c>
      <c r="O21" s="47">
        <f t="shared" si="2"/>
        <v>85.47098214285714</v>
      </c>
      <c r="P21" s="9"/>
    </row>
    <row r="22" spans="1:16" ht="15">
      <c r="A22" s="12"/>
      <c r="B22" s="25">
        <v>343.4</v>
      </c>
      <c r="C22" s="20" t="s">
        <v>29</v>
      </c>
      <c r="D22" s="46">
        <v>42069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42069</v>
      </c>
      <c r="O22" s="47">
        <f t="shared" si="2"/>
        <v>93.90401785714286</v>
      </c>
      <c r="P22" s="9"/>
    </row>
    <row r="23" spans="1:16" ht="15">
      <c r="A23" s="12"/>
      <c r="B23" s="25">
        <v>344.9</v>
      </c>
      <c r="C23" s="20" t="s">
        <v>30</v>
      </c>
      <c r="D23" s="46">
        <v>2504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2504</v>
      </c>
      <c r="O23" s="47">
        <f t="shared" si="2"/>
        <v>5.589285714285714</v>
      </c>
      <c r="P23" s="9"/>
    </row>
    <row r="24" spans="1:16" ht="15.75">
      <c r="A24" s="29" t="s">
        <v>27</v>
      </c>
      <c r="B24" s="30"/>
      <c r="C24" s="31"/>
      <c r="D24" s="32">
        <f aca="true" t="shared" si="6" ref="D24:M24">SUM(D25:D25)</f>
        <v>739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739</v>
      </c>
      <c r="O24" s="45">
        <f t="shared" si="2"/>
        <v>1.6495535714285714</v>
      </c>
      <c r="P24" s="10"/>
    </row>
    <row r="25" spans="1:16" ht="15">
      <c r="A25" s="13"/>
      <c r="B25" s="39">
        <v>351.5</v>
      </c>
      <c r="C25" s="21" t="s">
        <v>68</v>
      </c>
      <c r="D25" s="46">
        <v>739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739</v>
      </c>
      <c r="O25" s="47">
        <f t="shared" si="2"/>
        <v>1.6495535714285714</v>
      </c>
      <c r="P25" s="9"/>
    </row>
    <row r="26" spans="1:16" ht="15.75">
      <c r="A26" s="29" t="s">
        <v>2</v>
      </c>
      <c r="B26" s="30"/>
      <c r="C26" s="31"/>
      <c r="D26" s="32">
        <f aca="true" t="shared" si="7" ref="D26:M26">SUM(D27:D29)</f>
        <v>28217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28217</v>
      </c>
      <c r="O26" s="45">
        <f t="shared" si="2"/>
        <v>62.984375</v>
      </c>
      <c r="P26" s="10"/>
    </row>
    <row r="27" spans="1:16" ht="15">
      <c r="A27" s="12"/>
      <c r="B27" s="25">
        <v>361.1</v>
      </c>
      <c r="C27" s="20" t="s">
        <v>34</v>
      </c>
      <c r="D27" s="46">
        <v>10930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10930</v>
      </c>
      <c r="O27" s="47">
        <f t="shared" si="2"/>
        <v>24.397321428571427</v>
      </c>
      <c r="P27" s="9"/>
    </row>
    <row r="28" spans="1:16" ht="15">
      <c r="A28" s="12"/>
      <c r="B28" s="25">
        <v>362</v>
      </c>
      <c r="C28" s="20" t="s">
        <v>35</v>
      </c>
      <c r="D28" s="46">
        <v>12277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12277</v>
      </c>
      <c r="O28" s="47">
        <f t="shared" si="2"/>
        <v>27.404017857142858</v>
      </c>
      <c r="P28" s="9"/>
    </row>
    <row r="29" spans="1:16" ht="15.75" thickBot="1">
      <c r="A29" s="12"/>
      <c r="B29" s="25">
        <v>369.9</v>
      </c>
      <c r="C29" s="20" t="s">
        <v>36</v>
      </c>
      <c r="D29" s="46">
        <v>5010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5010</v>
      </c>
      <c r="O29" s="47">
        <f t="shared" si="2"/>
        <v>11.183035714285714</v>
      </c>
      <c r="P29" s="9"/>
    </row>
    <row r="30" spans="1:119" ht="16.5" thickBot="1">
      <c r="A30" s="14" t="s">
        <v>31</v>
      </c>
      <c r="B30" s="23"/>
      <c r="C30" s="22"/>
      <c r="D30" s="15">
        <f>SUM(D5,D12,D16,D20,D24,D26)</f>
        <v>341165</v>
      </c>
      <c r="E30" s="15">
        <f aca="true" t="shared" si="8" ref="E30:M30">SUM(E5,E12,E16,E20,E24,E26)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341165</v>
      </c>
      <c r="O30" s="38">
        <f t="shared" si="2"/>
        <v>761.5290178571429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69</v>
      </c>
      <c r="M32" s="48"/>
      <c r="N32" s="48"/>
      <c r="O32" s="43">
        <v>448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217635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217635</v>
      </c>
      <c r="O5" s="33">
        <f aca="true" t="shared" si="1" ref="O5:O26">(N5/O$28)</f>
        <v>447.80864197530866</v>
      </c>
      <c r="P5" s="6"/>
    </row>
    <row r="6" spans="1:16" ht="15">
      <c r="A6" s="12"/>
      <c r="B6" s="25">
        <v>311</v>
      </c>
      <c r="C6" s="20" t="s">
        <v>1</v>
      </c>
      <c r="D6" s="46">
        <v>42613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42613</v>
      </c>
      <c r="O6" s="47">
        <f t="shared" si="1"/>
        <v>87.68106995884774</v>
      </c>
      <c r="P6" s="9"/>
    </row>
    <row r="7" spans="1:16" ht="15">
      <c r="A7" s="12"/>
      <c r="B7" s="25">
        <v>312.41</v>
      </c>
      <c r="C7" s="20" t="s">
        <v>10</v>
      </c>
      <c r="D7" s="46">
        <v>37393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37393</v>
      </c>
      <c r="O7" s="47">
        <f t="shared" si="1"/>
        <v>76.940329218107</v>
      </c>
      <c r="P7" s="9"/>
    </row>
    <row r="8" spans="1:16" ht="15">
      <c r="A8" s="12"/>
      <c r="B8" s="25">
        <v>312.6</v>
      </c>
      <c r="C8" s="20" t="s">
        <v>81</v>
      </c>
      <c r="D8" s="46">
        <v>61881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61881</v>
      </c>
      <c r="O8" s="47">
        <f t="shared" si="1"/>
        <v>127.32716049382717</v>
      </c>
      <c r="P8" s="9"/>
    </row>
    <row r="9" spans="1:16" ht="15">
      <c r="A9" s="12"/>
      <c r="B9" s="25">
        <v>314.1</v>
      </c>
      <c r="C9" s="20" t="s">
        <v>11</v>
      </c>
      <c r="D9" s="46">
        <v>40066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40066</v>
      </c>
      <c r="O9" s="47">
        <f t="shared" si="1"/>
        <v>82.440329218107</v>
      </c>
      <c r="P9" s="9"/>
    </row>
    <row r="10" spans="1:16" ht="15">
      <c r="A10" s="12"/>
      <c r="B10" s="25">
        <v>314.3</v>
      </c>
      <c r="C10" s="20" t="s">
        <v>12</v>
      </c>
      <c r="D10" s="46">
        <v>6789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6789</v>
      </c>
      <c r="O10" s="47">
        <f t="shared" si="1"/>
        <v>13.969135802469136</v>
      </c>
      <c r="P10" s="9"/>
    </row>
    <row r="11" spans="1:16" ht="15">
      <c r="A11" s="12"/>
      <c r="B11" s="25">
        <v>314.8</v>
      </c>
      <c r="C11" s="20" t="s">
        <v>50</v>
      </c>
      <c r="D11" s="46">
        <v>955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955</v>
      </c>
      <c r="O11" s="47">
        <f t="shared" si="1"/>
        <v>1.9650205761316872</v>
      </c>
      <c r="P11" s="9"/>
    </row>
    <row r="12" spans="1:16" ht="15">
      <c r="A12" s="12"/>
      <c r="B12" s="25">
        <v>315</v>
      </c>
      <c r="C12" s="20" t="s">
        <v>60</v>
      </c>
      <c r="D12" s="46">
        <v>27938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27938</v>
      </c>
      <c r="O12" s="47">
        <f t="shared" si="1"/>
        <v>57.48559670781893</v>
      </c>
      <c r="P12" s="9"/>
    </row>
    <row r="13" spans="1:16" ht="15.75">
      <c r="A13" s="29" t="s">
        <v>14</v>
      </c>
      <c r="B13" s="30"/>
      <c r="C13" s="31"/>
      <c r="D13" s="32">
        <f aca="true" t="shared" si="3" ref="D13:M13">SUM(D14:D15)</f>
        <v>37402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6">SUM(D13:M13)</f>
        <v>37402</v>
      </c>
      <c r="O13" s="45">
        <f t="shared" si="1"/>
        <v>76.95884773662551</v>
      </c>
      <c r="P13" s="10"/>
    </row>
    <row r="14" spans="1:16" ht="15">
      <c r="A14" s="12"/>
      <c r="B14" s="25">
        <v>322</v>
      </c>
      <c r="C14" s="20" t="s">
        <v>51</v>
      </c>
      <c r="D14" s="46">
        <v>400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400</v>
      </c>
      <c r="O14" s="47">
        <f t="shared" si="1"/>
        <v>0.823045267489712</v>
      </c>
      <c r="P14" s="9"/>
    </row>
    <row r="15" spans="1:16" ht="15">
      <c r="A15" s="12"/>
      <c r="B15" s="25">
        <v>323.1</v>
      </c>
      <c r="C15" s="20" t="s">
        <v>15</v>
      </c>
      <c r="D15" s="46">
        <v>37002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37002</v>
      </c>
      <c r="O15" s="47">
        <f t="shared" si="1"/>
        <v>76.1358024691358</v>
      </c>
      <c r="P15" s="9"/>
    </row>
    <row r="16" spans="1:16" ht="15.75">
      <c r="A16" s="29" t="s">
        <v>18</v>
      </c>
      <c r="B16" s="30"/>
      <c r="C16" s="31"/>
      <c r="D16" s="32">
        <f aca="true" t="shared" si="5" ref="D16:M16">SUM(D17:D18)</f>
        <v>51179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51179</v>
      </c>
      <c r="O16" s="45">
        <f t="shared" si="1"/>
        <v>105.30658436213992</v>
      </c>
      <c r="P16" s="10"/>
    </row>
    <row r="17" spans="1:16" ht="15">
      <c r="A17" s="12"/>
      <c r="B17" s="25">
        <v>335.12</v>
      </c>
      <c r="C17" s="20" t="s">
        <v>61</v>
      </c>
      <c r="D17" s="46">
        <v>17391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17391</v>
      </c>
      <c r="O17" s="47">
        <f t="shared" si="1"/>
        <v>35.78395061728395</v>
      </c>
      <c r="P17" s="9"/>
    </row>
    <row r="18" spans="1:16" ht="15">
      <c r="A18" s="12"/>
      <c r="B18" s="25">
        <v>335.18</v>
      </c>
      <c r="C18" s="20" t="s">
        <v>62</v>
      </c>
      <c r="D18" s="46">
        <v>33788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33788</v>
      </c>
      <c r="O18" s="47">
        <f t="shared" si="1"/>
        <v>69.52263374485597</v>
      </c>
      <c r="P18" s="9"/>
    </row>
    <row r="19" spans="1:16" ht="15.75">
      <c r="A19" s="29" t="s">
        <v>26</v>
      </c>
      <c r="B19" s="30"/>
      <c r="C19" s="31"/>
      <c r="D19" s="32">
        <f aca="true" t="shared" si="6" ref="D19:M19">SUM(D20:D21)</f>
        <v>109802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4"/>
        <v>109802</v>
      </c>
      <c r="O19" s="45">
        <f t="shared" si="1"/>
        <v>225.93004115226339</v>
      </c>
      <c r="P19" s="10"/>
    </row>
    <row r="20" spans="1:16" ht="15">
      <c r="A20" s="12"/>
      <c r="B20" s="25">
        <v>343.3</v>
      </c>
      <c r="C20" s="20" t="s">
        <v>28</v>
      </c>
      <c r="D20" s="46">
        <v>66928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66928</v>
      </c>
      <c r="O20" s="47">
        <f t="shared" si="1"/>
        <v>137.7119341563786</v>
      </c>
      <c r="P20" s="9"/>
    </row>
    <row r="21" spans="1:16" ht="15">
      <c r="A21" s="12"/>
      <c r="B21" s="25">
        <v>343.4</v>
      </c>
      <c r="C21" s="20" t="s">
        <v>29</v>
      </c>
      <c r="D21" s="46">
        <v>42874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42874</v>
      </c>
      <c r="O21" s="47">
        <f t="shared" si="1"/>
        <v>88.21810699588477</v>
      </c>
      <c r="P21" s="9"/>
    </row>
    <row r="22" spans="1:16" ht="15.75">
      <c r="A22" s="29" t="s">
        <v>2</v>
      </c>
      <c r="B22" s="30"/>
      <c r="C22" s="31"/>
      <c r="D22" s="32">
        <f aca="true" t="shared" si="7" ref="D22:M22">SUM(D23:D25)</f>
        <v>39184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4"/>
        <v>39184</v>
      </c>
      <c r="O22" s="45">
        <f t="shared" si="1"/>
        <v>80.62551440329219</v>
      </c>
      <c r="P22" s="10"/>
    </row>
    <row r="23" spans="1:16" ht="15">
      <c r="A23" s="12"/>
      <c r="B23" s="25">
        <v>361.1</v>
      </c>
      <c r="C23" s="20" t="s">
        <v>34</v>
      </c>
      <c r="D23" s="46">
        <v>12619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12619</v>
      </c>
      <c r="O23" s="47">
        <f t="shared" si="1"/>
        <v>25.96502057613169</v>
      </c>
      <c r="P23" s="9"/>
    </row>
    <row r="24" spans="1:16" ht="15">
      <c r="A24" s="12"/>
      <c r="B24" s="25">
        <v>362</v>
      </c>
      <c r="C24" s="20" t="s">
        <v>35</v>
      </c>
      <c r="D24" s="46">
        <v>16920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16920</v>
      </c>
      <c r="O24" s="47">
        <f t="shared" si="1"/>
        <v>34.81481481481482</v>
      </c>
      <c r="P24" s="9"/>
    </row>
    <row r="25" spans="1:16" ht="15.75" thickBot="1">
      <c r="A25" s="12"/>
      <c r="B25" s="25">
        <v>369.9</v>
      </c>
      <c r="C25" s="20" t="s">
        <v>36</v>
      </c>
      <c r="D25" s="46">
        <v>9645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9645</v>
      </c>
      <c r="O25" s="47">
        <f t="shared" si="1"/>
        <v>19.84567901234568</v>
      </c>
      <c r="P25" s="9"/>
    </row>
    <row r="26" spans="1:119" ht="16.5" thickBot="1">
      <c r="A26" s="14" t="s">
        <v>31</v>
      </c>
      <c r="B26" s="23"/>
      <c r="C26" s="22"/>
      <c r="D26" s="15">
        <f>SUM(D5,D13,D16,D19,D22)</f>
        <v>455202</v>
      </c>
      <c r="E26" s="15">
        <f aca="true" t="shared" si="8" ref="E26:M26">SUM(E5,E13,E16,E19,E22)</f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4"/>
        <v>455202</v>
      </c>
      <c r="O26" s="38">
        <f t="shared" si="1"/>
        <v>936.6296296296297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91</v>
      </c>
      <c r="M28" s="48"/>
      <c r="N28" s="48"/>
      <c r="O28" s="43">
        <v>486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customHeight="1" thickBot="1">
      <c r="A30" s="52" t="s">
        <v>48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SUM(D6:D14)</f>
        <v>218071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218071</v>
      </c>
      <c r="O5" s="33">
        <f aca="true" t="shared" si="1" ref="O5:O30">(N5/O$32)</f>
        <v>450.5599173553719</v>
      </c>
      <c r="P5" s="6"/>
    </row>
    <row r="6" spans="1:16" ht="15">
      <c r="A6" s="12"/>
      <c r="B6" s="25">
        <v>311</v>
      </c>
      <c r="C6" s="20" t="s">
        <v>1</v>
      </c>
      <c r="D6" s="46">
        <v>41691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41691</v>
      </c>
      <c r="O6" s="47">
        <f t="shared" si="1"/>
        <v>86.13842975206612</v>
      </c>
      <c r="P6" s="9"/>
    </row>
    <row r="7" spans="1:16" ht="15">
      <c r="A7" s="12"/>
      <c r="B7" s="25">
        <v>312.1</v>
      </c>
      <c r="C7" s="20" t="s">
        <v>71</v>
      </c>
      <c r="D7" s="46">
        <v>36846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36846</v>
      </c>
      <c r="O7" s="47">
        <f t="shared" si="1"/>
        <v>76.12809917355372</v>
      </c>
      <c r="P7" s="9"/>
    </row>
    <row r="8" spans="1:16" ht="15">
      <c r="A8" s="12"/>
      <c r="B8" s="25">
        <v>312.3</v>
      </c>
      <c r="C8" s="20" t="s">
        <v>9</v>
      </c>
      <c r="D8" s="46">
        <v>2486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2486</v>
      </c>
      <c r="O8" s="47">
        <f t="shared" si="1"/>
        <v>5.136363636363637</v>
      </c>
      <c r="P8" s="9"/>
    </row>
    <row r="9" spans="1:16" ht="15">
      <c r="A9" s="12"/>
      <c r="B9" s="25">
        <v>312.41</v>
      </c>
      <c r="C9" s="20" t="s">
        <v>10</v>
      </c>
      <c r="D9" s="46">
        <v>2716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2716</v>
      </c>
      <c r="O9" s="47">
        <f t="shared" si="1"/>
        <v>5.6115702479338845</v>
      </c>
      <c r="P9" s="9"/>
    </row>
    <row r="10" spans="1:16" ht="15">
      <c r="A10" s="12"/>
      <c r="B10" s="25">
        <v>312.6</v>
      </c>
      <c r="C10" s="20" t="s">
        <v>81</v>
      </c>
      <c r="D10" s="46">
        <v>66282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66282</v>
      </c>
      <c r="O10" s="47">
        <f t="shared" si="1"/>
        <v>136.94628099173553</v>
      </c>
      <c r="P10" s="9"/>
    </row>
    <row r="11" spans="1:16" ht="15">
      <c r="A11" s="12"/>
      <c r="B11" s="25">
        <v>314.1</v>
      </c>
      <c r="C11" s="20" t="s">
        <v>11</v>
      </c>
      <c r="D11" s="46">
        <v>38993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38993</v>
      </c>
      <c r="O11" s="47">
        <f t="shared" si="1"/>
        <v>80.56404958677686</v>
      </c>
      <c r="P11" s="9"/>
    </row>
    <row r="12" spans="1:16" ht="15">
      <c r="A12" s="12"/>
      <c r="B12" s="25">
        <v>314.3</v>
      </c>
      <c r="C12" s="20" t="s">
        <v>12</v>
      </c>
      <c r="D12" s="46">
        <v>6786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6786</v>
      </c>
      <c r="O12" s="47">
        <f t="shared" si="1"/>
        <v>14.020661157024794</v>
      </c>
      <c r="P12" s="9"/>
    </row>
    <row r="13" spans="1:16" ht="15">
      <c r="A13" s="12"/>
      <c r="B13" s="25">
        <v>314.8</v>
      </c>
      <c r="C13" s="20" t="s">
        <v>50</v>
      </c>
      <c r="D13" s="46">
        <v>1301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1301</v>
      </c>
      <c r="O13" s="47">
        <f t="shared" si="1"/>
        <v>2.68801652892562</v>
      </c>
      <c r="P13" s="9"/>
    </row>
    <row r="14" spans="1:16" ht="15">
      <c r="A14" s="12"/>
      <c r="B14" s="25">
        <v>315</v>
      </c>
      <c r="C14" s="20" t="s">
        <v>60</v>
      </c>
      <c r="D14" s="46">
        <v>20970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20970</v>
      </c>
      <c r="O14" s="47">
        <f t="shared" si="1"/>
        <v>43.32644628099174</v>
      </c>
      <c r="P14" s="9"/>
    </row>
    <row r="15" spans="1:16" ht="15.75">
      <c r="A15" s="29" t="s">
        <v>14</v>
      </c>
      <c r="B15" s="30"/>
      <c r="C15" s="31"/>
      <c r="D15" s="32">
        <f aca="true" t="shared" si="3" ref="D15:M15">SUM(D16:D17)</f>
        <v>31621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0">SUM(D15:M15)</f>
        <v>31621</v>
      </c>
      <c r="O15" s="45">
        <f t="shared" si="1"/>
        <v>65.33264462809917</v>
      </c>
      <c r="P15" s="10"/>
    </row>
    <row r="16" spans="1:16" ht="15">
      <c r="A16" s="12"/>
      <c r="B16" s="25">
        <v>322</v>
      </c>
      <c r="C16" s="20" t="s">
        <v>51</v>
      </c>
      <c r="D16" s="46">
        <v>250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250</v>
      </c>
      <c r="O16" s="47">
        <f t="shared" si="1"/>
        <v>0.5165289256198347</v>
      </c>
      <c r="P16" s="9"/>
    </row>
    <row r="17" spans="1:16" ht="15">
      <c r="A17" s="12"/>
      <c r="B17" s="25">
        <v>323.1</v>
      </c>
      <c r="C17" s="20" t="s">
        <v>15</v>
      </c>
      <c r="D17" s="46">
        <v>31371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31371</v>
      </c>
      <c r="O17" s="47">
        <f t="shared" si="1"/>
        <v>64.81611570247934</v>
      </c>
      <c r="P17" s="9"/>
    </row>
    <row r="18" spans="1:16" ht="15.75">
      <c r="A18" s="29" t="s">
        <v>18</v>
      </c>
      <c r="B18" s="30"/>
      <c r="C18" s="31"/>
      <c r="D18" s="32">
        <f aca="true" t="shared" si="5" ref="D18:M18">SUM(D19:D20)</f>
        <v>52786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52786</v>
      </c>
      <c r="O18" s="45">
        <f t="shared" si="1"/>
        <v>109.06198347107438</v>
      </c>
      <c r="P18" s="10"/>
    </row>
    <row r="19" spans="1:16" ht="15">
      <c r="A19" s="12"/>
      <c r="B19" s="25">
        <v>335.12</v>
      </c>
      <c r="C19" s="20" t="s">
        <v>61</v>
      </c>
      <c r="D19" s="46">
        <v>22080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22080</v>
      </c>
      <c r="O19" s="47">
        <f t="shared" si="1"/>
        <v>45.6198347107438</v>
      </c>
      <c r="P19" s="9"/>
    </row>
    <row r="20" spans="1:16" ht="15">
      <c r="A20" s="12"/>
      <c r="B20" s="25">
        <v>335.18</v>
      </c>
      <c r="C20" s="20" t="s">
        <v>62</v>
      </c>
      <c r="D20" s="46">
        <v>30706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30706</v>
      </c>
      <c r="O20" s="47">
        <f t="shared" si="1"/>
        <v>63.44214876033058</v>
      </c>
      <c r="P20" s="9"/>
    </row>
    <row r="21" spans="1:16" ht="15.75">
      <c r="A21" s="29" t="s">
        <v>26</v>
      </c>
      <c r="B21" s="30"/>
      <c r="C21" s="31"/>
      <c r="D21" s="32">
        <f aca="true" t="shared" si="6" ref="D21:M21">SUM(D22:D23)</f>
        <v>113728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113728</v>
      </c>
      <c r="O21" s="45">
        <f t="shared" si="1"/>
        <v>234.97520661157026</v>
      </c>
      <c r="P21" s="10"/>
    </row>
    <row r="22" spans="1:16" ht="15">
      <c r="A22" s="12"/>
      <c r="B22" s="25">
        <v>343.3</v>
      </c>
      <c r="C22" s="20" t="s">
        <v>28</v>
      </c>
      <c r="D22" s="46">
        <v>69867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69867</v>
      </c>
      <c r="O22" s="47">
        <f t="shared" si="1"/>
        <v>144.35330578512398</v>
      </c>
      <c r="P22" s="9"/>
    </row>
    <row r="23" spans="1:16" ht="15">
      <c r="A23" s="12"/>
      <c r="B23" s="25">
        <v>343.4</v>
      </c>
      <c r="C23" s="20" t="s">
        <v>29</v>
      </c>
      <c r="D23" s="46">
        <v>43861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43861</v>
      </c>
      <c r="O23" s="47">
        <f t="shared" si="1"/>
        <v>90.62190082644628</v>
      </c>
      <c r="P23" s="9"/>
    </row>
    <row r="24" spans="1:16" ht="15.75">
      <c r="A24" s="29" t="s">
        <v>2</v>
      </c>
      <c r="B24" s="30"/>
      <c r="C24" s="31"/>
      <c r="D24" s="32">
        <f aca="true" t="shared" si="7" ref="D24:M24">SUM(D25:D27)</f>
        <v>54189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4"/>
        <v>54189</v>
      </c>
      <c r="O24" s="45">
        <f t="shared" si="1"/>
        <v>111.9607438016529</v>
      </c>
      <c r="P24" s="10"/>
    </row>
    <row r="25" spans="1:16" ht="15">
      <c r="A25" s="12"/>
      <c r="B25" s="25">
        <v>361.1</v>
      </c>
      <c r="C25" s="20" t="s">
        <v>34</v>
      </c>
      <c r="D25" s="46">
        <v>7669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7669</v>
      </c>
      <c r="O25" s="47">
        <f t="shared" si="1"/>
        <v>15.84504132231405</v>
      </c>
      <c r="P25" s="9"/>
    </row>
    <row r="26" spans="1:16" ht="15">
      <c r="A26" s="12"/>
      <c r="B26" s="25">
        <v>362</v>
      </c>
      <c r="C26" s="20" t="s">
        <v>35</v>
      </c>
      <c r="D26" s="46">
        <v>18638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18638</v>
      </c>
      <c r="O26" s="47">
        <f t="shared" si="1"/>
        <v>38.50826446280992</v>
      </c>
      <c r="P26" s="9"/>
    </row>
    <row r="27" spans="1:16" ht="15">
      <c r="A27" s="12"/>
      <c r="B27" s="25">
        <v>369.9</v>
      </c>
      <c r="C27" s="20" t="s">
        <v>36</v>
      </c>
      <c r="D27" s="46">
        <v>27882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27882</v>
      </c>
      <c r="O27" s="47">
        <f t="shared" si="1"/>
        <v>57.607438016528924</v>
      </c>
      <c r="P27" s="9"/>
    </row>
    <row r="28" spans="1:16" ht="15.75">
      <c r="A28" s="29" t="s">
        <v>53</v>
      </c>
      <c r="B28" s="30"/>
      <c r="C28" s="31"/>
      <c r="D28" s="32">
        <f aca="true" t="shared" si="8" ref="D28:M28">SUM(D29:D29)</f>
        <v>179526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179526</v>
      </c>
      <c r="O28" s="45">
        <f t="shared" si="1"/>
        <v>370.92148760330576</v>
      </c>
      <c r="P28" s="9"/>
    </row>
    <row r="29" spans="1:16" ht="15.75" thickBot="1">
      <c r="A29" s="12"/>
      <c r="B29" s="25">
        <v>388.2</v>
      </c>
      <c r="C29" s="20" t="s">
        <v>88</v>
      </c>
      <c r="D29" s="46">
        <v>179526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179526</v>
      </c>
      <c r="O29" s="47">
        <f t="shared" si="1"/>
        <v>370.92148760330576</v>
      </c>
      <c r="P29" s="9"/>
    </row>
    <row r="30" spans="1:119" ht="16.5" thickBot="1">
      <c r="A30" s="14" t="s">
        <v>31</v>
      </c>
      <c r="B30" s="23"/>
      <c r="C30" s="22"/>
      <c r="D30" s="15">
        <f>SUM(D5,D15,D18,D21,D24,D28)</f>
        <v>649921</v>
      </c>
      <c r="E30" s="15">
        <f aca="true" t="shared" si="9" ref="E30:M30">SUM(E5,E15,E18,E21,E24,E28)</f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0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4"/>
        <v>649921</v>
      </c>
      <c r="O30" s="38">
        <f t="shared" si="1"/>
        <v>1342.8119834710744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89</v>
      </c>
      <c r="M32" s="48"/>
      <c r="N32" s="48"/>
      <c r="O32" s="43">
        <v>484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SUM(D6:D14)</f>
        <v>205849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205849</v>
      </c>
      <c r="O5" s="33">
        <f aca="true" t="shared" si="1" ref="O5:O28">(N5/O$30)</f>
        <v>454.4128035320088</v>
      </c>
      <c r="P5" s="6"/>
    </row>
    <row r="6" spans="1:16" ht="15">
      <c r="A6" s="12"/>
      <c r="B6" s="25">
        <v>311</v>
      </c>
      <c r="C6" s="20" t="s">
        <v>1</v>
      </c>
      <c r="D6" s="46">
        <v>40560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40560</v>
      </c>
      <c r="O6" s="47">
        <f t="shared" si="1"/>
        <v>89.5364238410596</v>
      </c>
      <c r="P6" s="9"/>
    </row>
    <row r="7" spans="1:16" ht="15">
      <c r="A7" s="12"/>
      <c r="B7" s="25">
        <v>312.1</v>
      </c>
      <c r="C7" s="20" t="s">
        <v>71</v>
      </c>
      <c r="D7" s="46">
        <v>37905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37905</v>
      </c>
      <c r="O7" s="47">
        <f t="shared" si="1"/>
        <v>83.67549668874172</v>
      </c>
      <c r="P7" s="9"/>
    </row>
    <row r="8" spans="1:16" ht="15">
      <c r="A8" s="12"/>
      <c r="B8" s="25">
        <v>312.3</v>
      </c>
      <c r="C8" s="20" t="s">
        <v>9</v>
      </c>
      <c r="D8" s="46">
        <v>2667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2667</v>
      </c>
      <c r="O8" s="47">
        <f t="shared" si="1"/>
        <v>5.887417218543046</v>
      </c>
      <c r="P8" s="9"/>
    </row>
    <row r="9" spans="1:16" ht="15">
      <c r="A9" s="12"/>
      <c r="B9" s="25">
        <v>312.41</v>
      </c>
      <c r="C9" s="20" t="s">
        <v>10</v>
      </c>
      <c r="D9" s="46">
        <v>2938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2938</v>
      </c>
      <c r="O9" s="47">
        <f t="shared" si="1"/>
        <v>6.485651214128035</v>
      </c>
      <c r="P9" s="9"/>
    </row>
    <row r="10" spans="1:16" ht="15">
      <c r="A10" s="12"/>
      <c r="B10" s="25">
        <v>312.6</v>
      </c>
      <c r="C10" s="20" t="s">
        <v>81</v>
      </c>
      <c r="D10" s="46">
        <v>57642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57642</v>
      </c>
      <c r="O10" s="47">
        <f t="shared" si="1"/>
        <v>127.24503311258277</v>
      </c>
      <c r="P10" s="9"/>
    </row>
    <row r="11" spans="1:16" ht="15">
      <c r="A11" s="12"/>
      <c r="B11" s="25">
        <v>314.1</v>
      </c>
      <c r="C11" s="20" t="s">
        <v>11</v>
      </c>
      <c r="D11" s="46">
        <v>37571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37571</v>
      </c>
      <c r="O11" s="47">
        <f t="shared" si="1"/>
        <v>82.93818984547461</v>
      </c>
      <c r="P11" s="9"/>
    </row>
    <row r="12" spans="1:16" ht="15">
      <c r="A12" s="12"/>
      <c r="B12" s="25">
        <v>314.3</v>
      </c>
      <c r="C12" s="20" t="s">
        <v>12</v>
      </c>
      <c r="D12" s="46">
        <v>7069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7069</v>
      </c>
      <c r="O12" s="47">
        <f t="shared" si="1"/>
        <v>15.60485651214128</v>
      </c>
      <c r="P12" s="9"/>
    </row>
    <row r="13" spans="1:16" ht="15">
      <c r="A13" s="12"/>
      <c r="B13" s="25">
        <v>314.8</v>
      </c>
      <c r="C13" s="20" t="s">
        <v>50</v>
      </c>
      <c r="D13" s="46">
        <v>1232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1232</v>
      </c>
      <c r="O13" s="47">
        <f t="shared" si="1"/>
        <v>2.719646799116998</v>
      </c>
      <c r="P13" s="9"/>
    </row>
    <row r="14" spans="1:16" ht="15">
      <c r="A14" s="12"/>
      <c r="B14" s="25">
        <v>315</v>
      </c>
      <c r="C14" s="20" t="s">
        <v>60</v>
      </c>
      <c r="D14" s="46">
        <v>18265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18265</v>
      </c>
      <c r="O14" s="47">
        <f t="shared" si="1"/>
        <v>40.32008830022075</v>
      </c>
      <c r="P14" s="9"/>
    </row>
    <row r="15" spans="1:16" ht="15.75">
      <c r="A15" s="29" t="s">
        <v>14</v>
      </c>
      <c r="B15" s="30"/>
      <c r="C15" s="31"/>
      <c r="D15" s="32">
        <f aca="true" t="shared" si="3" ref="D15:M15">SUM(D16:D17)</f>
        <v>32856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8">SUM(D15:M15)</f>
        <v>32856</v>
      </c>
      <c r="O15" s="45">
        <f t="shared" si="1"/>
        <v>72.52980132450331</v>
      </c>
      <c r="P15" s="10"/>
    </row>
    <row r="16" spans="1:16" ht="15">
      <c r="A16" s="12"/>
      <c r="B16" s="25">
        <v>322</v>
      </c>
      <c r="C16" s="20" t="s">
        <v>51</v>
      </c>
      <c r="D16" s="46">
        <v>2110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2110</v>
      </c>
      <c r="O16" s="47">
        <f t="shared" si="1"/>
        <v>4.657836644591612</v>
      </c>
      <c r="P16" s="9"/>
    </row>
    <row r="17" spans="1:16" ht="15">
      <c r="A17" s="12"/>
      <c r="B17" s="25">
        <v>323.1</v>
      </c>
      <c r="C17" s="20" t="s">
        <v>15</v>
      </c>
      <c r="D17" s="46">
        <v>30746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30746</v>
      </c>
      <c r="O17" s="47">
        <f t="shared" si="1"/>
        <v>67.8719646799117</v>
      </c>
      <c r="P17" s="9"/>
    </row>
    <row r="18" spans="1:16" ht="15.75">
      <c r="A18" s="29" t="s">
        <v>18</v>
      </c>
      <c r="B18" s="30"/>
      <c r="C18" s="31"/>
      <c r="D18" s="32">
        <f aca="true" t="shared" si="5" ref="D18:M18">SUM(D19:D20)</f>
        <v>49228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49228</v>
      </c>
      <c r="O18" s="45">
        <f t="shared" si="1"/>
        <v>108.6710816777042</v>
      </c>
      <c r="P18" s="10"/>
    </row>
    <row r="19" spans="1:16" ht="15">
      <c r="A19" s="12"/>
      <c r="B19" s="25">
        <v>335.12</v>
      </c>
      <c r="C19" s="20" t="s">
        <v>61</v>
      </c>
      <c r="D19" s="46">
        <v>17222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17222</v>
      </c>
      <c r="O19" s="47">
        <f t="shared" si="1"/>
        <v>38.01766004415011</v>
      </c>
      <c r="P19" s="9"/>
    </row>
    <row r="20" spans="1:16" ht="15">
      <c r="A20" s="12"/>
      <c r="B20" s="25">
        <v>335.18</v>
      </c>
      <c r="C20" s="20" t="s">
        <v>62</v>
      </c>
      <c r="D20" s="46">
        <v>32006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32006</v>
      </c>
      <c r="O20" s="47">
        <f t="shared" si="1"/>
        <v>70.65342163355409</v>
      </c>
      <c r="P20" s="9"/>
    </row>
    <row r="21" spans="1:16" ht="15.75">
      <c r="A21" s="29" t="s">
        <v>26</v>
      </c>
      <c r="B21" s="30"/>
      <c r="C21" s="31"/>
      <c r="D21" s="32">
        <f aca="true" t="shared" si="6" ref="D21:M21">SUM(D22:D23)</f>
        <v>118827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118827</v>
      </c>
      <c r="O21" s="45">
        <f t="shared" si="1"/>
        <v>262.3112582781457</v>
      </c>
      <c r="P21" s="10"/>
    </row>
    <row r="22" spans="1:16" ht="15">
      <c r="A22" s="12"/>
      <c r="B22" s="25">
        <v>343.3</v>
      </c>
      <c r="C22" s="20" t="s">
        <v>28</v>
      </c>
      <c r="D22" s="46">
        <v>74176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74176</v>
      </c>
      <c r="O22" s="47">
        <f t="shared" si="1"/>
        <v>163.7439293598234</v>
      </c>
      <c r="P22" s="9"/>
    </row>
    <row r="23" spans="1:16" ht="15">
      <c r="A23" s="12"/>
      <c r="B23" s="25">
        <v>343.4</v>
      </c>
      <c r="C23" s="20" t="s">
        <v>29</v>
      </c>
      <c r="D23" s="46">
        <v>44651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44651</v>
      </c>
      <c r="O23" s="47">
        <f t="shared" si="1"/>
        <v>98.56732891832229</v>
      </c>
      <c r="P23" s="9"/>
    </row>
    <row r="24" spans="1:16" ht="15.75">
      <c r="A24" s="29" t="s">
        <v>2</v>
      </c>
      <c r="B24" s="30"/>
      <c r="C24" s="31"/>
      <c r="D24" s="32">
        <f aca="true" t="shared" si="7" ref="D24:M24">SUM(D25:D27)</f>
        <v>95857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4"/>
        <v>95857</v>
      </c>
      <c r="O24" s="45">
        <f t="shared" si="1"/>
        <v>211.60485651214128</v>
      </c>
      <c r="P24" s="10"/>
    </row>
    <row r="25" spans="1:16" ht="15">
      <c r="A25" s="12"/>
      <c r="B25" s="25">
        <v>361.1</v>
      </c>
      <c r="C25" s="20" t="s">
        <v>34</v>
      </c>
      <c r="D25" s="46">
        <v>3241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3241</v>
      </c>
      <c r="O25" s="47">
        <f t="shared" si="1"/>
        <v>7.154525386313466</v>
      </c>
      <c r="P25" s="9"/>
    </row>
    <row r="26" spans="1:16" ht="15">
      <c r="A26" s="12"/>
      <c r="B26" s="25">
        <v>362</v>
      </c>
      <c r="C26" s="20" t="s">
        <v>35</v>
      </c>
      <c r="D26" s="46">
        <v>31054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31054</v>
      </c>
      <c r="O26" s="47">
        <f t="shared" si="1"/>
        <v>68.55187637969095</v>
      </c>
      <c r="P26" s="9"/>
    </row>
    <row r="27" spans="1:16" ht="15.75" thickBot="1">
      <c r="A27" s="12"/>
      <c r="B27" s="25">
        <v>369.9</v>
      </c>
      <c r="C27" s="20" t="s">
        <v>36</v>
      </c>
      <c r="D27" s="46">
        <v>61562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61562</v>
      </c>
      <c r="O27" s="47">
        <f t="shared" si="1"/>
        <v>135.89845474613688</v>
      </c>
      <c r="P27" s="9"/>
    </row>
    <row r="28" spans="1:119" ht="16.5" thickBot="1">
      <c r="A28" s="14" t="s">
        <v>31</v>
      </c>
      <c r="B28" s="23"/>
      <c r="C28" s="22"/>
      <c r="D28" s="15">
        <f>SUM(D5,D15,D18,D21,D24)</f>
        <v>502617</v>
      </c>
      <c r="E28" s="15">
        <f aca="true" t="shared" si="8" ref="E28:M28">SUM(E5,E15,E18,E21,E24)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4"/>
        <v>502617</v>
      </c>
      <c r="O28" s="38">
        <f t="shared" si="1"/>
        <v>1109.5298013245033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86</v>
      </c>
      <c r="M30" s="48"/>
      <c r="N30" s="48"/>
      <c r="O30" s="43">
        <v>453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48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173754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173754</v>
      </c>
      <c r="O5" s="33">
        <f aca="true" t="shared" si="1" ref="O5:O31">(N5/O$33)</f>
        <v>380.20568927789935</v>
      </c>
      <c r="P5" s="6"/>
    </row>
    <row r="6" spans="1:16" ht="15">
      <c r="A6" s="12"/>
      <c r="B6" s="25">
        <v>311</v>
      </c>
      <c r="C6" s="20" t="s">
        <v>1</v>
      </c>
      <c r="D6" s="46">
        <v>40928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40928</v>
      </c>
      <c r="O6" s="47">
        <f t="shared" si="1"/>
        <v>89.55798687089715</v>
      </c>
      <c r="P6" s="9"/>
    </row>
    <row r="7" spans="1:16" ht="15">
      <c r="A7" s="12"/>
      <c r="B7" s="25">
        <v>312.41</v>
      </c>
      <c r="C7" s="20" t="s">
        <v>10</v>
      </c>
      <c r="D7" s="46">
        <v>14435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14435</v>
      </c>
      <c r="O7" s="47">
        <f t="shared" si="1"/>
        <v>31.58643326039387</v>
      </c>
      <c r="P7" s="9"/>
    </row>
    <row r="8" spans="1:16" ht="15">
      <c r="A8" s="12"/>
      <c r="B8" s="25">
        <v>312.42</v>
      </c>
      <c r="C8" s="20" t="s">
        <v>46</v>
      </c>
      <c r="D8" s="46">
        <v>21920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21920</v>
      </c>
      <c r="O8" s="47">
        <f t="shared" si="1"/>
        <v>47.96498905908096</v>
      </c>
      <c r="P8" s="9"/>
    </row>
    <row r="9" spans="1:16" ht="15">
      <c r="A9" s="12"/>
      <c r="B9" s="25">
        <v>312.6</v>
      </c>
      <c r="C9" s="20" t="s">
        <v>81</v>
      </c>
      <c r="D9" s="46">
        <v>36807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36807</v>
      </c>
      <c r="O9" s="47">
        <f t="shared" si="1"/>
        <v>80.54048140043764</v>
      </c>
      <c r="P9" s="9"/>
    </row>
    <row r="10" spans="1:16" ht="15">
      <c r="A10" s="12"/>
      <c r="B10" s="25">
        <v>314.1</v>
      </c>
      <c r="C10" s="20" t="s">
        <v>11</v>
      </c>
      <c r="D10" s="46">
        <v>41165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41165</v>
      </c>
      <c r="O10" s="47">
        <f t="shared" si="1"/>
        <v>90.07658643326039</v>
      </c>
      <c r="P10" s="9"/>
    </row>
    <row r="11" spans="1:16" ht="15">
      <c r="A11" s="12"/>
      <c r="B11" s="25">
        <v>314.8</v>
      </c>
      <c r="C11" s="20" t="s">
        <v>50</v>
      </c>
      <c r="D11" s="46">
        <v>1082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1082</v>
      </c>
      <c r="O11" s="47">
        <f t="shared" si="1"/>
        <v>2.3676148796498904</v>
      </c>
      <c r="P11" s="9"/>
    </row>
    <row r="12" spans="1:16" ht="15">
      <c r="A12" s="12"/>
      <c r="B12" s="25">
        <v>315</v>
      </c>
      <c r="C12" s="20" t="s">
        <v>60</v>
      </c>
      <c r="D12" s="46">
        <v>17417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17417</v>
      </c>
      <c r="O12" s="47">
        <f t="shared" si="1"/>
        <v>38.11159737417943</v>
      </c>
      <c r="P12" s="9"/>
    </row>
    <row r="13" spans="1:16" ht="15.75">
      <c r="A13" s="29" t="s">
        <v>14</v>
      </c>
      <c r="B13" s="30"/>
      <c r="C13" s="31"/>
      <c r="D13" s="32">
        <f aca="true" t="shared" si="3" ref="D13:M13">SUM(D14:D15)</f>
        <v>36270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1">SUM(D13:M13)</f>
        <v>36270</v>
      </c>
      <c r="O13" s="45">
        <f t="shared" si="1"/>
        <v>79.36542669584244</v>
      </c>
      <c r="P13" s="10"/>
    </row>
    <row r="14" spans="1:16" ht="15">
      <c r="A14" s="12"/>
      <c r="B14" s="25">
        <v>323.1</v>
      </c>
      <c r="C14" s="20" t="s">
        <v>15</v>
      </c>
      <c r="D14" s="46">
        <v>32240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32240</v>
      </c>
      <c r="O14" s="47">
        <f t="shared" si="1"/>
        <v>70.54704595185996</v>
      </c>
      <c r="P14" s="9"/>
    </row>
    <row r="15" spans="1:16" ht="15">
      <c r="A15" s="12"/>
      <c r="B15" s="25">
        <v>329</v>
      </c>
      <c r="C15" s="20" t="s">
        <v>17</v>
      </c>
      <c r="D15" s="46">
        <v>4030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4030</v>
      </c>
      <c r="O15" s="47">
        <f t="shared" si="1"/>
        <v>8.818380743982495</v>
      </c>
      <c r="P15" s="9"/>
    </row>
    <row r="16" spans="1:16" ht="15.75">
      <c r="A16" s="29" t="s">
        <v>18</v>
      </c>
      <c r="B16" s="30"/>
      <c r="C16" s="31"/>
      <c r="D16" s="32">
        <f aca="true" t="shared" si="5" ref="D16:M16">SUM(D17:D22)</f>
        <v>49916</v>
      </c>
      <c r="E16" s="32">
        <f t="shared" si="5"/>
        <v>3475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53391</v>
      </c>
      <c r="O16" s="45">
        <f t="shared" si="1"/>
        <v>116.8293216630197</v>
      </c>
      <c r="P16" s="10"/>
    </row>
    <row r="17" spans="1:16" ht="15">
      <c r="A17" s="12"/>
      <c r="B17" s="25">
        <v>331.2</v>
      </c>
      <c r="C17" s="20" t="s">
        <v>82</v>
      </c>
      <c r="D17" s="46">
        <v>2026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2026</v>
      </c>
      <c r="O17" s="47">
        <f t="shared" si="1"/>
        <v>4.433260393873085</v>
      </c>
      <c r="P17" s="9"/>
    </row>
    <row r="18" spans="1:16" ht="15">
      <c r="A18" s="12"/>
      <c r="B18" s="25">
        <v>334.7</v>
      </c>
      <c r="C18" s="20" t="s">
        <v>75</v>
      </c>
      <c r="D18" s="46">
        <v>0</v>
      </c>
      <c r="E18" s="46">
        <v>3475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3475</v>
      </c>
      <c r="O18" s="47">
        <f t="shared" si="1"/>
        <v>7.6039387308533914</v>
      </c>
      <c r="P18" s="9"/>
    </row>
    <row r="19" spans="1:16" ht="15">
      <c r="A19" s="12"/>
      <c r="B19" s="25">
        <v>335.12</v>
      </c>
      <c r="C19" s="20" t="s">
        <v>61</v>
      </c>
      <c r="D19" s="46">
        <v>17066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17066</v>
      </c>
      <c r="O19" s="47">
        <f t="shared" si="1"/>
        <v>37.34354485776805</v>
      </c>
      <c r="P19" s="9"/>
    </row>
    <row r="20" spans="1:16" ht="15">
      <c r="A20" s="12"/>
      <c r="B20" s="25">
        <v>335.14</v>
      </c>
      <c r="C20" s="20" t="s">
        <v>83</v>
      </c>
      <c r="D20" s="46">
        <v>206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206</v>
      </c>
      <c r="O20" s="47">
        <f t="shared" si="1"/>
        <v>0.45076586433260396</v>
      </c>
      <c r="P20" s="9"/>
    </row>
    <row r="21" spans="1:16" ht="15">
      <c r="A21" s="12"/>
      <c r="B21" s="25">
        <v>335.15</v>
      </c>
      <c r="C21" s="20" t="s">
        <v>76</v>
      </c>
      <c r="D21" s="46">
        <v>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</v>
      </c>
      <c r="O21" s="47">
        <f t="shared" si="1"/>
        <v>0.10722100656455143</v>
      </c>
      <c r="P21" s="9"/>
    </row>
    <row r="22" spans="1:16" ht="15">
      <c r="A22" s="12"/>
      <c r="B22" s="25">
        <v>335.18</v>
      </c>
      <c r="C22" s="20" t="s">
        <v>62</v>
      </c>
      <c r="D22" s="46">
        <v>30569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30569</v>
      </c>
      <c r="O22" s="47">
        <f t="shared" si="1"/>
        <v>66.89059080962801</v>
      </c>
      <c r="P22" s="9"/>
    </row>
    <row r="23" spans="1:16" ht="15.75">
      <c r="A23" s="29" t="s">
        <v>26</v>
      </c>
      <c r="B23" s="30"/>
      <c r="C23" s="31"/>
      <c r="D23" s="32">
        <f aca="true" t="shared" si="6" ref="D23:M23">SUM(D24:D26)</f>
        <v>134341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134341</v>
      </c>
      <c r="O23" s="45">
        <f t="shared" si="1"/>
        <v>293.9628008752735</v>
      </c>
      <c r="P23" s="10"/>
    </row>
    <row r="24" spans="1:16" ht="15">
      <c r="A24" s="12"/>
      <c r="B24" s="25">
        <v>343.3</v>
      </c>
      <c r="C24" s="20" t="s">
        <v>28</v>
      </c>
      <c r="D24" s="46">
        <v>85736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85736</v>
      </c>
      <c r="O24" s="47">
        <f t="shared" si="1"/>
        <v>187.60612691466082</v>
      </c>
      <c r="P24" s="9"/>
    </row>
    <row r="25" spans="1:16" ht="15">
      <c r="A25" s="12"/>
      <c r="B25" s="25">
        <v>343.4</v>
      </c>
      <c r="C25" s="20" t="s">
        <v>29</v>
      </c>
      <c r="D25" s="46">
        <v>44877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44877</v>
      </c>
      <c r="O25" s="47">
        <f t="shared" si="1"/>
        <v>98.19912472647702</v>
      </c>
      <c r="P25" s="9"/>
    </row>
    <row r="26" spans="1:16" ht="15">
      <c r="A26" s="12"/>
      <c r="B26" s="25">
        <v>344.9</v>
      </c>
      <c r="C26" s="20" t="s">
        <v>63</v>
      </c>
      <c r="D26" s="46">
        <v>3728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3728</v>
      </c>
      <c r="O26" s="47">
        <f t="shared" si="1"/>
        <v>8.157549234135667</v>
      </c>
      <c r="P26" s="9"/>
    </row>
    <row r="27" spans="1:16" ht="15.75">
      <c r="A27" s="29" t="s">
        <v>2</v>
      </c>
      <c r="B27" s="30"/>
      <c r="C27" s="31"/>
      <c r="D27" s="32">
        <f aca="true" t="shared" si="7" ref="D27:M27">SUM(D28:D30)</f>
        <v>41229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41229</v>
      </c>
      <c r="O27" s="45">
        <f t="shared" si="1"/>
        <v>90.21663019693655</v>
      </c>
      <c r="P27" s="10"/>
    </row>
    <row r="28" spans="1:16" ht="15">
      <c r="A28" s="12"/>
      <c r="B28" s="25">
        <v>361.1</v>
      </c>
      <c r="C28" s="20" t="s">
        <v>34</v>
      </c>
      <c r="D28" s="46">
        <v>5197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5197</v>
      </c>
      <c r="O28" s="47">
        <f t="shared" si="1"/>
        <v>11.37199124726477</v>
      </c>
      <c r="P28" s="9"/>
    </row>
    <row r="29" spans="1:16" ht="15">
      <c r="A29" s="12"/>
      <c r="B29" s="25">
        <v>362</v>
      </c>
      <c r="C29" s="20" t="s">
        <v>35</v>
      </c>
      <c r="D29" s="46">
        <v>33463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33463</v>
      </c>
      <c r="O29" s="47">
        <f t="shared" si="1"/>
        <v>73.22319474835886</v>
      </c>
      <c r="P29" s="9"/>
    </row>
    <row r="30" spans="1:16" ht="15.75" thickBot="1">
      <c r="A30" s="12"/>
      <c r="B30" s="25">
        <v>369.9</v>
      </c>
      <c r="C30" s="20" t="s">
        <v>36</v>
      </c>
      <c r="D30" s="46">
        <v>2569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2569</v>
      </c>
      <c r="O30" s="47">
        <f t="shared" si="1"/>
        <v>5.621444201312911</v>
      </c>
      <c r="P30" s="9"/>
    </row>
    <row r="31" spans="1:119" ht="16.5" thickBot="1">
      <c r="A31" s="14" t="s">
        <v>31</v>
      </c>
      <c r="B31" s="23"/>
      <c r="C31" s="22"/>
      <c r="D31" s="15">
        <f>SUM(D5,D13,D16,D23,D27)</f>
        <v>435510</v>
      </c>
      <c r="E31" s="15">
        <f aca="true" t="shared" si="8" ref="E31:M31">SUM(E5,E13,E16,E23,E27)</f>
        <v>3475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0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4"/>
        <v>438985</v>
      </c>
      <c r="O31" s="38">
        <f t="shared" si="1"/>
        <v>960.5798687089715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84</v>
      </c>
      <c r="M33" s="48"/>
      <c r="N33" s="48"/>
      <c r="O33" s="43">
        <v>457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SUM(D6:D15)</f>
        <v>160640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160640</v>
      </c>
      <c r="O5" s="33">
        <f aca="true" t="shared" si="1" ref="O5:O30">(N5/O$32)</f>
        <v>357.7728285077951</v>
      </c>
      <c r="P5" s="6"/>
    </row>
    <row r="6" spans="1:16" ht="15">
      <c r="A6" s="12"/>
      <c r="B6" s="25">
        <v>311</v>
      </c>
      <c r="C6" s="20" t="s">
        <v>1</v>
      </c>
      <c r="D6" s="46">
        <v>38577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38577</v>
      </c>
      <c r="O6" s="47">
        <f t="shared" si="1"/>
        <v>85.91759465478842</v>
      </c>
      <c r="P6" s="9"/>
    </row>
    <row r="7" spans="1:16" ht="15">
      <c r="A7" s="12"/>
      <c r="B7" s="25">
        <v>312.1</v>
      </c>
      <c r="C7" s="20" t="s">
        <v>71</v>
      </c>
      <c r="D7" s="46">
        <v>13363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13363</v>
      </c>
      <c r="O7" s="47">
        <f t="shared" si="1"/>
        <v>29.761692650334076</v>
      </c>
      <c r="P7" s="9"/>
    </row>
    <row r="8" spans="1:16" ht="15">
      <c r="A8" s="12"/>
      <c r="B8" s="25">
        <v>312.3</v>
      </c>
      <c r="C8" s="20" t="s">
        <v>9</v>
      </c>
      <c r="D8" s="46">
        <v>9207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9207</v>
      </c>
      <c r="O8" s="47">
        <f t="shared" si="1"/>
        <v>20.505567928730514</v>
      </c>
      <c r="P8" s="9"/>
    </row>
    <row r="9" spans="1:16" ht="15">
      <c r="A9" s="12"/>
      <c r="B9" s="25">
        <v>312.41</v>
      </c>
      <c r="C9" s="20" t="s">
        <v>10</v>
      </c>
      <c r="D9" s="46">
        <v>21250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21250</v>
      </c>
      <c r="O9" s="47">
        <f t="shared" si="1"/>
        <v>47.32739420935412</v>
      </c>
      <c r="P9" s="9"/>
    </row>
    <row r="10" spans="1:16" ht="15">
      <c r="A10" s="12"/>
      <c r="B10" s="25">
        <v>312.42</v>
      </c>
      <c r="C10" s="20" t="s">
        <v>46</v>
      </c>
      <c r="D10" s="46">
        <v>14003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14003</v>
      </c>
      <c r="O10" s="47">
        <f t="shared" si="1"/>
        <v>31.187082405345212</v>
      </c>
      <c r="P10" s="9"/>
    </row>
    <row r="11" spans="1:16" ht="15">
      <c r="A11" s="12"/>
      <c r="B11" s="25">
        <v>314.1</v>
      </c>
      <c r="C11" s="20" t="s">
        <v>11</v>
      </c>
      <c r="D11" s="46">
        <v>36465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36465</v>
      </c>
      <c r="O11" s="47">
        <f t="shared" si="1"/>
        <v>81.21380846325167</v>
      </c>
      <c r="P11" s="9"/>
    </row>
    <row r="12" spans="1:16" ht="15">
      <c r="A12" s="12"/>
      <c r="B12" s="25">
        <v>314.3</v>
      </c>
      <c r="C12" s="20" t="s">
        <v>12</v>
      </c>
      <c r="D12" s="46">
        <v>6318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6318</v>
      </c>
      <c r="O12" s="47">
        <f t="shared" si="1"/>
        <v>14.071269487750557</v>
      </c>
      <c r="P12" s="9"/>
    </row>
    <row r="13" spans="1:16" ht="15">
      <c r="A13" s="12"/>
      <c r="B13" s="25">
        <v>314.8</v>
      </c>
      <c r="C13" s="20" t="s">
        <v>50</v>
      </c>
      <c r="D13" s="46">
        <v>2113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2113</v>
      </c>
      <c r="O13" s="47">
        <f t="shared" si="1"/>
        <v>4.706013363028953</v>
      </c>
      <c r="P13" s="9"/>
    </row>
    <row r="14" spans="1:16" ht="15">
      <c r="A14" s="12"/>
      <c r="B14" s="25">
        <v>315</v>
      </c>
      <c r="C14" s="20" t="s">
        <v>60</v>
      </c>
      <c r="D14" s="46">
        <v>19169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19169</v>
      </c>
      <c r="O14" s="47">
        <f t="shared" si="1"/>
        <v>42.69265033407572</v>
      </c>
      <c r="P14" s="9"/>
    </row>
    <row r="15" spans="1:16" ht="15">
      <c r="A15" s="12"/>
      <c r="B15" s="25">
        <v>319</v>
      </c>
      <c r="C15" s="20" t="s">
        <v>74</v>
      </c>
      <c r="D15" s="46">
        <v>175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175</v>
      </c>
      <c r="O15" s="47">
        <f t="shared" si="1"/>
        <v>0.3897550111358575</v>
      </c>
      <c r="P15" s="9"/>
    </row>
    <row r="16" spans="1:16" ht="15.75">
      <c r="A16" s="29" t="s">
        <v>14</v>
      </c>
      <c r="B16" s="30"/>
      <c r="C16" s="31"/>
      <c r="D16" s="32">
        <f aca="true" t="shared" si="3" ref="D16:M16">SUM(D17:D18)</f>
        <v>29483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30">SUM(D16:M16)</f>
        <v>29483</v>
      </c>
      <c r="O16" s="45">
        <f t="shared" si="1"/>
        <v>65.66369710467706</v>
      </c>
      <c r="P16" s="10"/>
    </row>
    <row r="17" spans="1:16" ht="15">
      <c r="A17" s="12"/>
      <c r="B17" s="25">
        <v>322</v>
      </c>
      <c r="C17" s="20" t="s">
        <v>51</v>
      </c>
      <c r="D17" s="46">
        <v>475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475</v>
      </c>
      <c r="O17" s="47">
        <f t="shared" si="1"/>
        <v>1.0579064587973275</v>
      </c>
      <c r="P17" s="9"/>
    </row>
    <row r="18" spans="1:16" ht="15">
      <c r="A18" s="12"/>
      <c r="B18" s="25">
        <v>323.1</v>
      </c>
      <c r="C18" s="20" t="s">
        <v>15</v>
      </c>
      <c r="D18" s="46">
        <v>29008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29008</v>
      </c>
      <c r="O18" s="47">
        <f t="shared" si="1"/>
        <v>64.60579064587974</v>
      </c>
      <c r="P18" s="9"/>
    </row>
    <row r="19" spans="1:16" ht="15.75">
      <c r="A19" s="29" t="s">
        <v>18</v>
      </c>
      <c r="B19" s="30"/>
      <c r="C19" s="31"/>
      <c r="D19" s="32">
        <f aca="true" t="shared" si="5" ref="D19:M19">SUM(D20:D22)</f>
        <v>47188</v>
      </c>
      <c r="E19" s="32">
        <f t="shared" si="5"/>
        <v>45925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93113</v>
      </c>
      <c r="O19" s="45">
        <f t="shared" si="1"/>
        <v>207.37861915367483</v>
      </c>
      <c r="P19" s="10"/>
    </row>
    <row r="20" spans="1:16" ht="15">
      <c r="A20" s="12"/>
      <c r="B20" s="25">
        <v>334.7</v>
      </c>
      <c r="C20" s="20" t="s">
        <v>75</v>
      </c>
      <c r="D20" s="46">
        <v>0</v>
      </c>
      <c r="E20" s="46">
        <v>45925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45925</v>
      </c>
      <c r="O20" s="47">
        <f t="shared" si="1"/>
        <v>102.28285077951003</v>
      </c>
      <c r="P20" s="9"/>
    </row>
    <row r="21" spans="1:16" ht="15">
      <c r="A21" s="12"/>
      <c r="B21" s="25">
        <v>335.12</v>
      </c>
      <c r="C21" s="20" t="s">
        <v>61</v>
      </c>
      <c r="D21" s="46">
        <v>16960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16960</v>
      </c>
      <c r="O21" s="47">
        <f t="shared" si="1"/>
        <v>37.7728285077951</v>
      </c>
      <c r="P21" s="9"/>
    </row>
    <row r="22" spans="1:16" ht="15">
      <c r="A22" s="12"/>
      <c r="B22" s="25">
        <v>335.18</v>
      </c>
      <c r="C22" s="20" t="s">
        <v>62</v>
      </c>
      <c r="D22" s="46">
        <v>30228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30228</v>
      </c>
      <c r="O22" s="47">
        <f t="shared" si="1"/>
        <v>67.32293986636971</v>
      </c>
      <c r="P22" s="9"/>
    </row>
    <row r="23" spans="1:16" ht="15.75">
      <c r="A23" s="29" t="s">
        <v>26</v>
      </c>
      <c r="B23" s="30"/>
      <c r="C23" s="31"/>
      <c r="D23" s="32">
        <f aca="true" t="shared" si="6" ref="D23:M23">SUM(D24:D25)</f>
        <v>106282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106282</v>
      </c>
      <c r="O23" s="45">
        <f t="shared" si="1"/>
        <v>236.70824053452117</v>
      </c>
      <c r="P23" s="10"/>
    </row>
    <row r="24" spans="1:16" ht="15">
      <c r="A24" s="12"/>
      <c r="B24" s="25">
        <v>343.3</v>
      </c>
      <c r="C24" s="20" t="s">
        <v>28</v>
      </c>
      <c r="D24" s="46">
        <v>65546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65546</v>
      </c>
      <c r="O24" s="47">
        <f t="shared" si="1"/>
        <v>145.98218262806236</v>
      </c>
      <c r="P24" s="9"/>
    </row>
    <row r="25" spans="1:16" ht="15">
      <c r="A25" s="12"/>
      <c r="B25" s="25">
        <v>343.4</v>
      </c>
      <c r="C25" s="20" t="s">
        <v>29</v>
      </c>
      <c r="D25" s="46">
        <v>40736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40736</v>
      </c>
      <c r="O25" s="47">
        <f t="shared" si="1"/>
        <v>90.72605790645879</v>
      </c>
      <c r="P25" s="9"/>
    </row>
    <row r="26" spans="1:16" ht="15.75">
      <c r="A26" s="29" t="s">
        <v>2</v>
      </c>
      <c r="B26" s="30"/>
      <c r="C26" s="31"/>
      <c r="D26" s="32">
        <f aca="true" t="shared" si="7" ref="D26:M26">SUM(D27:D29)</f>
        <v>62082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62082</v>
      </c>
      <c r="O26" s="45">
        <f t="shared" si="1"/>
        <v>138.26726057906458</v>
      </c>
      <c r="P26" s="10"/>
    </row>
    <row r="27" spans="1:16" ht="15">
      <c r="A27" s="12"/>
      <c r="B27" s="25">
        <v>361.1</v>
      </c>
      <c r="C27" s="20" t="s">
        <v>34</v>
      </c>
      <c r="D27" s="46">
        <v>4770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4770</v>
      </c>
      <c r="O27" s="47">
        <f t="shared" si="1"/>
        <v>10.623608017817372</v>
      </c>
      <c r="P27" s="9"/>
    </row>
    <row r="28" spans="1:16" ht="15">
      <c r="A28" s="12"/>
      <c r="B28" s="25">
        <v>362</v>
      </c>
      <c r="C28" s="20" t="s">
        <v>35</v>
      </c>
      <c r="D28" s="46">
        <v>33063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33063</v>
      </c>
      <c r="O28" s="47">
        <f t="shared" si="1"/>
        <v>73.6369710467706</v>
      </c>
      <c r="P28" s="9"/>
    </row>
    <row r="29" spans="1:16" ht="15.75" thickBot="1">
      <c r="A29" s="12"/>
      <c r="B29" s="25">
        <v>369.9</v>
      </c>
      <c r="C29" s="20" t="s">
        <v>36</v>
      </c>
      <c r="D29" s="46">
        <v>24249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24249</v>
      </c>
      <c r="O29" s="47">
        <f t="shared" si="1"/>
        <v>54.00668151447662</v>
      </c>
      <c r="P29" s="9"/>
    </row>
    <row r="30" spans="1:119" ht="16.5" thickBot="1">
      <c r="A30" s="14" t="s">
        <v>31</v>
      </c>
      <c r="B30" s="23"/>
      <c r="C30" s="22"/>
      <c r="D30" s="15">
        <f>SUM(D5,D16,D19,D23,D26)</f>
        <v>405675</v>
      </c>
      <c r="E30" s="15">
        <f aca="true" t="shared" si="8" ref="E30:M30">SUM(E5,E16,E19,E23,E26)</f>
        <v>45925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4"/>
        <v>451600</v>
      </c>
      <c r="O30" s="38">
        <f t="shared" si="1"/>
        <v>1005.7906458797328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79</v>
      </c>
      <c r="M32" s="48"/>
      <c r="N32" s="48"/>
      <c r="O32" s="43">
        <v>449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SUM(D6:D14)</f>
        <v>178672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178672</v>
      </c>
      <c r="O5" s="33">
        <f aca="true" t="shared" si="1" ref="O5:O32">(N5/O$34)</f>
        <v>397.0488888888889</v>
      </c>
      <c r="P5" s="6"/>
    </row>
    <row r="6" spans="1:16" ht="15">
      <c r="A6" s="12"/>
      <c r="B6" s="25">
        <v>311</v>
      </c>
      <c r="C6" s="20" t="s">
        <v>1</v>
      </c>
      <c r="D6" s="46">
        <v>38578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38578</v>
      </c>
      <c r="O6" s="47">
        <f t="shared" si="1"/>
        <v>85.72888888888889</v>
      </c>
      <c r="P6" s="9"/>
    </row>
    <row r="7" spans="1:16" ht="15">
      <c r="A7" s="12"/>
      <c r="B7" s="25">
        <v>312.3</v>
      </c>
      <c r="C7" s="20" t="s">
        <v>9</v>
      </c>
      <c r="D7" s="46">
        <v>46993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46993</v>
      </c>
      <c r="O7" s="47">
        <f t="shared" si="1"/>
        <v>104.42888888888889</v>
      </c>
      <c r="P7" s="9"/>
    </row>
    <row r="8" spans="1:16" ht="15">
      <c r="A8" s="12"/>
      <c r="B8" s="25">
        <v>312.41</v>
      </c>
      <c r="C8" s="20" t="s">
        <v>10</v>
      </c>
      <c r="D8" s="46">
        <v>20486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20486</v>
      </c>
      <c r="O8" s="47">
        <f t="shared" si="1"/>
        <v>45.52444444444444</v>
      </c>
      <c r="P8" s="9"/>
    </row>
    <row r="9" spans="1:16" ht="15">
      <c r="A9" s="12"/>
      <c r="B9" s="25">
        <v>312.42</v>
      </c>
      <c r="C9" s="20" t="s">
        <v>46</v>
      </c>
      <c r="D9" s="46">
        <v>13481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13481</v>
      </c>
      <c r="O9" s="47">
        <f t="shared" si="1"/>
        <v>29.95777777777778</v>
      </c>
      <c r="P9" s="9"/>
    </row>
    <row r="10" spans="1:16" ht="15">
      <c r="A10" s="12"/>
      <c r="B10" s="25">
        <v>314.1</v>
      </c>
      <c r="C10" s="20" t="s">
        <v>11</v>
      </c>
      <c r="D10" s="46">
        <v>32603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32603</v>
      </c>
      <c r="O10" s="47">
        <f t="shared" si="1"/>
        <v>72.45111111111112</v>
      </c>
      <c r="P10" s="9"/>
    </row>
    <row r="11" spans="1:16" ht="15">
      <c r="A11" s="12"/>
      <c r="B11" s="25">
        <v>314.3</v>
      </c>
      <c r="C11" s="20" t="s">
        <v>12</v>
      </c>
      <c r="D11" s="46">
        <v>4428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4428</v>
      </c>
      <c r="O11" s="47">
        <f t="shared" si="1"/>
        <v>9.84</v>
      </c>
      <c r="P11" s="9"/>
    </row>
    <row r="12" spans="1:16" ht="15">
      <c r="A12" s="12"/>
      <c r="B12" s="25">
        <v>314.8</v>
      </c>
      <c r="C12" s="20" t="s">
        <v>50</v>
      </c>
      <c r="D12" s="46">
        <v>2991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2991</v>
      </c>
      <c r="O12" s="47">
        <f t="shared" si="1"/>
        <v>6.6466666666666665</v>
      </c>
      <c r="P12" s="9"/>
    </row>
    <row r="13" spans="1:16" ht="15">
      <c r="A13" s="12"/>
      <c r="B13" s="25">
        <v>315</v>
      </c>
      <c r="C13" s="20" t="s">
        <v>60</v>
      </c>
      <c r="D13" s="46">
        <v>18980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18980</v>
      </c>
      <c r="O13" s="47">
        <f t="shared" si="1"/>
        <v>42.17777777777778</v>
      </c>
      <c r="P13" s="9"/>
    </row>
    <row r="14" spans="1:16" ht="15">
      <c r="A14" s="12"/>
      <c r="B14" s="25">
        <v>319</v>
      </c>
      <c r="C14" s="20" t="s">
        <v>74</v>
      </c>
      <c r="D14" s="46">
        <v>132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132</v>
      </c>
      <c r="O14" s="47">
        <f t="shared" si="1"/>
        <v>0.29333333333333333</v>
      </c>
      <c r="P14" s="9"/>
    </row>
    <row r="15" spans="1:16" ht="15.75">
      <c r="A15" s="29" t="s">
        <v>14</v>
      </c>
      <c r="B15" s="30"/>
      <c r="C15" s="31"/>
      <c r="D15" s="32">
        <f aca="true" t="shared" si="3" ref="D15:M15">SUM(D16:D17)</f>
        <v>29346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2">SUM(D15:M15)</f>
        <v>29346</v>
      </c>
      <c r="O15" s="45">
        <f t="shared" si="1"/>
        <v>65.21333333333334</v>
      </c>
      <c r="P15" s="10"/>
    </row>
    <row r="16" spans="1:16" ht="15">
      <c r="A16" s="12"/>
      <c r="B16" s="25">
        <v>322</v>
      </c>
      <c r="C16" s="20" t="s">
        <v>51</v>
      </c>
      <c r="D16" s="46">
        <v>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</v>
      </c>
      <c r="O16" s="47">
        <f t="shared" si="1"/>
        <v>0.16666666666666666</v>
      </c>
      <c r="P16" s="9"/>
    </row>
    <row r="17" spans="1:16" ht="15">
      <c r="A17" s="12"/>
      <c r="B17" s="25">
        <v>323.1</v>
      </c>
      <c r="C17" s="20" t="s">
        <v>15</v>
      </c>
      <c r="D17" s="46">
        <v>29271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29271</v>
      </c>
      <c r="O17" s="47">
        <f t="shared" si="1"/>
        <v>65.04666666666667</v>
      </c>
      <c r="P17" s="9"/>
    </row>
    <row r="18" spans="1:16" ht="15.75">
      <c r="A18" s="29" t="s">
        <v>18</v>
      </c>
      <c r="B18" s="30"/>
      <c r="C18" s="31"/>
      <c r="D18" s="32">
        <f aca="true" t="shared" si="5" ref="D18:M18">SUM(D19:D23)</f>
        <v>46454</v>
      </c>
      <c r="E18" s="32">
        <f t="shared" si="5"/>
        <v>80169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126623</v>
      </c>
      <c r="O18" s="45">
        <f t="shared" si="1"/>
        <v>281.38444444444445</v>
      </c>
      <c r="P18" s="10"/>
    </row>
    <row r="19" spans="1:16" ht="15">
      <c r="A19" s="12"/>
      <c r="B19" s="25">
        <v>331.5</v>
      </c>
      <c r="C19" s="20" t="s">
        <v>57</v>
      </c>
      <c r="D19" s="46">
        <v>0</v>
      </c>
      <c r="E19" s="46">
        <v>80169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80169</v>
      </c>
      <c r="O19" s="47">
        <f t="shared" si="1"/>
        <v>178.15333333333334</v>
      </c>
      <c r="P19" s="9"/>
    </row>
    <row r="20" spans="1:16" ht="15">
      <c r="A20" s="12"/>
      <c r="B20" s="25">
        <v>334.7</v>
      </c>
      <c r="C20" s="20" t="s">
        <v>75</v>
      </c>
      <c r="D20" s="46">
        <v>630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630</v>
      </c>
      <c r="O20" s="47">
        <f t="shared" si="1"/>
        <v>1.4</v>
      </c>
      <c r="P20" s="9"/>
    </row>
    <row r="21" spans="1:16" ht="15">
      <c r="A21" s="12"/>
      <c r="B21" s="25">
        <v>335.12</v>
      </c>
      <c r="C21" s="20" t="s">
        <v>61</v>
      </c>
      <c r="D21" s="46">
        <v>16918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16918</v>
      </c>
      <c r="O21" s="47">
        <f t="shared" si="1"/>
        <v>37.595555555555556</v>
      </c>
      <c r="P21" s="9"/>
    </row>
    <row r="22" spans="1:16" ht="15">
      <c r="A22" s="12"/>
      <c r="B22" s="25">
        <v>335.15</v>
      </c>
      <c r="C22" s="20" t="s">
        <v>76</v>
      </c>
      <c r="D22" s="46">
        <v>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</v>
      </c>
      <c r="O22" s="47">
        <f t="shared" si="1"/>
        <v>0.10888888888888888</v>
      </c>
      <c r="P22" s="9"/>
    </row>
    <row r="23" spans="1:16" ht="15">
      <c r="A23" s="12"/>
      <c r="B23" s="25">
        <v>335.18</v>
      </c>
      <c r="C23" s="20" t="s">
        <v>62</v>
      </c>
      <c r="D23" s="46">
        <v>28857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28857</v>
      </c>
      <c r="O23" s="47">
        <f t="shared" si="1"/>
        <v>64.12666666666667</v>
      </c>
      <c r="P23" s="9"/>
    </row>
    <row r="24" spans="1:16" ht="15.75">
      <c r="A24" s="29" t="s">
        <v>26</v>
      </c>
      <c r="B24" s="30"/>
      <c r="C24" s="31"/>
      <c r="D24" s="32">
        <f aca="true" t="shared" si="6" ref="D24:M24">SUM(D25:D27)</f>
        <v>128071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128071</v>
      </c>
      <c r="O24" s="45">
        <f t="shared" si="1"/>
        <v>284.6022222222222</v>
      </c>
      <c r="P24" s="10"/>
    </row>
    <row r="25" spans="1:16" ht="15">
      <c r="A25" s="12"/>
      <c r="B25" s="25">
        <v>343.3</v>
      </c>
      <c r="C25" s="20" t="s">
        <v>28</v>
      </c>
      <c r="D25" s="46">
        <v>76891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76891</v>
      </c>
      <c r="O25" s="47">
        <f t="shared" si="1"/>
        <v>170.86888888888888</v>
      </c>
      <c r="P25" s="9"/>
    </row>
    <row r="26" spans="1:16" ht="15">
      <c r="A26" s="12"/>
      <c r="B26" s="25">
        <v>343.4</v>
      </c>
      <c r="C26" s="20" t="s">
        <v>29</v>
      </c>
      <c r="D26" s="46">
        <v>47561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47561</v>
      </c>
      <c r="O26" s="47">
        <f t="shared" si="1"/>
        <v>105.69111111111111</v>
      </c>
      <c r="P26" s="9"/>
    </row>
    <row r="27" spans="1:16" ht="15">
      <c r="A27" s="12"/>
      <c r="B27" s="25">
        <v>344.9</v>
      </c>
      <c r="C27" s="20" t="s">
        <v>63</v>
      </c>
      <c r="D27" s="46">
        <v>3619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3619</v>
      </c>
      <c r="O27" s="47">
        <f t="shared" si="1"/>
        <v>8.042222222222222</v>
      </c>
      <c r="P27" s="9"/>
    </row>
    <row r="28" spans="1:16" ht="15.75">
      <c r="A28" s="29" t="s">
        <v>2</v>
      </c>
      <c r="B28" s="30"/>
      <c r="C28" s="31"/>
      <c r="D28" s="32">
        <f aca="true" t="shared" si="7" ref="D28:M28">SUM(D29:D31)</f>
        <v>46306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46306</v>
      </c>
      <c r="O28" s="45">
        <f t="shared" si="1"/>
        <v>102.90222222222222</v>
      </c>
      <c r="P28" s="10"/>
    </row>
    <row r="29" spans="1:16" ht="15">
      <c r="A29" s="12"/>
      <c r="B29" s="25">
        <v>361.1</v>
      </c>
      <c r="C29" s="20" t="s">
        <v>34</v>
      </c>
      <c r="D29" s="46">
        <v>3677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3677</v>
      </c>
      <c r="O29" s="47">
        <f t="shared" si="1"/>
        <v>8.171111111111111</v>
      </c>
      <c r="P29" s="9"/>
    </row>
    <row r="30" spans="1:16" ht="15">
      <c r="A30" s="12"/>
      <c r="B30" s="25">
        <v>362</v>
      </c>
      <c r="C30" s="20" t="s">
        <v>35</v>
      </c>
      <c r="D30" s="46">
        <v>31983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31983</v>
      </c>
      <c r="O30" s="47">
        <f t="shared" si="1"/>
        <v>71.07333333333334</v>
      </c>
      <c r="P30" s="9"/>
    </row>
    <row r="31" spans="1:16" ht="15.75" thickBot="1">
      <c r="A31" s="12"/>
      <c r="B31" s="25">
        <v>369.9</v>
      </c>
      <c r="C31" s="20" t="s">
        <v>36</v>
      </c>
      <c r="D31" s="46">
        <v>10646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10646</v>
      </c>
      <c r="O31" s="47">
        <f t="shared" si="1"/>
        <v>23.657777777777778</v>
      </c>
      <c r="P31" s="9"/>
    </row>
    <row r="32" spans="1:119" ht="16.5" thickBot="1">
      <c r="A32" s="14" t="s">
        <v>31</v>
      </c>
      <c r="B32" s="23"/>
      <c r="C32" s="22"/>
      <c r="D32" s="15">
        <f>SUM(D5,D15,D18,D24,D28)</f>
        <v>428849</v>
      </c>
      <c r="E32" s="15">
        <f aca="true" t="shared" si="8" ref="E32:M32">SUM(E5,E15,E18,E24,E28)</f>
        <v>80169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4"/>
        <v>509018</v>
      </c>
      <c r="O32" s="38">
        <f t="shared" si="1"/>
        <v>1131.151111111111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77</v>
      </c>
      <c r="M34" s="48"/>
      <c r="N34" s="48"/>
      <c r="O34" s="43">
        <v>450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SUM(D6:D14)</f>
        <v>201181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201181</v>
      </c>
      <c r="O5" s="33">
        <f aca="true" t="shared" si="1" ref="O5:O29">(N5/O$31)</f>
        <v>440.22100656455143</v>
      </c>
      <c r="P5" s="6"/>
    </row>
    <row r="6" spans="1:16" ht="15">
      <c r="A6" s="12"/>
      <c r="B6" s="25">
        <v>311</v>
      </c>
      <c r="C6" s="20" t="s">
        <v>1</v>
      </c>
      <c r="D6" s="46">
        <v>38403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38403</v>
      </c>
      <c r="O6" s="47">
        <f t="shared" si="1"/>
        <v>84.0328227571116</v>
      </c>
      <c r="P6" s="9"/>
    </row>
    <row r="7" spans="1:16" ht="15">
      <c r="A7" s="12"/>
      <c r="B7" s="25">
        <v>312.1</v>
      </c>
      <c r="C7" s="20" t="s">
        <v>71</v>
      </c>
      <c r="D7" s="46">
        <v>342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342</v>
      </c>
      <c r="O7" s="47">
        <f t="shared" si="1"/>
        <v>0.7483588621444202</v>
      </c>
      <c r="P7" s="9"/>
    </row>
    <row r="8" spans="1:16" ht="15">
      <c r="A8" s="12"/>
      <c r="B8" s="25">
        <v>312.3</v>
      </c>
      <c r="C8" s="20" t="s">
        <v>9</v>
      </c>
      <c r="D8" s="46">
        <v>62800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62800</v>
      </c>
      <c r="O8" s="47">
        <f t="shared" si="1"/>
        <v>137.41794310722102</v>
      </c>
      <c r="P8" s="9"/>
    </row>
    <row r="9" spans="1:16" ht="15">
      <c r="A9" s="12"/>
      <c r="B9" s="25">
        <v>312.41</v>
      </c>
      <c r="C9" s="20" t="s">
        <v>10</v>
      </c>
      <c r="D9" s="46">
        <v>23647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23647</v>
      </c>
      <c r="O9" s="47">
        <f t="shared" si="1"/>
        <v>51.74398249452954</v>
      </c>
      <c r="P9" s="9"/>
    </row>
    <row r="10" spans="1:16" ht="15">
      <c r="A10" s="12"/>
      <c r="B10" s="25">
        <v>312.42</v>
      </c>
      <c r="C10" s="20" t="s">
        <v>46</v>
      </c>
      <c r="D10" s="46">
        <v>16130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16130</v>
      </c>
      <c r="O10" s="47">
        <f t="shared" si="1"/>
        <v>35.29540481400438</v>
      </c>
      <c r="P10" s="9"/>
    </row>
    <row r="11" spans="1:16" ht="15">
      <c r="A11" s="12"/>
      <c r="B11" s="25">
        <v>314.1</v>
      </c>
      <c r="C11" s="20" t="s">
        <v>11</v>
      </c>
      <c r="D11" s="46">
        <v>39067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39067</v>
      </c>
      <c r="O11" s="47">
        <f t="shared" si="1"/>
        <v>85.48577680525165</v>
      </c>
      <c r="P11" s="9"/>
    </row>
    <row r="12" spans="1:16" ht="15">
      <c r="A12" s="12"/>
      <c r="B12" s="25">
        <v>314.3</v>
      </c>
      <c r="C12" s="20" t="s">
        <v>12</v>
      </c>
      <c r="D12" s="46">
        <v>5351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5351</v>
      </c>
      <c r="O12" s="47">
        <f t="shared" si="1"/>
        <v>11.708971553610503</v>
      </c>
      <c r="P12" s="9"/>
    </row>
    <row r="13" spans="1:16" ht="15">
      <c r="A13" s="12"/>
      <c r="B13" s="25">
        <v>314.8</v>
      </c>
      <c r="C13" s="20" t="s">
        <v>50</v>
      </c>
      <c r="D13" s="46">
        <v>2636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2636</v>
      </c>
      <c r="O13" s="47">
        <f t="shared" si="1"/>
        <v>5.7680525164113785</v>
      </c>
      <c r="P13" s="9"/>
    </row>
    <row r="14" spans="1:16" ht="15">
      <c r="A14" s="12"/>
      <c r="B14" s="25">
        <v>315</v>
      </c>
      <c r="C14" s="20" t="s">
        <v>60</v>
      </c>
      <c r="D14" s="46">
        <v>12805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12805</v>
      </c>
      <c r="O14" s="47">
        <f t="shared" si="1"/>
        <v>28.01969365426696</v>
      </c>
      <c r="P14" s="9"/>
    </row>
    <row r="15" spans="1:16" ht="15.75">
      <c r="A15" s="29" t="s">
        <v>14</v>
      </c>
      <c r="B15" s="30"/>
      <c r="C15" s="31"/>
      <c r="D15" s="32">
        <f aca="true" t="shared" si="3" ref="D15:M15">SUM(D16:D17)</f>
        <v>33100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9">SUM(D15:M15)</f>
        <v>33100</v>
      </c>
      <c r="O15" s="45">
        <f t="shared" si="1"/>
        <v>72.4288840262582</v>
      </c>
      <c r="P15" s="10"/>
    </row>
    <row r="16" spans="1:16" ht="15">
      <c r="A16" s="12"/>
      <c r="B16" s="25">
        <v>322</v>
      </c>
      <c r="C16" s="20" t="s">
        <v>51</v>
      </c>
      <c r="D16" s="46">
        <v>625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625</v>
      </c>
      <c r="O16" s="47">
        <f t="shared" si="1"/>
        <v>1.3676148796498906</v>
      </c>
      <c r="P16" s="9"/>
    </row>
    <row r="17" spans="1:16" ht="15">
      <c r="A17" s="12"/>
      <c r="B17" s="25">
        <v>323.1</v>
      </c>
      <c r="C17" s="20" t="s">
        <v>15</v>
      </c>
      <c r="D17" s="46">
        <v>32475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32475</v>
      </c>
      <c r="O17" s="47">
        <f t="shared" si="1"/>
        <v>71.06126914660831</v>
      </c>
      <c r="P17" s="9"/>
    </row>
    <row r="18" spans="1:16" ht="15.75">
      <c r="A18" s="29" t="s">
        <v>18</v>
      </c>
      <c r="B18" s="30"/>
      <c r="C18" s="31"/>
      <c r="D18" s="32">
        <f aca="true" t="shared" si="5" ref="D18:M18">SUM(D19:D21)</f>
        <v>43929</v>
      </c>
      <c r="E18" s="32">
        <f t="shared" si="5"/>
        <v>52223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96152</v>
      </c>
      <c r="O18" s="45">
        <f t="shared" si="1"/>
        <v>210.39824945295405</v>
      </c>
      <c r="P18" s="10"/>
    </row>
    <row r="19" spans="1:16" ht="15">
      <c r="A19" s="12"/>
      <c r="B19" s="25">
        <v>331.5</v>
      </c>
      <c r="C19" s="20" t="s">
        <v>57</v>
      </c>
      <c r="D19" s="46">
        <v>0</v>
      </c>
      <c r="E19" s="46">
        <v>52223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52223</v>
      </c>
      <c r="O19" s="47">
        <f t="shared" si="1"/>
        <v>114.27352297592998</v>
      </c>
      <c r="P19" s="9"/>
    </row>
    <row r="20" spans="1:16" ht="15">
      <c r="A20" s="12"/>
      <c r="B20" s="25">
        <v>335.12</v>
      </c>
      <c r="C20" s="20" t="s">
        <v>61</v>
      </c>
      <c r="D20" s="46">
        <v>16689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16689</v>
      </c>
      <c r="O20" s="47">
        <f t="shared" si="1"/>
        <v>36.518599562363235</v>
      </c>
      <c r="P20" s="9"/>
    </row>
    <row r="21" spans="1:16" ht="15">
      <c r="A21" s="12"/>
      <c r="B21" s="25">
        <v>335.18</v>
      </c>
      <c r="C21" s="20" t="s">
        <v>62</v>
      </c>
      <c r="D21" s="46">
        <v>27240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27240</v>
      </c>
      <c r="O21" s="47">
        <f t="shared" si="1"/>
        <v>59.606126914660834</v>
      </c>
      <c r="P21" s="9"/>
    </row>
    <row r="22" spans="1:16" ht="15.75">
      <c r="A22" s="29" t="s">
        <v>26</v>
      </c>
      <c r="B22" s="30"/>
      <c r="C22" s="31"/>
      <c r="D22" s="32">
        <f aca="true" t="shared" si="6" ref="D22:M22">SUM(D23:D24)</f>
        <v>97973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97973</v>
      </c>
      <c r="O22" s="45">
        <f t="shared" si="1"/>
        <v>214.38293216630197</v>
      </c>
      <c r="P22" s="10"/>
    </row>
    <row r="23" spans="1:16" ht="15">
      <c r="A23" s="12"/>
      <c r="B23" s="25">
        <v>343.3</v>
      </c>
      <c r="C23" s="20" t="s">
        <v>28</v>
      </c>
      <c r="D23" s="46">
        <v>55119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55119</v>
      </c>
      <c r="O23" s="47">
        <f t="shared" si="1"/>
        <v>120.61050328227572</v>
      </c>
      <c r="P23" s="9"/>
    </row>
    <row r="24" spans="1:16" ht="15">
      <c r="A24" s="12"/>
      <c r="B24" s="25">
        <v>343.4</v>
      </c>
      <c r="C24" s="20" t="s">
        <v>29</v>
      </c>
      <c r="D24" s="46">
        <v>42854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42854</v>
      </c>
      <c r="O24" s="47">
        <f t="shared" si="1"/>
        <v>93.77242888402625</v>
      </c>
      <c r="P24" s="9"/>
    </row>
    <row r="25" spans="1:16" ht="15.75">
      <c r="A25" s="29" t="s">
        <v>2</v>
      </c>
      <c r="B25" s="30"/>
      <c r="C25" s="31"/>
      <c r="D25" s="32">
        <f aca="true" t="shared" si="7" ref="D25:M25">SUM(D26:D28)</f>
        <v>36918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36918</v>
      </c>
      <c r="O25" s="45">
        <f t="shared" si="1"/>
        <v>80.78336980306345</v>
      </c>
      <c r="P25" s="10"/>
    </row>
    <row r="26" spans="1:16" ht="15">
      <c r="A26" s="12"/>
      <c r="B26" s="25">
        <v>361.1</v>
      </c>
      <c r="C26" s="20" t="s">
        <v>34</v>
      </c>
      <c r="D26" s="46">
        <v>3133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3133</v>
      </c>
      <c r="O26" s="47">
        <f t="shared" si="1"/>
        <v>6.855579868708972</v>
      </c>
      <c r="P26" s="9"/>
    </row>
    <row r="27" spans="1:16" ht="15">
      <c r="A27" s="12"/>
      <c r="B27" s="25">
        <v>362</v>
      </c>
      <c r="C27" s="20" t="s">
        <v>35</v>
      </c>
      <c r="D27" s="46">
        <v>31048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31048</v>
      </c>
      <c r="O27" s="47">
        <f t="shared" si="1"/>
        <v>67.93873085339169</v>
      </c>
      <c r="P27" s="9"/>
    </row>
    <row r="28" spans="1:16" ht="15.75" thickBot="1">
      <c r="A28" s="12"/>
      <c r="B28" s="25">
        <v>369.9</v>
      </c>
      <c r="C28" s="20" t="s">
        <v>36</v>
      </c>
      <c r="D28" s="46">
        <v>2737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2737</v>
      </c>
      <c r="O28" s="47">
        <f t="shared" si="1"/>
        <v>5.989059080962801</v>
      </c>
      <c r="P28" s="9"/>
    </row>
    <row r="29" spans="1:119" ht="16.5" thickBot="1">
      <c r="A29" s="14" t="s">
        <v>31</v>
      </c>
      <c r="B29" s="23"/>
      <c r="C29" s="22"/>
      <c r="D29" s="15">
        <f>SUM(D5,D15,D18,D22,D25)</f>
        <v>413101</v>
      </c>
      <c r="E29" s="15">
        <f aca="true" t="shared" si="8" ref="E29:M29">SUM(E5,E15,E18,E22,E25)</f>
        <v>52223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4"/>
        <v>465324</v>
      </c>
      <c r="O29" s="38">
        <f t="shared" si="1"/>
        <v>1018.2144420131291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72</v>
      </c>
      <c r="M31" s="48"/>
      <c r="N31" s="48"/>
      <c r="O31" s="43">
        <v>457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207519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207519</v>
      </c>
      <c r="O5" s="33">
        <f aca="true" t="shared" si="1" ref="O5:O30">(N5/O$32)</f>
        <v>454.089715536105</v>
      </c>
      <c r="P5" s="6"/>
    </row>
    <row r="6" spans="1:16" ht="15">
      <c r="A6" s="12"/>
      <c r="B6" s="25">
        <v>311</v>
      </c>
      <c r="C6" s="20" t="s">
        <v>1</v>
      </c>
      <c r="D6" s="46">
        <v>37293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37293</v>
      </c>
      <c r="O6" s="47">
        <f t="shared" si="1"/>
        <v>81.60393873085339</v>
      </c>
      <c r="P6" s="9"/>
    </row>
    <row r="7" spans="1:16" ht="15">
      <c r="A7" s="12"/>
      <c r="B7" s="25">
        <v>312.3</v>
      </c>
      <c r="C7" s="20" t="s">
        <v>9</v>
      </c>
      <c r="D7" s="46">
        <v>12352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12352</v>
      </c>
      <c r="O7" s="47">
        <f t="shared" si="1"/>
        <v>27.028446389496718</v>
      </c>
      <c r="P7" s="9"/>
    </row>
    <row r="8" spans="1:16" ht="15">
      <c r="A8" s="12"/>
      <c r="B8" s="25">
        <v>312.41</v>
      </c>
      <c r="C8" s="20" t="s">
        <v>10</v>
      </c>
      <c r="D8" s="46">
        <v>69168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69168</v>
      </c>
      <c r="O8" s="47">
        <f t="shared" si="1"/>
        <v>151.35229759299781</v>
      </c>
      <c r="P8" s="9"/>
    </row>
    <row r="9" spans="1:16" ht="15">
      <c r="A9" s="12"/>
      <c r="B9" s="25">
        <v>312.42</v>
      </c>
      <c r="C9" s="20" t="s">
        <v>46</v>
      </c>
      <c r="D9" s="46">
        <v>44852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44852</v>
      </c>
      <c r="O9" s="47">
        <f t="shared" si="1"/>
        <v>98.14442013129103</v>
      </c>
      <c r="P9" s="9"/>
    </row>
    <row r="10" spans="1:16" ht="15">
      <c r="A10" s="12"/>
      <c r="B10" s="25">
        <v>314.1</v>
      </c>
      <c r="C10" s="20" t="s">
        <v>11</v>
      </c>
      <c r="D10" s="46">
        <v>30755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30755</v>
      </c>
      <c r="O10" s="47">
        <f t="shared" si="1"/>
        <v>67.29759299781182</v>
      </c>
      <c r="P10" s="9"/>
    </row>
    <row r="11" spans="1:16" ht="15">
      <c r="A11" s="12"/>
      <c r="B11" s="25">
        <v>314.3</v>
      </c>
      <c r="C11" s="20" t="s">
        <v>12</v>
      </c>
      <c r="D11" s="46">
        <v>4493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4493</v>
      </c>
      <c r="O11" s="47">
        <f t="shared" si="1"/>
        <v>9.831509846827133</v>
      </c>
      <c r="P11" s="9"/>
    </row>
    <row r="12" spans="1:16" ht="15">
      <c r="A12" s="12"/>
      <c r="B12" s="25">
        <v>314.8</v>
      </c>
      <c r="C12" s="20" t="s">
        <v>50</v>
      </c>
      <c r="D12" s="46">
        <v>2373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2373</v>
      </c>
      <c r="O12" s="47">
        <f t="shared" si="1"/>
        <v>5.192560175054704</v>
      </c>
      <c r="P12" s="9"/>
    </row>
    <row r="13" spans="1:16" ht="15">
      <c r="A13" s="12"/>
      <c r="B13" s="25">
        <v>315</v>
      </c>
      <c r="C13" s="20" t="s">
        <v>60</v>
      </c>
      <c r="D13" s="46">
        <v>6233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6233</v>
      </c>
      <c r="O13" s="47">
        <f t="shared" si="1"/>
        <v>13.638949671772428</v>
      </c>
      <c r="P13" s="9"/>
    </row>
    <row r="14" spans="1:16" ht="15.75">
      <c r="A14" s="29" t="s">
        <v>14</v>
      </c>
      <c r="B14" s="30"/>
      <c r="C14" s="31"/>
      <c r="D14" s="32">
        <f aca="true" t="shared" si="3" ref="D14:M14">SUM(D15:D17)</f>
        <v>26525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0">SUM(D14:M14)</f>
        <v>26525</v>
      </c>
      <c r="O14" s="45">
        <f t="shared" si="1"/>
        <v>58.04157549234136</v>
      </c>
      <c r="P14" s="10"/>
    </row>
    <row r="15" spans="1:16" ht="15">
      <c r="A15" s="12"/>
      <c r="B15" s="25">
        <v>322</v>
      </c>
      <c r="C15" s="20" t="s">
        <v>51</v>
      </c>
      <c r="D15" s="46">
        <v>1151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1151</v>
      </c>
      <c r="O15" s="47">
        <f t="shared" si="1"/>
        <v>2.5185995623632387</v>
      </c>
      <c r="P15" s="9"/>
    </row>
    <row r="16" spans="1:16" ht="15">
      <c r="A16" s="12"/>
      <c r="B16" s="25">
        <v>323.1</v>
      </c>
      <c r="C16" s="20" t="s">
        <v>15</v>
      </c>
      <c r="D16" s="46">
        <v>25368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25368</v>
      </c>
      <c r="O16" s="47">
        <f t="shared" si="1"/>
        <v>55.50984682713348</v>
      </c>
      <c r="P16" s="9"/>
    </row>
    <row r="17" spans="1:16" ht="15">
      <c r="A17" s="12"/>
      <c r="B17" s="25">
        <v>323.5</v>
      </c>
      <c r="C17" s="20" t="s">
        <v>16</v>
      </c>
      <c r="D17" s="46">
        <v>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</v>
      </c>
      <c r="O17" s="47">
        <f t="shared" si="1"/>
        <v>0.01312910284463895</v>
      </c>
      <c r="P17" s="9"/>
    </row>
    <row r="18" spans="1:16" ht="15.75">
      <c r="A18" s="29" t="s">
        <v>18</v>
      </c>
      <c r="B18" s="30"/>
      <c r="C18" s="31"/>
      <c r="D18" s="32">
        <f aca="true" t="shared" si="5" ref="D18:M18">SUM(D19:D21)</f>
        <v>41775</v>
      </c>
      <c r="E18" s="32">
        <f t="shared" si="5"/>
        <v>338809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380584</v>
      </c>
      <c r="O18" s="45">
        <f t="shared" si="1"/>
        <v>832.7877461706784</v>
      </c>
      <c r="P18" s="10"/>
    </row>
    <row r="19" spans="1:16" ht="15">
      <c r="A19" s="12"/>
      <c r="B19" s="25">
        <v>331.5</v>
      </c>
      <c r="C19" s="20" t="s">
        <v>57</v>
      </c>
      <c r="D19" s="46">
        <v>0</v>
      </c>
      <c r="E19" s="46">
        <v>338809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338809</v>
      </c>
      <c r="O19" s="47">
        <f t="shared" si="1"/>
        <v>741.3763676148797</v>
      </c>
      <c r="P19" s="9"/>
    </row>
    <row r="20" spans="1:16" ht="15">
      <c r="A20" s="12"/>
      <c r="B20" s="25">
        <v>335.12</v>
      </c>
      <c r="C20" s="20" t="s">
        <v>61</v>
      </c>
      <c r="D20" s="46">
        <v>16417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16417</v>
      </c>
      <c r="O20" s="47">
        <f t="shared" si="1"/>
        <v>35.923413566739605</v>
      </c>
      <c r="P20" s="9"/>
    </row>
    <row r="21" spans="1:16" ht="15">
      <c r="A21" s="12"/>
      <c r="B21" s="25">
        <v>335.18</v>
      </c>
      <c r="C21" s="20" t="s">
        <v>62</v>
      </c>
      <c r="D21" s="46">
        <v>25358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25358</v>
      </c>
      <c r="O21" s="47">
        <f t="shared" si="1"/>
        <v>55.48796498905908</v>
      </c>
      <c r="P21" s="9"/>
    </row>
    <row r="22" spans="1:16" ht="15.75">
      <c r="A22" s="29" t="s">
        <v>26</v>
      </c>
      <c r="B22" s="30"/>
      <c r="C22" s="31"/>
      <c r="D22" s="32">
        <f aca="true" t="shared" si="6" ref="D22:M22">SUM(D23:D25)</f>
        <v>96573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96573</v>
      </c>
      <c r="O22" s="45">
        <f t="shared" si="1"/>
        <v>211.3194748358862</v>
      </c>
      <c r="P22" s="10"/>
    </row>
    <row r="23" spans="1:16" ht="15">
      <c r="A23" s="12"/>
      <c r="B23" s="25">
        <v>343.3</v>
      </c>
      <c r="C23" s="20" t="s">
        <v>28</v>
      </c>
      <c r="D23" s="46">
        <v>50877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50877</v>
      </c>
      <c r="O23" s="47">
        <f t="shared" si="1"/>
        <v>111.32822757111597</v>
      </c>
      <c r="P23" s="9"/>
    </row>
    <row r="24" spans="1:16" ht="15">
      <c r="A24" s="12"/>
      <c r="B24" s="25">
        <v>343.4</v>
      </c>
      <c r="C24" s="20" t="s">
        <v>29</v>
      </c>
      <c r="D24" s="46">
        <v>42793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42793</v>
      </c>
      <c r="O24" s="47">
        <f t="shared" si="1"/>
        <v>93.63894967177242</v>
      </c>
      <c r="P24" s="9"/>
    </row>
    <row r="25" spans="1:16" ht="15">
      <c r="A25" s="12"/>
      <c r="B25" s="25">
        <v>344.9</v>
      </c>
      <c r="C25" s="20" t="s">
        <v>63</v>
      </c>
      <c r="D25" s="46">
        <v>2903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2903</v>
      </c>
      <c r="O25" s="47">
        <f t="shared" si="1"/>
        <v>6.352297592997812</v>
      </c>
      <c r="P25" s="9"/>
    </row>
    <row r="26" spans="1:16" ht="15.75">
      <c r="A26" s="29" t="s">
        <v>2</v>
      </c>
      <c r="B26" s="30"/>
      <c r="C26" s="31"/>
      <c r="D26" s="32">
        <f aca="true" t="shared" si="7" ref="D26:M26">SUM(D27:D29)</f>
        <v>37902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37902</v>
      </c>
      <c r="O26" s="45">
        <f t="shared" si="1"/>
        <v>82.93654266958424</v>
      </c>
      <c r="P26" s="10"/>
    </row>
    <row r="27" spans="1:16" ht="15">
      <c r="A27" s="12"/>
      <c r="B27" s="25">
        <v>361.1</v>
      </c>
      <c r="C27" s="20" t="s">
        <v>34</v>
      </c>
      <c r="D27" s="46">
        <v>3905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3905</v>
      </c>
      <c r="O27" s="47">
        <f t="shared" si="1"/>
        <v>8.544857768052516</v>
      </c>
      <c r="P27" s="9"/>
    </row>
    <row r="28" spans="1:16" ht="15">
      <c r="A28" s="12"/>
      <c r="B28" s="25">
        <v>362</v>
      </c>
      <c r="C28" s="20" t="s">
        <v>35</v>
      </c>
      <c r="D28" s="46">
        <v>29654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29654</v>
      </c>
      <c r="O28" s="47">
        <f t="shared" si="1"/>
        <v>64.88840262582058</v>
      </c>
      <c r="P28" s="9"/>
    </row>
    <row r="29" spans="1:16" ht="15.75" thickBot="1">
      <c r="A29" s="12"/>
      <c r="B29" s="25">
        <v>369.9</v>
      </c>
      <c r="C29" s="20" t="s">
        <v>36</v>
      </c>
      <c r="D29" s="46">
        <v>4343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4343</v>
      </c>
      <c r="O29" s="47">
        <f t="shared" si="1"/>
        <v>9.50328227571116</v>
      </c>
      <c r="P29" s="9"/>
    </row>
    <row r="30" spans="1:119" ht="16.5" thickBot="1">
      <c r="A30" s="14" t="s">
        <v>31</v>
      </c>
      <c r="B30" s="23"/>
      <c r="C30" s="22"/>
      <c r="D30" s="15">
        <f>SUM(D5,D14,D18,D22,D26)</f>
        <v>410294</v>
      </c>
      <c r="E30" s="15">
        <f aca="true" t="shared" si="8" ref="E30:M30">SUM(E5,E14,E18,E22,E26)</f>
        <v>338809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4"/>
        <v>749103</v>
      </c>
      <c r="O30" s="38">
        <f t="shared" si="1"/>
        <v>1639.1750547045951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64</v>
      </c>
      <c r="M32" s="48"/>
      <c r="N32" s="48"/>
      <c r="O32" s="43">
        <v>457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2022-11-03T20:36:40Z</cp:lastPrinted>
  <dcterms:created xsi:type="dcterms:W3CDTF">2000-08-31T21:26:31Z</dcterms:created>
  <dcterms:modified xsi:type="dcterms:W3CDTF">2022-11-03T20:36:47Z</dcterms:modified>
  <cp:category/>
  <cp:version/>
  <cp:contentType/>
  <cp:contentStatus/>
</cp:coreProperties>
</file>