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1" r:id="rId16"/>
  </sheets>
  <definedNames>
    <definedName name="_xlnm.Print_Area" localSheetId="15">'2007'!$A$1:$O$32</definedName>
    <definedName name="_xlnm.Print_Area" localSheetId="14">'2008'!$A$1:$O$35</definedName>
    <definedName name="_xlnm.Print_Area" localSheetId="13">'2009'!$A$1:$O$34</definedName>
    <definedName name="_xlnm.Print_Area" localSheetId="12">'2010'!$A$1:$O$35</definedName>
    <definedName name="_xlnm.Print_Area" localSheetId="11">'2011'!$A$1:$O$32</definedName>
    <definedName name="_xlnm.Print_Area" localSheetId="10">'2012'!$A$1:$O$33</definedName>
    <definedName name="_xlnm.Print_Area" localSheetId="9">'2013'!$A$1:$O$33</definedName>
    <definedName name="_xlnm.Print_Area" localSheetId="8">'2014'!$A$1:$O$33</definedName>
    <definedName name="_xlnm.Print_Area" localSheetId="7">'2015'!$A$1:$O$36</definedName>
    <definedName name="_xlnm.Print_Area" localSheetId="6">'2016'!$A$1:$O$35</definedName>
    <definedName name="_xlnm.Print_Area" localSheetId="5">'2017'!$A$1:$O$36</definedName>
    <definedName name="_xlnm.Print_Area" localSheetId="4">'2018'!$A$1:$O$35</definedName>
    <definedName name="_xlnm.Print_Area" localSheetId="3">'2019'!$A$1:$O$35</definedName>
    <definedName name="_xlnm.Print_Area" localSheetId="2">'2020'!$A$1:$O$35</definedName>
    <definedName name="_xlnm.Print_Area" localSheetId="1">'2021'!$A$1:$P$35</definedName>
    <definedName name="_xlnm.Print_Area" localSheetId="0">'2022'!$A$1:$P$35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1" i="48" l="1"/>
  <c r="F31" i="48"/>
  <c r="G31" i="48"/>
  <c r="H31" i="48"/>
  <c r="I31" i="48"/>
  <c r="J31" i="48"/>
  <c r="K31" i="48"/>
  <c r="L31" i="48"/>
  <c r="M31" i="48"/>
  <c r="N31" i="48"/>
  <c r="D31" i="48"/>
  <c r="O30" i="48" l="1"/>
  <c r="P30" i="48" s="1"/>
  <c r="N29" i="48"/>
  <c r="M29" i="48"/>
  <c r="L29" i="48"/>
  <c r="K29" i="48"/>
  <c r="J29" i="48"/>
  <c r="I29" i="48"/>
  <c r="H29" i="48"/>
  <c r="G29" i="48"/>
  <c r="F29" i="48"/>
  <c r="E29" i="48"/>
  <c r="D29" i="48"/>
  <c r="O28" i="48"/>
  <c r="P28" i="48" s="1"/>
  <c r="O27" i="48"/>
  <c r="P27" i="48" s="1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9" i="48" l="1"/>
  <c r="P29" i="48" s="1"/>
  <c r="O25" i="48"/>
  <c r="P25" i="48" s="1"/>
  <c r="O23" i="48"/>
  <c r="P23" i="48" s="1"/>
  <c r="O21" i="48"/>
  <c r="P21" i="48" s="1"/>
  <c r="O18" i="48"/>
  <c r="P18" i="48" s="1"/>
  <c r="O14" i="48"/>
  <c r="P14" i="48" s="1"/>
  <c r="O5" i="48"/>
  <c r="P5" i="48" s="1"/>
  <c r="N31" i="47"/>
  <c r="D31" i="47"/>
  <c r="O31" i="47" s="1"/>
  <c r="P31" i="47" s="1"/>
  <c r="O30" i="47"/>
  <c r="P30" i="47" s="1"/>
  <c r="N29" i="47"/>
  <c r="M29" i="47"/>
  <c r="L29" i="47"/>
  <c r="K29" i="47"/>
  <c r="J29" i="47"/>
  <c r="I29" i="47"/>
  <c r="H29" i="47"/>
  <c r="G29" i="47"/>
  <c r="F29" i="47"/>
  <c r="E29" i="47"/>
  <c r="O29" i="47" s="1"/>
  <c r="P29" i="47" s="1"/>
  <c r="D29" i="47"/>
  <c r="O28" i="47"/>
  <c r="P28" i="47"/>
  <c r="O27" i="47"/>
  <c r="P27" i="47"/>
  <c r="O26" i="47"/>
  <c r="P26" i="47"/>
  <c r="N25" i="47"/>
  <c r="M25" i="47"/>
  <c r="L25" i="47"/>
  <c r="K25" i="47"/>
  <c r="J25" i="47"/>
  <c r="J31" i="47" s="1"/>
  <c r="I25" i="47"/>
  <c r="H25" i="47"/>
  <c r="G25" i="47"/>
  <c r="F25" i="47"/>
  <c r="E25" i="47"/>
  <c r="D25" i="47"/>
  <c r="O24" i="47"/>
  <c r="P24" i="47" s="1"/>
  <c r="N23" i="47"/>
  <c r="M23" i="47"/>
  <c r="L23" i="47"/>
  <c r="K23" i="47"/>
  <c r="J23" i="47"/>
  <c r="I23" i="47"/>
  <c r="H23" i="47"/>
  <c r="G23" i="47"/>
  <c r="F23" i="47"/>
  <c r="E23" i="47"/>
  <c r="D23" i="47"/>
  <c r="O23" i="47" s="1"/>
  <c r="P23" i="47" s="1"/>
  <c r="O22" i="47"/>
  <c r="P22" i="47"/>
  <c r="N21" i="47"/>
  <c r="M21" i="47"/>
  <c r="L21" i="47"/>
  <c r="K21" i="47"/>
  <c r="J21" i="47"/>
  <c r="I21" i="47"/>
  <c r="H21" i="47"/>
  <c r="G21" i="47"/>
  <c r="F21" i="47"/>
  <c r="E21" i="47"/>
  <c r="O21" i="47" s="1"/>
  <c r="P21" i="47" s="1"/>
  <c r="D21" i="47"/>
  <c r="O20" i="47"/>
  <c r="P20" i="47" s="1"/>
  <c r="O19" i="47"/>
  <c r="P19" i="47"/>
  <c r="N18" i="47"/>
  <c r="M18" i="47"/>
  <c r="L18" i="47"/>
  <c r="K18" i="47"/>
  <c r="J18" i="47"/>
  <c r="I18" i="47"/>
  <c r="H18" i="47"/>
  <c r="G18" i="47"/>
  <c r="F18" i="47"/>
  <c r="E18" i="47"/>
  <c r="D18" i="47"/>
  <c r="O18" i="47" s="1"/>
  <c r="P18" i="47" s="1"/>
  <c r="O17" i="47"/>
  <c r="P17" i="47" s="1"/>
  <c r="O16" i="47"/>
  <c r="P16" i="47"/>
  <c r="O15" i="47"/>
  <c r="P15" i="47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/>
  <c r="O9" i="47"/>
  <c r="P9" i="47" s="1"/>
  <c r="O8" i="47"/>
  <c r="P8" i="47" s="1"/>
  <c r="O7" i="47"/>
  <c r="P7" i="47" s="1"/>
  <c r="O6" i="47"/>
  <c r="P6" i="47" s="1"/>
  <c r="N5" i="47"/>
  <c r="M5" i="47"/>
  <c r="M31" i="47" s="1"/>
  <c r="L5" i="47"/>
  <c r="L31" i="47" s="1"/>
  <c r="K5" i="47"/>
  <c r="K31" i="47" s="1"/>
  <c r="J5" i="47"/>
  <c r="I5" i="47"/>
  <c r="I31" i="47" s="1"/>
  <c r="H5" i="47"/>
  <c r="H31" i="47" s="1"/>
  <c r="G5" i="47"/>
  <c r="G31" i="47" s="1"/>
  <c r="F5" i="47"/>
  <c r="F31" i="47" s="1"/>
  <c r="E5" i="47"/>
  <c r="E31" i="47" s="1"/>
  <c r="D5" i="47"/>
  <c r="O5" i="47" s="1"/>
  <c r="P5" i="47" s="1"/>
  <c r="N30" i="46"/>
  <c r="O30" i="46"/>
  <c r="M29" i="46"/>
  <c r="L29" i="46"/>
  <c r="K29" i="46"/>
  <c r="J29" i="46"/>
  <c r="I29" i="46"/>
  <c r="N29" i="46" s="1"/>
  <c r="O29" i="46" s="1"/>
  <c r="H29" i="46"/>
  <c r="G29" i="46"/>
  <c r="F29" i="46"/>
  <c r="E29" i="46"/>
  <c r="D29" i="46"/>
  <c r="N28" i="46"/>
  <c r="O28" i="46"/>
  <c r="N27" i="46"/>
  <c r="O27" i="46"/>
  <c r="N26" i="46"/>
  <c r="O26" i="46"/>
  <c r="M25" i="46"/>
  <c r="L25" i="46"/>
  <c r="K25" i="46"/>
  <c r="J25" i="46"/>
  <c r="I25" i="46"/>
  <c r="H25" i="46"/>
  <c r="G25" i="46"/>
  <c r="F25" i="46"/>
  <c r="N25" i="46" s="1"/>
  <c r="O25" i="46" s="1"/>
  <c r="E25" i="46"/>
  <c r="D25" i="46"/>
  <c r="N24" i="46"/>
  <c r="O24" i="46"/>
  <c r="M23" i="46"/>
  <c r="L23" i="46"/>
  <c r="K23" i="46"/>
  <c r="J23" i="46"/>
  <c r="I23" i="46"/>
  <c r="H23" i="46"/>
  <c r="G23" i="46"/>
  <c r="F23" i="46"/>
  <c r="E23" i="46"/>
  <c r="D23" i="46"/>
  <c r="N22" i="46"/>
  <c r="O22" i="46"/>
  <c r="M21" i="46"/>
  <c r="L21" i="46"/>
  <c r="K21" i="46"/>
  <c r="J21" i="46"/>
  <c r="I21" i="46"/>
  <c r="H21" i="46"/>
  <c r="G21" i="46"/>
  <c r="F21" i="46"/>
  <c r="N21" i="46" s="1"/>
  <c r="O21" i="46" s="1"/>
  <c r="E21" i="46"/>
  <c r="D21" i="46"/>
  <c r="N20" i="46"/>
  <c r="O20" i="46"/>
  <c r="N19" i="46"/>
  <c r="O19" i="46" s="1"/>
  <c r="M18" i="46"/>
  <c r="L18" i="46"/>
  <c r="K18" i="46"/>
  <c r="J18" i="46"/>
  <c r="I18" i="46"/>
  <c r="H18" i="46"/>
  <c r="G18" i="46"/>
  <c r="F18" i="46"/>
  <c r="E18" i="46"/>
  <c r="D18" i="46"/>
  <c r="N18" i="46" s="1"/>
  <c r="O18" i="46" s="1"/>
  <c r="N17" i="46"/>
  <c r="O17" i="46" s="1"/>
  <c r="N16" i="46"/>
  <c r="O16" i="46"/>
  <c r="N15" i="46"/>
  <c r="O15" i="46"/>
  <c r="M14" i="46"/>
  <c r="L14" i="46"/>
  <c r="L31" i="46" s="1"/>
  <c r="K14" i="46"/>
  <c r="J14" i="46"/>
  <c r="I14" i="46"/>
  <c r="H14" i="46"/>
  <c r="H31" i="46" s="1"/>
  <c r="G14" i="46"/>
  <c r="N14" i="46" s="1"/>
  <c r="O14" i="46" s="1"/>
  <c r="F14" i="46"/>
  <c r="E14" i="46"/>
  <c r="D14" i="46"/>
  <c r="N13" i="46"/>
  <c r="O13" i="46"/>
  <c r="N12" i="46"/>
  <c r="O12" i="46"/>
  <c r="N11" i="46"/>
  <c r="O11" i="46"/>
  <c r="N10" i="46"/>
  <c r="O10" i="46"/>
  <c r="N9" i="46"/>
  <c r="O9" i="46" s="1"/>
  <c r="N8" i="46"/>
  <c r="O8" i="46"/>
  <c r="N7" i="46"/>
  <c r="O7" i="46"/>
  <c r="N6" i="46"/>
  <c r="O6" i="46"/>
  <c r="M5" i="46"/>
  <c r="M31" i="46" s="1"/>
  <c r="L5" i="46"/>
  <c r="K5" i="46"/>
  <c r="K31" i="46" s="1"/>
  <c r="J5" i="46"/>
  <c r="J31" i="46" s="1"/>
  <c r="I5" i="46"/>
  <c r="I31" i="46" s="1"/>
  <c r="H5" i="46"/>
  <c r="G5" i="46"/>
  <c r="G31" i="46" s="1"/>
  <c r="F5" i="46"/>
  <c r="F31" i="46" s="1"/>
  <c r="E5" i="46"/>
  <c r="E31" i="46" s="1"/>
  <c r="D5" i="46"/>
  <c r="D31" i="46" s="1"/>
  <c r="J31" i="45"/>
  <c r="N30" i="45"/>
  <c r="O30" i="45"/>
  <c r="M29" i="45"/>
  <c r="L29" i="45"/>
  <c r="K29" i="45"/>
  <c r="J29" i="45"/>
  <c r="I29" i="45"/>
  <c r="H29" i="45"/>
  <c r="G29" i="45"/>
  <c r="N29" i="45" s="1"/>
  <c r="O29" i="45" s="1"/>
  <c r="F29" i="45"/>
  <c r="E29" i="45"/>
  <c r="D29" i="45"/>
  <c r="N28" i="45"/>
  <c r="O28" i="45"/>
  <c r="N27" i="45"/>
  <c r="O27" i="45"/>
  <c r="N26" i="45"/>
  <c r="O26" i="45"/>
  <c r="M25" i="45"/>
  <c r="L25" i="45"/>
  <c r="K25" i="45"/>
  <c r="J25" i="45"/>
  <c r="I25" i="45"/>
  <c r="H25" i="45"/>
  <c r="G25" i="45"/>
  <c r="F25" i="45"/>
  <c r="E25" i="45"/>
  <c r="D25" i="45"/>
  <c r="N24" i="45"/>
  <c r="O24" i="45"/>
  <c r="M23" i="45"/>
  <c r="L23" i="45"/>
  <c r="K23" i="45"/>
  <c r="K31" i="45" s="1"/>
  <c r="J23" i="45"/>
  <c r="I23" i="45"/>
  <c r="H23" i="45"/>
  <c r="G23" i="45"/>
  <c r="F23" i="45"/>
  <c r="E23" i="45"/>
  <c r="D23" i="45"/>
  <c r="N23" i="45" s="1"/>
  <c r="O23" i="45" s="1"/>
  <c r="N22" i="45"/>
  <c r="O22" i="45"/>
  <c r="M21" i="45"/>
  <c r="L21" i="45"/>
  <c r="K21" i="45"/>
  <c r="J21" i="45"/>
  <c r="I21" i="45"/>
  <c r="H21" i="45"/>
  <c r="G21" i="45"/>
  <c r="F21" i="45"/>
  <c r="E21" i="45"/>
  <c r="D21" i="45"/>
  <c r="N21" i="45" s="1"/>
  <c r="O21" i="45" s="1"/>
  <c r="N20" i="45"/>
  <c r="O20" i="45"/>
  <c r="N19" i="45"/>
  <c r="O19" i="45"/>
  <c r="M18" i="45"/>
  <c r="L18" i="45"/>
  <c r="K18" i="45"/>
  <c r="J18" i="45"/>
  <c r="I18" i="45"/>
  <c r="H18" i="45"/>
  <c r="G18" i="45"/>
  <c r="F18" i="45"/>
  <c r="N18" i="45" s="1"/>
  <c r="O18" i="45" s="1"/>
  <c r="E18" i="45"/>
  <c r="D18" i="45"/>
  <c r="N17" i="45"/>
  <c r="O17" i="45"/>
  <c r="N16" i="45"/>
  <c r="O16" i="45" s="1"/>
  <c r="N15" i="45"/>
  <c r="O15" i="45"/>
  <c r="M14" i="45"/>
  <c r="L14" i="45"/>
  <c r="K14" i="45"/>
  <c r="J14" i="45"/>
  <c r="I14" i="45"/>
  <c r="H14" i="45"/>
  <c r="G14" i="45"/>
  <c r="F14" i="45"/>
  <c r="F31" i="45" s="1"/>
  <c r="E14" i="45"/>
  <c r="N14" i="45" s="1"/>
  <c r="O14" i="45" s="1"/>
  <c r="D14" i="45"/>
  <c r="N13" i="45"/>
  <c r="O13" i="45"/>
  <c r="N12" i="45"/>
  <c r="O12" i="45"/>
  <c r="N11" i="45"/>
  <c r="O11" i="45"/>
  <c r="N10" i="45"/>
  <c r="O10" i="45"/>
  <c r="N9" i="45"/>
  <c r="O9" i="45"/>
  <c r="N8" i="45"/>
  <c r="O8" i="45" s="1"/>
  <c r="N7" i="45"/>
  <c r="O7" i="45"/>
  <c r="N6" i="45"/>
  <c r="O6" i="45"/>
  <c r="M5" i="45"/>
  <c r="M31" i="45" s="1"/>
  <c r="L5" i="45"/>
  <c r="L31" i="45" s="1"/>
  <c r="K5" i="45"/>
  <c r="J5" i="45"/>
  <c r="I5" i="45"/>
  <c r="I31" i="45" s="1"/>
  <c r="H5" i="45"/>
  <c r="H31" i="45" s="1"/>
  <c r="G5" i="45"/>
  <c r="N5" i="45" s="1"/>
  <c r="O5" i="45" s="1"/>
  <c r="F5" i="45"/>
  <c r="E5" i="45"/>
  <c r="E31" i="45" s="1"/>
  <c r="D5" i="45"/>
  <c r="D31" i="45" s="1"/>
  <c r="M31" i="44"/>
  <c r="N30" i="44"/>
  <c r="O30" i="44"/>
  <c r="M29" i="44"/>
  <c r="L29" i="44"/>
  <c r="K29" i="44"/>
  <c r="J29" i="44"/>
  <c r="I29" i="44"/>
  <c r="H29" i="44"/>
  <c r="G29" i="44"/>
  <c r="F29" i="44"/>
  <c r="E29" i="44"/>
  <c r="N29" i="44" s="1"/>
  <c r="O29" i="44" s="1"/>
  <c r="D29" i="44"/>
  <c r="N28" i="44"/>
  <c r="O28" i="44"/>
  <c r="N27" i="44"/>
  <c r="O27" i="44"/>
  <c r="N26" i="44"/>
  <c r="O26" i="44"/>
  <c r="M25" i="44"/>
  <c r="L25" i="44"/>
  <c r="K25" i="44"/>
  <c r="J25" i="44"/>
  <c r="I25" i="44"/>
  <c r="N25" i="44" s="1"/>
  <c r="O25" i="44" s="1"/>
  <c r="H25" i="44"/>
  <c r="G25" i="44"/>
  <c r="F25" i="44"/>
  <c r="E25" i="44"/>
  <c r="D25" i="44"/>
  <c r="N24" i="44"/>
  <c r="O24" i="44"/>
  <c r="M23" i="44"/>
  <c r="L23" i="44"/>
  <c r="K23" i="44"/>
  <c r="J23" i="44"/>
  <c r="I23" i="44"/>
  <c r="N23" i="44" s="1"/>
  <c r="O23" i="44" s="1"/>
  <c r="H23" i="44"/>
  <c r="G23" i="44"/>
  <c r="F23" i="44"/>
  <c r="E23" i="44"/>
  <c r="D23" i="44"/>
  <c r="N22" i="44"/>
  <c r="O22" i="44"/>
  <c r="M21" i="44"/>
  <c r="L21" i="44"/>
  <c r="K21" i="44"/>
  <c r="J21" i="44"/>
  <c r="I21" i="44"/>
  <c r="N21" i="44" s="1"/>
  <c r="O21" i="44" s="1"/>
  <c r="H21" i="44"/>
  <c r="G21" i="44"/>
  <c r="F21" i="44"/>
  <c r="E21" i="44"/>
  <c r="D21" i="44"/>
  <c r="N20" i="44"/>
  <c r="O20" i="44"/>
  <c r="N19" i="44"/>
  <c r="O19" i="44" s="1"/>
  <c r="M18" i="44"/>
  <c r="L18" i="44"/>
  <c r="L31" i="44" s="1"/>
  <c r="K18" i="44"/>
  <c r="J18" i="44"/>
  <c r="I18" i="44"/>
  <c r="H18" i="44"/>
  <c r="G18" i="44"/>
  <c r="F18" i="44"/>
  <c r="E18" i="44"/>
  <c r="D18" i="44"/>
  <c r="N18" i="44" s="1"/>
  <c r="O18" i="44" s="1"/>
  <c r="N17" i="44"/>
  <c r="O17" i="44" s="1"/>
  <c r="N16" i="44"/>
  <c r="O16" i="44"/>
  <c r="N15" i="44"/>
  <c r="O15" i="44" s="1"/>
  <c r="M14" i="44"/>
  <c r="L14" i="44"/>
  <c r="K14" i="44"/>
  <c r="J14" i="44"/>
  <c r="I14" i="44"/>
  <c r="H14" i="44"/>
  <c r="H31" i="44" s="1"/>
  <c r="G14" i="44"/>
  <c r="F14" i="44"/>
  <c r="E14" i="44"/>
  <c r="D14" i="44"/>
  <c r="N13" i="44"/>
  <c r="O13" i="44" s="1"/>
  <c r="N12" i="44"/>
  <c r="O12" i="44"/>
  <c r="N11" i="44"/>
  <c r="O11" i="44"/>
  <c r="N10" i="44"/>
  <c r="O10" i="44"/>
  <c r="N9" i="44"/>
  <c r="O9" i="44" s="1"/>
  <c r="N8" i="44"/>
  <c r="O8" i="44"/>
  <c r="N7" i="44"/>
  <c r="O7" i="44" s="1"/>
  <c r="N6" i="44"/>
  <c r="O6" i="44"/>
  <c r="M5" i="44"/>
  <c r="L5" i="44"/>
  <c r="K5" i="44"/>
  <c r="K31" i="44" s="1"/>
  <c r="J5" i="44"/>
  <c r="J31" i="44" s="1"/>
  <c r="I5" i="44"/>
  <c r="I31" i="44" s="1"/>
  <c r="H5" i="44"/>
  <c r="G5" i="44"/>
  <c r="G31" i="44" s="1"/>
  <c r="F5" i="44"/>
  <c r="F31" i="44" s="1"/>
  <c r="E5" i="44"/>
  <c r="N5" i="44" s="1"/>
  <c r="O5" i="44" s="1"/>
  <c r="D5" i="44"/>
  <c r="D31" i="44" s="1"/>
  <c r="N31" i="43"/>
  <c r="O31" i="43" s="1"/>
  <c r="M30" i="43"/>
  <c r="L30" i="43"/>
  <c r="K30" i="43"/>
  <c r="J30" i="43"/>
  <c r="I30" i="43"/>
  <c r="H30" i="43"/>
  <c r="G30" i="43"/>
  <c r="F30" i="43"/>
  <c r="E30" i="43"/>
  <c r="D30" i="43"/>
  <c r="N30" i="43" s="1"/>
  <c r="O30" i="43" s="1"/>
  <c r="N29" i="43"/>
  <c r="O29" i="43" s="1"/>
  <c r="N28" i="43"/>
  <c r="O28" i="43"/>
  <c r="N27" i="43"/>
  <c r="O27" i="43"/>
  <c r="M26" i="43"/>
  <c r="L26" i="43"/>
  <c r="K26" i="43"/>
  <c r="J26" i="43"/>
  <c r="I26" i="43"/>
  <c r="H26" i="43"/>
  <c r="G26" i="43"/>
  <c r="N26" i="43" s="1"/>
  <c r="O26" i="43" s="1"/>
  <c r="F26" i="43"/>
  <c r="E26" i="43"/>
  <c r="D26" i="43"/>
  <c r="N25" i="43"/>
  <c r="O25" i="43"/>
  <c r="M24" i="43"/>
  <c r="L24" i="43"/>
  <c r="K24" i="43"/>
  <c r="J24" i="43"/>
  <c r="I24" i="43"/>
  <c r="H24" i="43"/>
  <c r="G24" i="43"/>
  <c r="F24" i="43"/>
  <c r="E24" i="43"/>
  <c r="D24" i="43"/>
  <c r="N23" i="43"/>
  <c r="O23" i="43"/>
  <c r="M22" i="43"/>
  <c r="L22" i="43"/>
  <c r="K22" i="43"/>
  <c r="J22" i="43"/>
  <c r="I22" i="43"/>
  <c r="H22" i="43"/>
  <c r="G22" i="43"/>
  <c r="N22" i="43" s="1"/>
  <c r="O22" i="43" s="1"/>
  <c r="F22" i="43"/>
  <c r="E22" i="43"/>
  <c r="D22" i="43"/>
  <c r="N21" i="43"/>
  <c r="O21" i="43"/>
  <c r="N20" i="43"/>
  <c r="O20" i="43"/>
  <c r="N19" i="43"/>
  <c r="O19" i="43" s="1"/>
  <c r="M18" i="43"/>
  <c r="L18" i="43"/>
  <c r="K18" i="43"/>
  <c r="J18" i="43"/>
  <c r="I18" i="43"/>
  <c r="H18" i="43"/>
  <c r="G18" i="43"/>
  <c r="F18" i="43"/>
  <c r="E18" i="43"/>
  <c r="D18" i="43"/>
  <c r="N18" i="43" s="1"/>
  <c r="O18" i="43" s="1"/>
  <c r="N17" i="43"/>
  <c r="O17" i="43" s="1"/>
  <c r="N16" i="43"/>
  <c r="O16" i="43"/>
  <c r="N15" i="43"/>
  <c r="O15" i="43" s="1"/>
  <c r="M14" i="43"/>
  <c r="L14" i="43"/>
  <c r="K14" i="43"/>
  <c r="J14" i="43"/>
  <c r="I14" i="43"/>
  <c r="H14" i="43"/>
  <c r="H32" i="43" s="1"/>
  <c r="G14" i="43"/>
  <c r="F14" i="43"/>
  <c r="E14" i="43"/>
  <c r="D14" i="43"/>
  <c r="N14" i="43" s="1"/>
  <c r="O14" i="43" s="1"/>
  <c r="N13" i="43"/>
  <c r="O13" i="43" s="1"/>
  <c r="N12" i="43"/>
  <c r="O12" i="43"/>
  <c r="N11" i="43"/>
  <c r="O11" i="43"/>
  <c r="N10" i="43"/>
  <c r="O10" i="43"/>
  <c r="N9" i="43"/>
  <c r="O9" i="43" s="1"/>
  <c r="N8" i="43"/>
  <c r="O8" i="43"/>
  <c r="N7" i="43"/>
  <c r="O7" i="43" s="1"/>
  <c r="N6" i="43"/>
  <c r="O6" i="43"/>
  <c r="M5" i="43"/>
  <c r="M32" i="43" s="1"/>
  <c r="L5" i="43"/>
  <c r="L32" i="43" s="1"/>
  <c r="K5" i="43"/>
  <c r="K32" i="43" s="1"/>
  <c r="J5" i="43"/>
  <c r="J32" i="43" s="1"/>
  <c r="I5" i="43"/>
  <c r="I32" i="43" s="1"/>
  <c r="H5" i="43"/>
  <c r="G5" i="43"/>
  <c r="G32" i="43" s="1"/>
  <c r="F5" i="43"/>
  <c r="F32" i="43" s="1"/>
  <c r="E5" i="43"/>
  <c r="E32" i="43" s="1"/>
  <c r="D5" i="43"/>
  <c r="N30" i="42"/>
  <c r="O30" i="42" s="1"/>
  <c r="M29" i="42"/>
  <c r="L29" i="42"/>
  <c r="K29" i="42"/>
  <c r="J29" i="42"/>
  <c r="I29" i="42"/>
  <c r="H29" i="42"/>
  <c r="G29" i="42"/>
  <c r="F29" i="42"/>
  <c r="E29" i="42"/>
  <c r="D29" i="42"/>
  <c r="N29" i="42" s="1"/>
  <c r="O29" i="42" s="1"/>
  <c r="N28" i="42"/>
  <c r="O28" i="42" s="1"/>
  <c r="N27" i="42"/>
  <c r="O27" i="42"/>
  <c r="N26" i="42"/>
  <c r="O26" i="42"/>
  <c r="M25" i="42"/>
  <c r="L25" i="42"/>
  <c r="K25" i="42"/>
  <c r="J25" i="42"/>
  <c r="I25" i="42"/>
  <c r="H25" i="42"/>
  <c r="G25" i="42"/>
  <c r="N25" i="42" s="1"/>
  <c r="O25" i="42" s="1"/>
  <c r="F25" i="42"/>
  <c r="E25" i="42"/>
  <c r="D25" i="42"/>
  <c r="N24" i="42"/>
  <c r="O24" i="42"/>
  <c r="M23" i="42"/>
  <c r="L23" i="42"/>
  <c r="K23" i="42"/>
  <c r="J23" i="42"/>
  <c r="I23" i="42"/>
  <c r="H23" i="42"/>
  <c r="G23" i="42"/>
  <c r="N23" i="42" s="1"/>
  <c r="O23" i="42" s="1"/>
  <c r="F23" i="42"/>
  <c r="E23" i="42"/>
  <c r="D23" i="42"/>
  <c r="N22" i="42"/>
  <c r="O22" i="42"/>
  <c r="M21" i="42"/>
  <c r="L21" i="42"/>
  <c r="K21" i="42"/>
  <c r="J21" i="42"/>
  <c r="I21" i="42"/>
  <c r="H21" i="42"/>
  <c r="G21" i="42"/>
  <c r="N21" i="42" s="1"/>
  <c r="O21" i="42" s="1"/>
  <c r="F21" i="42"/>
  <c r="E21" i="42"/>
  <c r="D21" i="42"/>
  <c r="N20" i="42"/>
  <c r="O20" i="42"/>
  <c r="N19" i="42"/>
  <c r="O19" i="42"/>
  <c r="M18" i="42"/>
  <c r="L18" i="42"/>
  <c r="K18" i="42"/>
  <c r="J18" i="42"/>
  <c r="J31" i="42" s="1"/>
  <c r="I18" i="42"/>
  <c r="H18" i="42"/>
  <c r="G18" i="42"/>
  <c r="F18" i="42"/>
  <c r="E18" i="42"/>
  <c r="D18" i="42"/>
  <c r="N17" i="42"/>
  <c r="O17" i="42"/>
  <c r="N16" i="42"/>
  <c r="O16" i="42" s="1"/>
  <c r="N15" i="42"/>
  <c r="O15" i="42"/>
  <c r="M14" i="42"/>
  <c r="L14" i="42"/>
  <c r="K14" i="42"/>
  <c r="J14" i="42"/>
  <c r="I14" i="42"/>
  <c r="H14" i="42"/>
  <c r="G14" i="42"/>
  <c r="F14" i="42"/>
  <c r="F31" i="42" s="1"/>
  <c r="E14" i="42"/>
  <c r="D14" i="42"/>
  <c r="N13" i="42"/>
  <c r="O13" i="42"/>
  <c r="N12" i="42"/>
  <c r="O12" i="42" s="1"/>
  <c r="N11" i="42"/>
  <c r="O11" i="42"/>
  <c r="N10" i="42"/>
  <c r="O10" i="42"/>
  <c r="N9" i="42"/>
  <c r="O9" i="42"/>
  <c r="N8" i="42"/>
  <c r="O8" i="42" s="1"/>
  <c r="N7" i="42"/>
  <c r="O7" i="42"/>
  <c r="N6" i="42"/>
  <c r="O6" i="42" s="1"/>
  <c r="M5" i="42"/>
  <c r="M31" i="42" s="1"/>
  <c r="L5" i="42"/>
  <c r="L31" i="42" s="1"/>
  <c r="K5" i="42"/>
  <c r="K31" i="42" s="1"/>
  <c r="J5" i="42"/>
  <c r="I5" i="42"/>
  <c r="I31" i="42" s="1"/>
  <c r="H5" i="42"/>
  <c r="H31" i="42" s="1"/>
  <c r="G5" i="42"/>
  <c r="G31" i="42" s="1"/>
  <c r="F5" i="42"/>
  <c r="E5" i="42"/>
  <c r="E31" i="42" s="1"/>
  <c r="D5" i="42"/>
  <c r="N5" i="42" s="1"/>
  <c r="O5" i="42" s="1"/>
  <c r="N27" i="41"/>
  <c r="O27" i="41"/>
  <c r="M26" i="41"/>
  <c r="L26" i="41"/>
  <c r="K26" i="41"/>
  <c r="J26" i="41"/>
  <c r="I26" i="41"/>
  <c r="H26" i="41"/>
  <c r="G26" i="41"/>
  <c r="F26" i="41"/>
  <c r="N26" i="41" s="1"/>
  <c r="O26" i="41" s="1"/>
  <c r="E26" i="41"/>
  <c r="D26" i="41"/>
  <c r="N25" i="41"/>
  <c r="O25" i="41"/>
  <c r="N24" i="41"/>
  <c r="O24" i="41" s="1"/>
  <c r="N23" i="41"/>
  <c r="O23" i="41"/>
  <c r="M22" i="41"/>
  <c r="L22" i="41"/>
  <c r="K22" i="41"/>
  <c r="J22" i="41"/>
  <c r="I22" i="41"/>
  <c r="H22" i="41"/>
  <c r="G22" i="41"/>
  <c r="F22" i="41"/>
  <c r="E22" i="41"/>
  <c r="E28" i="41" s="1"/>
  <c r="D22" i="41"/>
  <c r="N21" i="41"/>
  <c r="O21" i="41"/>
  <c r="M20" i="41"/>
  <c r="L20" i="41"/>
  <c r="K20" i="41"/>
  <c r="J20" i="41"/>
  <c r="J28" i="41" s="1"/>
  <c r="I20" i="41"/>
  <c r="H20" i="41"/>
  <c r="G20" i="41"/>
  <c r="F20" i="41"/>
  <c r="E20" i="41"/>
  <c r="N20" i="41" s="1"/>
  <c r="O20" i="41" s="1"/>
  <c r="D20" i="41"/>
  <c r="N19" i="41"/>
  <c r="O19" i="41"/>
  <c r="N18" i="41"/>
  <c r="O18" i="41"/>
  <c r="M17" i="41"/>
  <c r="L17" i="41"/>
  <c r="K17" i="41"/>
  <c r="J17" i="41"/>
  <c r="I17" i="41"/>
  <c r="H17" i="41"/>
  <c r="G17" i="41"/>
  <c r="N17" i="41" s="1"/>
  <c r="O17" i="41" s="1"/>
  <c r="F17" i="41"/>
  <c r="E17" i="41"/>
  <c r="D17" i="41"/>
  <c r="N16" i="41"/>
  <c r="O16" i="41"/>
  <c r="N15" i="41"/>
  <c r="O15" i="4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/>
  <c r="N10" i="41"/>
  <c r="O10" i="41" s="1"/>
  <c r="N9" i="41"/>
  <c r="O9" i="41"/>
  <c r="N8" i="41"/>
  <c r="O8" i="41"/>
  <c r="N7" i="41"/>
  <c r="O7" i="41"/>
  <c r="N6" i="41"/>
  <c r="O6" i="41" s="1"/>
  <c r="M5" i="41"/>
  <c r="M28" i="41" s="1"/>
  <c r="L5" i="41"/>
  <c r="L28" i="41" s="1"/>
  <c r="K5" i="41"/>
  <c r="K28" i="41" s="1"/>
  <c r="J5" i="41"/>
  <c r="I5" i="41"/>
  <c r="I28" i="41" s="1"/>
  <c r="H5" i="41"/>
  <c r="H28" i="41" s="1"/>
  <c r="G5" i="41"/>
  <c r="G28" i="41" s="1"/>
  <c r="F5" i="41"/>
  <c r="F28" i="41" s="1"/>
  <c r="E5" i="41"/>
  <c r="D5" i="41"/>
  <c r="N5" i="41" s="1"/>
  <c r="O5" i="41" s="1"/>
  <c r="H32" i="40"/>
  <c r="I32" i="40"/>
  <c r="N31" i="40"/>
  <c r="O31" i="40"/>
  <c r="M30" i="40"/>
  <c r="L30" i="40"/>
  <c r="K30" i="40"/>
  <c r="J30" i="40"/>
  <c r="I30" i="40"/>
  <c r="N30" i="40" s="1"/>
  <c r="O30" i="40" s="1"/>
  <c r="H30" i="40"/>
  <c r="G30" i="40"/>
  <c r="F30" i="40"/>
  <c r="E30" i="40"/>
  <c r="D30" i="40"/>
  <c r="N29" i="40"/>
  <c r="O29" i="40"/>
  <c r="N28" i="40"/>
  <c r="O28" i="40" s="1"/>
  <c r="N27" i="40"/>
  <c r="O27" i="40"/>
  <c r="M26" i="40"/>
  <c r="L26" i="40"/>
  <c r="K26" i="40"/>
  <c r="J26" i="40"/>
  <c r="I26" i="40"/>
  <c r="H26" i="40"/>
  <c r="G26" i="40"/>
  <c r="F26" i="40"/>
  <c r="N26" i="40" s="1"/>
  <c r="O26" i="40" s="1"/>
  <c r="E26" i="40"/>
  <c r="D26" i="40"/>
  <c r="N25" i="40"/>
  <c r="O25" i="40"/>
  <c r="M24" i="40"/>
  <c r="L24" i="40"/>
  <c r="K24" i="40"/>
  <c r="J24" i="40"/>
  <c r="I24" i="40"/>
  <c r="H24" i="40"/>
  <c r="G24" i="40"/>
  <c r="F24" i="40"/>
  <c r="E24" i="40"/>
  <c r="D24" i="40"/>
  <c r="N23" i="40"/>
  <c r="O23" i="40"/>
  <c r="M22" i="40"/>
  <c r="L22" i="40"/>
  <c r="K22" i="40"/>
  <c r="J22" i="40"/>
  <c r="I22" i="40"/>
  <c r="H22" i="40"/>
  <c r="G22" i="40"/>
  <c r="F22" i="40"/>
  <c r="N22" i="40" s="1"/>
  <c r="O22" i="40" s="1"/>
  <c r="E22" i="40"/>
  <c r="D22" i="40"/>
  <c r="N21" i="40"/>
  <c r="O21" i="40"/>
  <c r="N20" i="40"/>
  <c r="O20" i="40" s="1"/>
  <c r="N19" i="40"/>
  <c r="O19" i="40"/>
  <c r="M18" i="40"/>
  <c r="L18" i="40"/>
  <c r="K18" i="40"/>
  <c r="J18" i="40"/>
  <c r="I18" i="40"/>
  <c r="H18" i="40"/>
  <c r="G18" i="40"/>
  <c r="F18" i="40"/>
  <c r="E18" i="40"/>
  <c r="N18" i="40" s="1"/>
  <c r="O18" i="40" s="1"/>
  <c r="D18" i="40"/>
  <c r="N17" i="40"/>
  <c r="O17" i="40"/>
  <c r="N16" i="40"/>
  <c r="O16" i="40"/>
  <c r="N15" i="40"/>
  <c r="O15" i="40"/>
  <c r="M14" i="40"/>
  <c r="L14" i="40"/>
  <c r="K14" i="40"/>
  <c r="J14" i="40"/>
  <c r="I14" i="40"/>
  <c r="N14" i="40" s="1"/>
  <c r="O14" i="40" s="1"/>
  <c r="H14" i="40"/>
  <c r="G14" i="40"/>
  <c r="F14" i="40"/>
  <c r="E14" i="40"/>
  <c r="D14" i="40"/>
  <c r="N13" i="40"/>
  <c r="O13" i="40"/>
  <c r="N12" i="40"/>
  <c r="O12" i="40" s="1"/>
  <c r="N11" i="40"/>
  <c r="O11" i="40"/>
  <c r="N10" i="40"/>
  <c r="O10" i="40" s="1"/>
  <c r="N9" i="40"/>
  <c r="O9" i="40"/>
  <c r="N8" i="40"/>
  <c r="O8" i="40"/>
  <c r="N7" i="40"/>
  <c r="O7" i="40"/>
  <c r="N6" i="40"/>
  <c r="O6" i="40" s="1"/>
  <c r="M5" i="40"/>
  <c r="M32" i="40" s="1"/>
  <c r="L5" i="40"/>
  <c r="L32" i="40" s="1"/>
  <c r="K5" i="40"/>
  <c r="K32" i="40" s="1"/>
  <c r="J5" i="40"/>
  <c r="J32" i="40" s="1"/>
  <c r="I5" i="40"/>
  <c r="H5" i="40"/>
  <c r="G5" i="40"/>
  <c r="G32" i="40" s="1"/>
  <c r="F5" i="40"/>
  <c r="F32" i="40" s="1"/>
  <c r="E5" i="40"/>
  <c r="E32" i="40" s="1"/>
  <c r="D5" i="40"/>
  <c r="D32" i="40" s="1"/>
  <c r="N28" i="39"/>
  <c r="O28" i="39" s="1"/>
  <c r="M27" i="39"/>
  <c r="L27" i="39"/>
  <c r="K27" i="39"/>
  <c r="K29" i="39" s="1"/>
  <c r="J27" i="39"/>
  <c r="I27" i="39"/>
  <c r="H27" i="39"/>
  <c r="G27" i="39"/>
  <c r="F27" i="39"/>
  <c r="E27" i="39"/>
  <c r="D27" i="39"/>
  <c r="N27" i="39" s="1"/>
  <c r="O27" i="39" s="1"/>
  <c r="N26" i="39"/>
  <c r="O26" i="39" s="1"/>
  <c r="N25" i="39"/>
  <c r="O25" i="39"/>
  <c r="N24" i="39"/>
  <c r="O24" i="39" s="1"/>
  <c r="M23" i="39"/>
  <c r="L23" i="39"/>
  <c r="K23" i="39"/>
  <c r="J23" i="39"/>
  <c r="I23" i="39"/>
  <c r="H23" i="39"/>
  <c r="G23" i="39"/>
  <c r="F23" i="39"/>
  <c r="E23" i="39"/>
  <c r="D23" i="39"/>
  <c r="N22" i="39"/>
  <c r="O22" i="39" s="1"/>
  <c r="M21" i="39"/>
  <c r="L21" i="39"/>
  <c r="K21" i="39"/>
  <c r="J21" i="39"/>
  <c r="I21" i="39"/>
  <c r="H21" i="39"/>
  <c r="G21" i="39"/>
  <c r="F21" i="39"/>
  <c r="E21" i="39"/>
  <c r="D21" i="39"/>
  <c r="D29" i="39" s="1"/>
  <c r="N20" i="39"/>
  <c r="O20" i="39" s="1"/>
  <c r="N19" i="39"/>
  <c r="O19" i="39"/>
  <c r="M18" i="39"/>
  <c r="L18" i="39"/>
  <c r="K18" i="39"/>
  <c r="J18" i="39"/>
  <c r="I18" i="39"/>
  <c r="H18" i="39"/>
  <c r="G18" i="39"/>
  <c r="F18" i="39"/>
  <c r="E18" i="39"/>
  <c r="N18" i="39" s="1"/>
  <c r="O18" i="39" s="1"/>
  <c r="D18" i="39"/>
  <c r="N17" i="39"/>
  <c r="O17" i="39"/>
  <c r="N16" i="39"/>
  <c r="O16" i="39"/>
  <c r="N15" i="39"/>
  <c r="O15" i="39"/>
  <c r="M14" i="39"/>
  <c r="L14" i="39"/>
  <c r="K14" i="39"/>
  <c r="J14" i="39"/>
  <c r="I14" i="39"/>
  <c r="N14" i="39" s="1"/>
  <c r="O14" i="39" s="1"/>
  <c r="H14" i="39"/>
  <c r="G14" i="39"/>
  <c r="F14" i="39"/>
  <c r="E14" i="39"/>
  <c r="D14" i="39"/>
  <c r="N13" i="39"/>
  <c r="O13" i="39"/>
  <c r="N12" i="39"/>
  <c r="O12" i="39" s="1"/>
  <c r="N11" i="39"/>
  <c r="O11" i="39"/>
  <c r="N10" i="39"/>
  <c r="O10" i="39" s="1"/>
  <c r="N9" i="39"/>
  <c r="O9" i="39"/>
  <c r="N8" i="39"/>
  <c r="O8" i="39"/>
  <c r="N7" i="39"/>
  <c r="O7" i="39"/>
  <c r="N6" i="39"/>
  <c r="O6" i="39" s="1"/>
  <c r="M5" i="39"/>
  <c r="M29" i="39"/>
  <c r="L5" i="39"/>
  <c r="L29" i="39" s="1"/>
  <c r="K5" i="39"/>
  <c r="J5" i="39"/>
  <c r="J29" i="39" s="1"/>
  <c r="I5" i="39"/>
  <c r="I29" i="39" s="1"/>
  <c r="H5" i="39"/>
  <c r="H29" i="39" s="1"/>
  <c r="G5" i="39"/>
  <c r="F5" i="39"/>
  <c r="F29" i="39"/>
  <c r="E5" i="39"/>
  <c r="N5" i="39" s="1"/>
  <c r="O5" i="39" s="1"/>
  <c r="D5" i="39"/>
  <c r="N28" i="38"/>
  <c r="O28" i="38"/>
  <c r="M27" i="38"/>
  <c r="L27" i="38"/>
  <c r="K27" i="38"/>
  <c r="J27" i="38"/>
  <c r="I27" i="38"/>
  <c r="H27" i="38"/>
  <c r="G27" i="38"/>
  <c r="N27" i="38" s="1"/>
  <c r="O27" i="38" s="1"/>
  <c r="F27" i="38"/>
  <c r="E27" i="38"/>
  <c r="D27" i="38"/>
  <c r="N26" i="38"/>
  <c r="O26" i="38"/>
  <c r="N25" i="38"/>
  <c r="O25" i="38" s="1"/>
  <c r="N24" i="38"/>
  <c r="O24" i="38"/>
  <c r="M23" i="38"/>
  <c r="L23" i="38"/>
  <c r="K23" i="38"/>
  <c r="J23" i="38"/>
  <c r="I23" i="38"/>
  <c r="H23" i="38"/>
  <c r="G23" i="38"/>
  <c r="F23" i="38"/>
  <c r="N23" i="38" s="1"/>
  <c r="O23" i="38" s="1"/>
  <c r="E23" i="38"/>
  <c r="D23" i="38"/>
  <c r="N22" i="38"/>
  <c r="O22" i="38" s="1"/>
  <c r="M21" i="38"/>
  <c r="L21" i="38"/>
  <c r="K21" i="38"/>
  <c r="J21" i="38"/>
  <c r="I21" i="38"/>
  <c r="H21" i="38"/>
  <c r="G21" i="38"/>
  <c r="F21" i="38"/>
  <c r="E21" i="38"/>
  <c r="N21" i="38"/>
  <c r="O21" i="38"/>
  <c r="D21" i="38"/>
  <c r="N20" i="38"/>
  <c r="O20" i="38"/>
  <c r="N19" i="38"/>
  <c r="O19" i="38"/>
  <c r="M18" i="38"/>
  <c r="L18" i="38"/>
  <c r="K18" i="38"/>
  <c r="J18" i="38"/>
  <c r="I18" i="38"/>
  <c r="H18" i="38"/>
  <c r="G18" i="38"/>
  <c r="N18" i="38" s="1"/>
  <c r="O18" i="38" s="1"/>
  <c r="F18" i="38"/>
  <c r="E18" i="38"/>
  <c r="D18" i="38"/>
  <c r="N17" i="38"/>
  <c r="O17" i="38"/>
  <c r="N16" i="38"/>
  <c r="O16" i="38" s="1"/>
  <c r="N15" i="38"/>
  <c r="O15" i="38"/>
  <c r="M14" i="38"/>
  <c r="M29" i="38" s="1"/>
  <c r="L14" i="38"/>
  <c r="K14" i="38"/>
  <c r="J14" i="38"/>
  <c r="J29" i="38" s="1"/>
  <c r="I14" i="38"/>
  <c r="H14" i="38"/>
  <c r="H29" i="38" s="1"/>
  <c r="G14" i="38"/>
  <c r="F14" i="38"/>
  <c r="F29" i="38" s="1"/>
  <c r="E14" i="38"/>
  <c r="D14" i="38"/>
  <c r="N13" i="38"/>
  <c r="O13" i="38" s="1"/>
  <c r="N12" i="38"/>
  <c r="O12" i="38"/>
  <c r="N11" i="38"/>
  <c r="O11" i="38"/>
  <c r="N10" i="38"/>
  <c r="O10" i="38"/>
  <c r="N9" i="38"/>
  <c r="O9" i="38" s="1"/>
  <c r="N8" i="38"/>
  <c r="O8" i="38"/>
  <c r="N7" i="38"/>
  <c r="O7" i="38" s="1"/>
  <c r="N6" i="38"/>
  <c r="O6" i="38"/>
  <c r="M5" i="38"/>
  <c r="L5" i="38"/>
  <c r="L29" i="38"/>
  <c r="K5" i="38"/>
  <c r="J5" i="38"/>
  <c r="I5" i="38"/>
  <c r="N5" i="38" s="1"/>
  <c r="O5" i="38" s="1"/>
  <c r="I29" i="38"/>
  <c r="H5" i="38"/>
  <c r="G5" i="38"/>
  <c r="F5" i="38"/>
  <c r="E5" i="38"/>
  <c r="E29" i="38"/>
  <c r="D5" i="38"/>
  <c r="N30" i="37"/>
  <c r="O30" i="37" s="1"/>
  <c r="M29" i="37"/>
  <c r="M31" i="37" s="1"/>
  <c r="L29" i="37"/>
  <c r="L31" i="37" s="1"/>
  <c r="K29" i="37"/>
  <c r="J29" i="37"/>
  <c r="I29" i="37"/>
  <c r="H29" i="37"/>
  <c r="G29" i="37"/>
  <c r="F29" i="37"/>
  <c r="E29" i="37"/>
  <c r="N29" i="37" s="1"/>
  <c r="O29" i="37" s="1"/>
  <c r="D29" i="37"/>
  <c r="N28" i="37"/>
  <c r="O28" i="37" s="1"/>
  <c r="N27" i="37"/>
  <c r="O27" i="37"/>
  <c r="N26" i="37"/>
  <c r="O26" i="37" s="1"/>
  <c r="M25" i="37"/>
  <c r="L25" i="37"/>
  <c r="K25" i="37"/>
  <c r="J25" i="37"/>
  <c r="I25" i="37"/>
  <c r="I31" i="37" s="1"/>
  <c r="H25" i="37"/>
  <c r="G25" i="37"/>
  <c r="F25" i="37"/>
  <c r="E25" i="37"/>
  <c r="D25" i="37"/>
  <c r="N25" i="37" s="1"/>
  <c r="O25" i="37" s="1"/>
  <c r="N24" i="37"/>
  <c r="O24" i="37" s="1"/>
  <c r="M23" i="37"/>
  <c r="L23" i="37"/>
  <c r="K23" i="37"/>
  <c r="J23" i="37"/>
  <c r="I23" i="37"/>
  <c r="H23" i="37"/>
  <c r="G23" i="37"/>
  <c r="N23" i="37" s="1"/>
  <c r="O23" i="37" s="1"/>
  <c r="F23" i="37"/>
  <c r="E23" i="37"/>
  <c r="D23" i="37"/>
  <c r="N22" i="37"/>
  <c r="O22" i="37"/>
  <c r="M21" i="37"/>
  <c r="L21" i="37"/>
  <c r="K21" i="37"/>
  <c r="J21" i="37"/>
  <c r="I21" i="37"/>
  <c r="H21" i="37"/>
  <c r="G21" i="37"/>
  <c r="F21" i="37"/>
  <c r="E21" i="37"/>
  <c r="D21" i="37"/>
  <c r="N21" i="37" s="1"/>
  <c r="O21" i="37" s="1"/>
  <c r="N20" i="37"/>
  <c r="O20" i="37"/>
  <c r="N19" i="37"/>
  <c r="O19" i="37" s="1"/>
  <c r="M18" i="37"/>
  <c r="L18" i="37"/>
  <c r="K18" i="37"/>
  <c r="J18" i="37"/>
  <c r="I18" i="37"/>
  <c r="H18" i="37"/>
  <c r="G18" i="37"/>
  <c r="F18" i="37"/>
  <c r="E18" i="37"/>
  <c r="D18" i="37"/>
  <c r="D31" i="37" s="1"/>
  <c r="N17" i="37"/>
  <c r="O17" i="37"/>
  <c r="N16" i="37"/>
  <c r="O16" i="37" s="1"/>
  <c r="N15" i="37"/>
  <c r="O15" i="37" s="1"/>
  <c r="N14" i="37"/>
  <c r="O14" i="37"/>
  <c r="M13" i="37"/>
  <c r="L13" i="37"/>
  <c r="K13" i="37"/>
  <c r="J13" i="37"/>
  <c r="I13" i="37"/>
  <c r="H13" i="37"/>
  <c r="H31" i="37" s="1"/>
  <c r="G13" i="37"/>
  <c r="F13" i="37"/>
  <c r="E13" i="37"/>
  <c r="D13" i="37"/>
  <c r="N13" i="37" s="1"/>
  <c r="O13" i="37" s="1"/>
  <c r="N12" i="37"/>
  <c r="O12" i="37"/>
  <c r="N11" i="37"/>
  <c r="O11" i="37" s="1"/>
  <c r="N10" i="37"/>
  <c r="O10" i="37"/>
  <c r="N9" i="37"/>
  <c r="O9" i="37" s="1"/>
  <c r="N8" i="37"/>
  <c r="O8" i="37" s="1"/>
  <c r="N7" i="37"/>
  <c r="O7" i="37" s="1"/>
  <c r="N6" i="37"/>
  <c r="O6" i="37"/>
  <c r="M5" i="37"/>
  <c r="L5" i="37"/>
  <c r="K5" i="37"/>
  <c r="K31" i="37" s="1"/>
  <c r="J5" i="37"/>
  <c r="J31" i="37" s="1"/>
  <c r="I5" i="37"/>
  <c r="H5" i="37"/>
  <c r="G5" i="37"/>
  <c r="G31" i="37" s="1"/>
  <c r="F5" i="37"/>
  <c r="F31" i="37" s="1"/>
  <c r="E5" i="37"/>
  <c r="E31" i="37"/>
  <c r="D5" i="37"/>
  <c r="N5" i="37" s="1"/>
  <c r="O5" i="37" s="1"/>
  <c r="N28" i="36"/>
  <c r="O28" i="36" s="1"/>
  <c r="M27" i="36"/>
  <c r="L27" i="36"/>
  <c r="K27" i="36"/>
  <c r="J27" i="36"/>
  <c r="I27" i="36"/>
  <c r="H27" i="36"/>
  <c r="G27" i="36"/>
  <c r="F27" i="36"/>
  <c r="E27" i="36"/>
  <c r="D27" i="36"/>
  <c r="N27" i="36" s="1"/>
  <c r="O27" i="36" s="1"/>
  <c r="N26" i="36"/>
  <c r="O26" i="36"/>
  <c r="N25" i="36"/>
  <c r="O25" i="36" s="1"/>
  <c r="N24" i="36"/>
  <c r="O24" i="36"/>
  <c r="M23" i="36"/>
  <c r="L23" i="36"/>
  <c r="K23" i="36"/>
  <c r="J23" i="36"/>
  <c r="I23" i="36"/>
  <c r="H23" i="36"/>
  <c r="G23" i="36"/>
  <c r="F23" i="36"/>
  <c r="N23" i="36" s="1"/>
  <c r="O23" i="36" s="1"/>
  <c r="E23" i="36"/>
  <c r="D23" i="36"/>
  <c r="N22" i="36"/>
  <c r="O22" i="36" s="1"/>
  <c r="M21" i="36"/>
  <c r="L21" i="36"/>
  <c r="K21" i="36"/>
  <c r="J21" i="36"/>
  <c r="I21" i="36"/>
  <c r="H21" i="36"/>
  <c r="G21" i="36"/>
  <c r="F21" i="36"/>
  <c r="E21" i="36"/>
  <c r="N21" i="36"/>
  <c r="O21" i="36"/>
  <c r="D21" i="36"/>
  <c r="N20" i="36"/>
  <c r="O20" i="36" s="1"/>
  <c r="N19" i="36"/>
  <c r="O19" i="36" s="1"/>
  <c r="M18" i="36"/>
  <c r="L18" i="36"/>
  <c r="K18" i="36"/>
  <c r="J18" i="36"/>
  <c r="I18" i="36"/>
  <c r="H18" i="36"/>
  <c r="H29" i="36" s="1"/>
  <c r="G18" i="36"/>
  <c r="G29" i="36" s="1"/>
  <c r="F18" i="36"/>
  <c r="E18" i="36"/>
  <c r="D18" i="36"/>
  <c r="N18" i="36" s="1"/>
  <c r="O18" i="36" s="1"/>
  <c r="N17" i="36"/>
  <c r="O17" i="36"/>
  <c r="N16" i="36"/>
  <c r="O16" i="36" s="1"/>
  <c r="N15" i="36"/>
  <c r="O15" i="36"/>
  <c r="M14" i="36"/>
  <c r="M29" i="36" s="1"/>
  <c r="L14" i="36"/>
  <c r="K14" i="36"/>
  <c r="J14" i="36"/>
  <c r="I14" i="36"/>
  <c r="H14" i="36"/>
  <c r="G14" i="36"/>
  <c r="F14" i="36"/>
  <c r="F29" i="36" s="1"/>
  <c r="E14" i="36"/>
  <c r="D14" i="36"/>
  <c r="N13" i="36"/>
  <c r="O13" i="36" s="1"/>
  <c r="N12" i="36"/>
  <c r="O12" i="36" s="1"/>
  <c r="N11" i="36"/>
  <c r="O11" i="36" s="1"/>
  <c r="N10" i="36"/>
  <c r="O10" i="36"/>
  <c r="N9" i="36"/>
  <c r="O9" i="36" s="1"/>
  <c r="N8" i="36"/>
  <c r="O8" i="36"/>
  <c r="N7" i="36"/>
  <c r="O7" i="36" s="1"/>
  <c r="N6" i="36"/>
  <c r="O6" i="36" s="1"/>
  <c r="M5" i="36"/>
  <c r="L5" i="36"/>
  <c r="L29" i="36"/>
  <c r="K5" i="36"/>
  <c r="J5" i="36"/>
  <c r="J29" i="36"/>
  <c r="I5" i="36"/>
  <c r="N5" i="36" s="1"/>
  <c r="O5" i="36" s="1"/>
  <c r="I29" i="36"/>
  <c r="H5" i="36"/>
  <c r="G5" i="36"/>
  <c r="F5" i="36"/>
  <c r="E5" i="36"/>
  <c r="E29" i="36"/>
  <c r="D5" i="36"/>
  <c r="D29" i="36" s="1"/>
  <c r="N27" i="35"/>
  <c r="O27" i="35"/>
  <c r="M26" i="35"/>
  <c r="L26" i="35"/>
  <c r="K26" i="35"/>
  <c r="J26" i="35"/>
  <c r="I26" i="35"/>
  <c r="H26" i="35"/>
  <c r="G26" i="35"/>
  <c r="F26" i="35"/>
  <c r="N26" i="35" s="1"/>
  <c r="O26" i="35" s="1"/>
  <c r="E26" i="35"/>
  <c r="D26" i="35"/>
  <c r="N25" i="35"/>
  <c r="O25" i="35" s="1"/>
  <c r="N24" i="35"/>
  <c r="O24" i="35" s="1"/>
  <c r="N23" i="35"/>
  <c r="O23" i="35" s="1"/>
  <c r="M22" i="35"/>
  <c r="L22" i="35"/>
  <c r="K22" i="35"/>
  <c r="J22" i="35"/>
  <c r="I22" i="35"/>
  <c r="H22" i="35"/>
  <c r="G22" i="35"/>
  <c r="F22" i="35"/>
  <c r="E22" i="35"/>
  <c r="D22" i="35"/>
  <c r="N22" i="35" s="1"/>
  <c r="O22" i="35" s="1"/>
  <c r="N21" i="35"/>
  <c r="O21" i="35"/>
  <c r="M20" i="35"/>
  <c r="L20" i="35"/>
  <c r="K20" i="35"/>
  <c r="J20" i="35"/>
  <c r="I20" i="35"/>
  <c r="N20" i="35" s="1"/>
  <c r="O20" i="35" s="1"/>
  <c r="H20" i="35"/>
  <c r="G20" i="35"/>
  <c r="F20" i="35"/>
  <c r="E20" i="35"/>
  <c r="D20" i="35"/>
  <c r="N19" i="35"/>
  <c r="O19" i="35" s="1"/>
  <c r="N18" i="35"/>
  <c r="O18" i="35"/>
  <c r="M17" i="35"/>
  <c r="M28" i="35" s="1"/>
  <c r="L17" i="35"/>
  <c r="K17" i="35"/>
  <c r="J17" i="35"/>
  <c r="I17" i="35"/>
  <c r="H17" i="35"/>
  <c r="G17" i="35"/>
  <c r="F17" i="35"/>
  <c r="N17" i="35" s="1"/>
  <c r="O17" i="35" s="1"/>
  <c r="E17" i="35"/>
  <c r="D17" i="35"/>
  <c r="N16" i="35"/>
  <c r="O16" i="35" s="1"/>
  <c r="N15" i="35"/>
  <c r="O15" i="35" s="1"/>
  <c r="N14" i="35"/>
  <c r="O14" i="35" s="1"/>
  <c r="M13" i="35"/>
  <c r="L13" i="35"/>
  <c r="K13" i="35"/>
  <c r="J13" i="35"/>
  <c r="I13" i="35"/>
  <c r="H13" i="35"/>
  <c r="H28" i="35" s="1"/>
  <c r="G13" i="35"/>
  <c r="G28" i="35" s="1"/>
  <c r="F13" i="35"/>
  <c r="E13" i="35"/>
  <c r="D13" i="35"/>
  <c r="N12" i="35"/>
  <c r="O12" i="35" s="1"/>
  <c r="N11" i="35"/>
  <c r="O11" i="35"/>
  <c r="N10" i="35"/>
  <c r="O10" i="35" s="1"/>
  <c r="N9" i="35"/>
  <c r="O9" i="35"/>
  <c r="N8" i="35"/>
  <c r="O8" i="35" s="1"/>
  <c r="N7" i="35"/>
  <c r="O7" i="35" s="1"/>
  <c r="N6" i="35"/>
  <c r="O6" i="35" s="1"/>
  <c r="M5" i="35"/>
  <c r="L5" i="35"/>
  <c r="L28" i="35" s="1"/>
  <c r="K5" i="35"/>
  <c r="J5" i="35"/>
  <c r="J28" i="35"/>
  <c r="I5" i="35"/>
  <c r="I28" i="35" s="1"/>
  <c r="H5" i="35"/>
  <c r="G5" i="35"/>
  <c r="F5" i="35"/>
  <c r="F28" i="35" s="1"/>
  <c r="E5" i="35"/>
  <c r="E28" i="35"/>
  <c r="D5" i="35"/>
  <c r="D28" i="35" s="1"/>
  <c r="N30" i="34"/>
  <c r="O30" i="34"/>
  <c r="M29" i="34"/>
  <c r="L29" i="34"/>
  <c r="K29" i="34"/>
  <c r="J29" i="34"/>
  <c r="I29" i="34"/>
  <c r="H29" i="34"/>
  <c r="G29" i="34"/>
  <c r="F29" i="34"/>
  <c r="E29" i="34"/>
  <c r="D29" i="34"/>
  <c r="N29" i="34" s="1"/>
  <c r="O29" i="34" s="1"/>
  <c r="N28" i="34"/>
  <c r="O28" i="34" s="1"/>
  <c r="N27" i="34"/>
  <c r="O27" i="34" s="1"/>
  <c r="N26" i="34"/>
  <c r="O26" i="34" s="1"/>
  <c r="M25" i="34"/>
  <c r="L25" i="34"/>
  <c r="K25" i="34"/>
  <c r="J25" i="34"/>
  <c r="I25" i="34"/>
  <c r="H25" i="34"/>
  <c r="G25" i="34"/>
  <c r="F25" i="34"/>
  <c r="E25" i="34"/>
  <c r="D25" i="34"/>
  <c r="N25" i="34" s="1"/>
  <c r="O25" i="34" s="1"/>
  <c r="N24" i="34"/>
  <c r="O24" i="34"/>
  <c r="M23" i="34"/>
  <c r="L23" i="34"/>
  <c r="K23" i="34"/>
  <c r="J23" i="34"/>
  <c r="J31" i="34" s="1"/>
  <c r="I23" i="34"/>
  <c r="H23" i="34"/>
  <c r="G23" i="34"/>
  <c r="F23" i="34"/>
  <c r="N23" i="34" s="1"/>
  <c r="O23" i="34" s="1"/>
  <c r="E23" i="34"/>
  <c r="D23" i="34"/>
  <c r="N22" i="34"/>
  <c r="O22" i="34" s="1"/>
  <c r="M21" i="34"/>
  <c r="L21" i="34"/>
  <c r="K21" i="34"/>
  <c r="K31" i="34" s="1"/>
  <c r="J21" i="34"/>
  <c r="I21" i="34"/>
  <c r="H21" i="34"/>
  <c r="G21" i="34"/>
  <c r="F21" i="34"/>
  <c r="E21" i="34"/>
  <c r="D21" i="34"/>
  <c r="N21" i="34" s="1"/>
  <c r="O21" i="34" s="1"/>
  <c r="N20" i="34"/>
  <c r="O20" i="34"/>
  <c r="N19" i="34"/>
  <c r="O19" i="34" s="1"/>
  <c r="N18" i="34"/>
  <c r="O18" i="34" s="1"/>
  <c r="M17" i="34"/>
  <c r="L17" i="34"/>
  <c r="K17" i="34"/>
  <c r="J17" i="34"/>
  <c r="I17" i="34"/>
  <c r="H17" i="34"/>
  <c r="G17" i="34"/>
  <c r="F17" i="34"/>
  <c r="N17" i="34"/>
  <c r="O17" i="34" s="1"/>
  <c r="E17" i="34"/>
  <c r="D17" i="34"/>
  <c r="N16" i="34"/>
  <c r="O16" i="34" s="1"/>
  <c r="N15" i="34"/>
  <c r="O15" i="34"/>
  <c r="N14" i="34"/>
  <c r="O14" i="34" s="1"/>
  <c r="M13" i="34"/>
  <c r="L13" i="34"/>
  <c r="L31" i="34"/>
  <c r="K13" i="34"/>
  <c r="J13" i="34"/>
  <c r="I13" i="34"/>
  <c r="H13" i="34"/>
  <c r="G13" i="34"/>
  <c r="F13" i="34"/>
  <c r="E13" i="34"/>
  <c r="E31" i="34" s="1"/>
  <c r="D13" i="34"/>
  <c r="N13" i="34" s="1"/>
  <c r="O13" i="34" s="1"/>
  <c r="N12" i="34"/>
  <c r="O12" i="34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/>
  <c r="M5" i="34"/>
  <c r="M31" i="34" s="1"/>
  <c r="L5" i="34"/>
  <c r="K5" i="34"/>
  <c r="J5" i="34"/>
  <c r="I5" i="34"/>
  <c r="I31" i="34" s="1"/>
  <c r="H5" i="34"/>
  <c r="H31" i="34"/>
  <c r="G5" i="34"/>
  <c r="G31" i="34" s="1"/>
  <c r="F5" i="34"/>
  <c r="F31" i="34" s="1"/>
  <c r="E5" i="34"/>
  <c r="D5" i="34"/>
  <c r="E28" i="33"/>
  <c r="N28" i="33" s="1"/>
  <c r="O28" i="33" s="1"/>
  <c r="F28" i="33"/>
  <c r="G28" i="33"/>
  <c r="H28" i="33"/>
  <c r="I28" i="33"/>
  <c r="J28" i="33"/>
  <c r="K28" i="33"/>
  <c r="L28" i="33"/>
  <c r="M28" i="33"/>
  <c r="D28" i="33"/>
  <c r="E24" i="33"/>
  <c r="F24" i="33"/>
  <c r="G24" i="33"/>
  <c r="H24" i="33"/>
  <c r="I24" i="33"/>
  <c r="J24" i="33"/>
  <c r="K24" i="33"/>
  <c r="L24" i="33"/>
  <c r="M24" i="33"/>
  <c r="E22" i="33"/>
  <c r="F22" i="33"/>
  <c r="G22" i="33"/>
  <c r="H22" i="33"/>
  <c r="N22" i="33" s="1"/>
  <c r="O22" i="33" s="1"/>
  <c r="I22" i="33"/>
  <c r="J22" i="33"/>
  <c r="K22" i="33"/>
  <c r="L22" i="33"/>
  <c r="M22" i="33"/>
  <c r="E17" i="33"/>
  <c r="N17" i="33" s="1"/>
  <c r="O17" i="33" s="1"/>
  <c r="F17" i="33"/>
  <c r="G17" i="33"/>
  <c r="H17" i="33"/>
  <c r="I17" i="33"/>
  <c r="J17" i="33"/>
  <c r="K17" i="33"/>
  <c r="L17" i="33"/>
  <c r="M17" i="33"/>
  <c r="E13" i="33"/>
  <c r="N13" i="33" s="1"/>
  <c r="O13" i="33" s="1"/>
  <c r="F13" i="33"/>
  <c r="G13" i="33"/>
  <c r="H13" i="33"/>
  <c r="I13" i="33"/>
  <c r="J13" i="33"/>
  <c r="K13" i="33"/>
  <c r="L13" i="33"/>
  <c r="M13" i="33"/>
  <c r="M30" i="33" s="1"/>
  <c r="E5" i="33"/>
  <c r="E30" i="33" s="1"/>
  <c r="F5" i="33"/>
  <c r="F30" i="33" s="1"/>
  <c r="G5" i="33"/>
  <c r="N5" i="33" s="1"/>
  <c r="O5" i="33" s="1"/>
  <c r="H5" i="33"/>
  <c r="H30" i="33" s="1"/>
  <c r="I5" i="33"/>
  <c r="I30" i="33" s="1"/>
  <c r="J5" i="33"/>
  <c r="J30" i="33" s="1"/>
  <c r="K5" i="33"/>
  <c r="L5" i="33"/>
  <c r="L30" i="33" s="1"/>
  <c r="M5" i="33"/>
  <c r="D24" i="33"/>
  <c r="N24" i="33"/>
  <c r="O24" i="33" s="1"/>
  <c r="D22" i="33"/>
  <c r="D17" i="33"/>
  <c r="D13" i="33"/>
  <c r="D30" i="33" s="1"/>
  <c r="D5" i="33"/>
  <c r="N29" i="33"/>
  <c r="O29" i="33"/>
  <c r="N25" i="33"/>
  <c r="O25" i="33" s="1"/>
  <c r="N26" i="33"/>
  <c r="O26" i="33" s="1"/>
  <c r="N27" i="33"/>
  <c r="O27" i="33" s="1"/>
  <c r="N23" i="33"/>
  <c r="O23" i="33"/>
  <c r="N15" i="33"/>
  <c r="O15" i="33" s="1"/>
  <c r="N16" i="33"/>
  <c r="O16" i="33"/>
  <c r="N7" i="33"/>
  <c r="O7" i="33" s="1"/>
  <c r="N8" i="33"/>
  <c r="O8" i="33" s="1"/>
  <c r="N9" i="33"/>
  <c r="O9" i="33" s="1"/>
  <c r="N10" i="33"/>
  <c r="O10" i="33"/>
  <c r="N11" i="33"/>
  <c r="O11" i="33" s="1"/>
  <c r="N12" i="33"/>
  <c r="O12" i="33"/>
  <c r="N6" i="33"/>
  <c r="O6" i="33" s="1"/>
  <c r="N18" i="33"/>
  <c r="O18" i="33" s="1"/>
  <c r="N19" i="33"/>
  <c r="O19" i="33" s="1"/>
  <c r="N20" i="33"/>
  <c r="O20" i="33"/>
  <c r="N21" i="33"/>
  <c r="O21" i="33" s="1"/>
  <c r="N14" i="33"/>
  <c r="O14" i="33"/>
  <c r="N5" i="34"/>
  <c r="O5" i="34" s="1"/>
  <c r="D29" i="38"/>
  <c r="N23" i="39"/>
  <c r="O23" i="39"/>
  <c r="K30" i="33"/>
  <c r="N5" i="35"/>
  <c r="O5" i="35" s="1"/>
  <c r="K28" i="35"/>
  <c r="K29" i="36"/>
  <c r="K29" i="38"/>
  <c r="G29" i="39"/>
  <c r="N24" i="40"/>
  <c r="O24" i="40" s="1"/>
  <c r="N5" i="40"/>
  <c r="O5" i="40" s="1"/>
  <c r="N13" i="41"/>
  <c r="O13" i="41" s="1"/>
  <c r="N18" i="42"/>
  <c r="O18" i="42" s="1"/>
  <c r="N24" i="43"/>
  <c r="O24" i="43" s="1"/>
  <c r="N14" i="44"/>
  <c r="O14" i="44" s="1"/>
  <c r="N25" i="45"/>
  <c r="O25" i="45" s="1"/>
  <c r="N23" i="46"/>
  <c r="O23" i="46" s="1"/>
  <c r="O14" i="47"/>
  <c r="P14" i="47" s="1"/>
  <c r="O31" i="48" l="1"/>
  <c r="P31" i="48" s="1"/>
  <c r="N31" i="37"/>
  <c r="O31" i="37" s="1"/>
  <c r="N31" i="46"/>
  <c r="O31" i="46" s="1"/>
  <c r="N28" i="35"/>
  <c r="O28" i="35" s="1"/>
  <c r="N29" i="36"/>
  <c r="O29" i="36" s="1"/>
  <c r="N31" i="45"/>
  <c r="O31" i="45" s="1"/>
  <c r="N29" i="39"/>
  <c r="O29" i="39" s="1"/>
  <c r="N32" i="40"/>
  <c r="O32" i="40" s="1"/>
  <c r="E29" i="39"/>
  <c r="D32" i="43"/>
  <c r="N32" i="43" s="1"/>
  <c r="O32" i="43" s="1"/>
  <c r="N5" i="43"/>
  <c r="O5" i="43" s="1"/>
  <c r="G29" i="38"/>
  <c r="N29" i="38" s="1"/>
  <c r="O29" i="38" s="1"/>
  <c r="N14" i="36"/>
  <c r="O14" i="36" s="1"/>
  <c r="N14" i="38"/>
  <c r="O14" i="38" s="1"/>
  <c r="N5" i="46"/>
  <c r="O5" i="46" s="1"/>
  <c r="D31" i="34"/>
  <c r="N31" i="34" s="1"/>
  <c r="O31" i="34" s="1"/>
  <c r="D28" i="41"/>
  <c r="N28" i="41" s="1"/>
  <c r="O28" i="41" s="1"/>
  <c r="D31" i="42"/>
  <c r="N31" i="42" s="1"/>
  <c r="O31" i="42" s="1"/>
  <c r="O25" i="47"/>
  <c r="P25" i="47" s="1"/>
  <c r="N22" i="41"/>
  <c r="O22" i="41" s="1"/>
  <c r="G30" i="33"/>
  <c r="N30" i="33" s="1"/>
  <c r="O30" i="33" s="1"/>
  <c r="N18" i="37"/>
  <c r="O18" i="37" s="1"/>
  <c r="G31" i="45"/>
  <c r="N14" i="42"/>
  <c r="O14" i="42" s="1"/>
  <c r="E31" i="44"/>
  <c r="N31" i="44" s="1"/>
  <c r="O31" i="44" s="1"/>
  <c r="N13" i="35"/>
  <c r="O13" i="35" s="1"/>
  <c r="N21" i="39"/>
  <c r="O21" i="39" s="1"/>
</calcChain>
</file>

<file path=xl/sharedStrings.xml><?xml version="1.0" encoding="utf-8"?>
<sst xmlns="http://schemas.openxmlformats.org/spreadsheetml/2006/main" count="743" uniqueCount="92">
  <si>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</si>
  <si>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</si>
  <si>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</si>
  <si>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</si>
  <si>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</si>
  <si>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</si>
  <si>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</si>
  <si>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</si>
  <si>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</si>
  <si>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</si>
  <si>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</si>
  <si>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</si>
  <si>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</si>
  <si>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</si>
  <si>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</si>
  <si>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</si>
  <si>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</si>
  <si>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</si>
  <si>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</si>
  <si>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</si>
  <si>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</si>
  <si>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</si>
  <si>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</si>
  <si>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</si>
  <si>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</si>
  <si>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</si>
  <si>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</si>
  <si>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</si>
  <si>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</si>
  <si>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</si>
  <si>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</si>
  <si>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Sewer / Wastewater Services</t>
  </si>
  <si>
    <t>Conservation and Resource Management</t>
  </si>
  <si>
    <t>Flood Control / Stormwater Management</t>
  </si>
  <si>
    <t>Other Physical Environment</t>
  </si>
  <si>
    <t>Transportation</t>
  </si>
  <si>
    <t>Road and Street Facilities</t>
  </si>
  <si>
    <t>Culture / Recreation</t>
  </si>
  <si>
    <t>Parks and Recreation</t>
  </si>
  <si>
    <t>Special Recreation Facilities</t>
  </si>
  <si>
    <t>Other Culture / Recreation</t>
  </si>
  <si>
    <t>Inter-Fund Group Transfers Out</t>
  </si>
  <si>
    <t>Other Uses and Non-Operating</t>
  </si>
  <si>
    <t>2009 Municipal Population:</t>
  </si>
  <si>
    <t>Marathon Expenditures Reported by Account Code and Fund Type</t>
  </si>
  <si>
    <t>Local Fiscal Year Ended September 30, 2010</t>
  </si>
  <si>
    <t>Economic Environment</t>
  </si>
  <si>
    <t>Housing and Urban Development</t>
  </si>
  <si>
    <t>2010 Municipal Census Population: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</si>
  <si>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</si>
  <si>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</si>
  <si>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</si>
  <si>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</si>
  <si>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Pension Benefits</t>
  </si>
  <si>
    <t>2012 Municipal Population:</t>
  </si>
  <si>
    <t>Local Fiscal Year Ended September 30, 2008</t>
  </si>
  <si>
    <t>Other Public Safety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</si>
  <si>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</si>
  <si>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</si>
  <si>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</si>
  <si>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</si>
  <si>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</si>
  <si>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Flood Control / Stormwater Control</t>
  </si>
  <si>
    <t>Road / Street Facilities</t>
  </si>
  <si>
    <t>Parks / Recreation</t>
  </si>
  <si>
    <t>Special Facilities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</si>
  <si>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</si>
  <si>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</si>
  <si>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</si>
  <si>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</si>
  <si>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</si>
  <si>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</si>
  <si>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Garbage / Solid Waste Control Services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</si>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</sst>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vertical="center"/>
    </xf>
    <xf numFmtId="1" fontId="11" fillId="0" borderId="20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85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86</v>
      </c>
      <c r="N4" s="32" t="s">
        <v>5</v>
      </c>
      <c r="O4" s="32" t="s">
        <v>87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SUM(D6:D13)</f>
        <v>4038028</v>
      </c>
      <c r="E5" s="24">
        <f>SUM(E6:E13)</f>
        <v>1068742</v>
      </c>
      <c r="F5" s="24">
        <f>SUM(F6:F13)</f>
        <v>1316439</v>
      </c>
      <c r="G5" s="24">
        <f>SUM(G6:G13)</f>
        <v>73336</v>
      </c>
      <c r="H5" s="24">
        <f>SUM(H6:H13)</f>
        <v>0</v>
      </c>
      <c r="I5" s="24">
        <f>SUM(I6:I13)</f>
        <v>0</v>
      </c>
      <c r="J5" s="24">
        <f>SUM(J6:J13)</f>
        <v>0</v>
      </c>
      <c r="K5" s="24">
        <f>SUM(K6:K13)</f>
        <v>43097</v>
      </c>
      <c r="L5" s="24">
        <f>SUM(L6:L13)</f>
        <v>0</v>
      </c>
      <c r="M5" s="24">
        <f>SUM(M6:M13)</f>
        <v>0</v>
      </c>
      <c r="N5" s="24">
        <f>SUM(N6:N13)</f>
        <v>0</v>
      </c>
      <c r="O5" s="25">
        <f>SUM(D5:N5)</f>
        <v>6539642</v>
      </c>
      <c r="P5" s="30">
        <f>(O5/P$33)</f>
        <v>658.83961313721534</v>
      </c>
      <c r="Q5" s="6"/>
    </row>
    <row r="6" spans="1:134">
      <c r="A6" s="12"/>
      <c r="B6" s="42">
        <v>511</v>
      </c>
      <c r="C6" s="19" t="s">
        <v>19</v>
      </c>
      <c r="D6" s="46">
        <v>415849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415849</v>
      </c>
      <c r="P6" s="47">
        <f>(O6/P$33)</f>
        <v>41.894922425952046</v>
      </c>
      <c r="Q6" s="9"/>
    </row>
    <row r="7" spans="1:134">
      <c r="A7" s="12"/>
      <c r="B7" s="42">
        <v>512</v>
      </c>
      <c r="C7" s="19" t="s">
        <v>20</v>
      </c>
      <c r="D7" s="46">
        <v>241192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241192</v>
      </c>
      <c r="P7" s="47">
        <f>(O7/P$33)</f>
        <v>24.299012693935119</v>
      </c>
      <c r="Q7" s="9"/>
    </row>
    <row r="8" spans="1:134">
      <c r="A8" s="12"/>
      <c r="B8" s="42">
        <v>513</v>
      </c>
      <c r="C8" s="19" t="s">
        <v>21</v>
      </c>
      <c r="D8" s="46">
        <v>612033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612033</v>
      </c>
      <c r="P8" s="47">
        <f>(O8/P$33)</f>
        <v>61.659580898650013</v>
      </c>
      <c r="Q8" s="9"/>
    </row>
    <row r="9" spans="1:134">
      <c r="A9" s="12"/>
      <c r="B9" s="42">
        <v>514</v>
      </c>
      <c r="C9" s="19" t="s">
        <v>22</v>
      </c>
      <c r="D9" s="46">
        <v>339066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339066</v>
      </c>
      <c r="P9" s="47">
        <f>(O9/P$33)</f>
        <v>34.159379407616363</v>
      </c>
      <c r="Q9" s="9"/>
    </row>
    <row r="10" spans="1:134">
      <c r="A10" s="12"/>
      <c r="B10" s="42">
        <v>515</v>
      </c>
      <c r="C10" s="19" t="s">
        <v>23</v>
      </c>
      <c r="D10" s="46">
        <v>475465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475465</v>
      </c>
      <c r="P10" s="47">
        <f>(O10/P$33)</f>
        <v>47.900967156961514</v>
      </c>
      <c r="Q10" s="9"/>
    </row>
    <row r="11" spans="1:134">
      <c r="A11" s="12"/>
      <c r="B11" s="42">
        <v>517</v>
      </c>
      <c r="C11" s="19" t="s">
        <v>24</v>
      </c>
      <c r="D11" s="46">
        <v>0</v>
      </c>
      <c r="E11" s="46">
        <v>0</v>
      </c>
      <c r="F11" s="46">
        <v>1316439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1316439</v>
      </c>
      <c r="P11" s="47">
        <f>(O11/P$33)</f>
        <v>132.62532742292967</v>
      </c>
      <c r="Q11" s="9"/>
    </row>
    <row r="12" spans="1:134">
      <c r="A12" s="12"/>
      <c r="B12" s="42">
        <v>518</v>
      </c>
      <c r="C12" s="19" t="s">
        <v>53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43097</v>
      </c>
      <c r="L12" s="46">
        <v>0</v>
      </c>
      <c r="M12" s="46">
        <v>0</v>
      </c>
      <c r="N12" s="46">
        <v>0</v>
      </c>
      <c r="O12" s="46">
        <f t="shared" si="0"/>
        <v>43097</v>
      </c>
      <c r="P12" s="47">
        <f>(O12/P$33)</f>
        <v>4.3418295385855332</v>
      </c>
      <c r="Q12" s="9"/>
    </row>
    <row r="13" spans="1:134">
      <c r="A13" s="12"/>
      <c r="B13" s="42">
        <v>519</v>
      </c>
      <c r="C13" s="19" t="s">
        <v>25</v>
      </c>
      <c r="D13" s="46">
        <v>1954423</v>
      </c>
      <c r="E13" s="46">
        <v>1068742</v>
      </c>
      <c r="F13" s="46">
        <v>0</v>
      </c>
      <c r="G13" s="46">
        <v>73336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3096501</v>
      </c>
      <c r="P13" s="47">
        <f>(O13/P$33)</f>
        <v>311.95859359258515</v>
      </c>
      <c r="Q13" s="9"/>
    </row>
    <row r="14" spans="1:134" ht="15.75">
      <c r="A14" s="26" t="s">
        <v>26</v>
      </c>
      <c r="B14" s="27"/>
      <c r="C14" s="28"/>
      <c r="D14" s="29">
        <f>SUM(D15:D17)</f>
        <v>7387212</v>
      </c>
      <c r="E14" s="29">
        <f>SUM(E15:E17)</f>
        <v>1128702</v>
      </c>
      <c r="F14" s="29">
        <f>SUM(F15:F17)</f>
        <v>0</v>
      </c>
      <c r="G14" s="29">
        <f>SUM(G15:G17)</f>
        <v>641077</v>
      </c>
      <c r="H14" s="29">
        <f>SUM(H15:H17)</f>
        <v>0</v>
      </c>
      <c r="I14" s="29">
        <f>SUM(I15:I17)</f>
        <v>0</v>
      </c>
      <c r="J14" s="29">
        <f>SUM(J15:J17)</f>
        <v>0</v>
      </c>
      <c r="K14" s="29">
        <f>SUM(K15:K17)</f>
        <v>0</v>
      </c>
      <c r="L14" s="29">
        <f>SUM(L15:L17)</f>
        <v>0</v>
      </c>
      <c r="M14" s="29">
        <f>SUM(M15:M17)</f>
        <v>0</v>
      </c>
      <c r="N14" s="29">
        <f>SUM(N15:N17)</f>
        <v>0</v>
      </c>
      <c r="O14" s="40">
        <f>SUM(D14:N14)</f>
        <v>9156991</v>
      </c>
      <c r="P14" s="41">
        <f>(O14/P$33)</f>
        <v>922.52579085230707</v>
      </c>
      <c r="Q14" s="10"/>
    </row>
    <row r="15" spans="1:134">
      <c r="A15" s="12"/>
      <c r="B15" s="42">
        <v>521</v>
      </c>
      <c r="C15" s="19" t="s">
        <v>27</v>
      </c>
      <c r="D15" s="46">
        <v>2129773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2129773</v>
      </c>
      <c r="P15" s="47">
        <f>(O15/P$33)</f>
        <v>214.56508160386863</v>
      </c>
      <c r="Q15" s="9"/>
    </row>
    <row r="16" spans="1:134">
      <c r="A16" s="12"/>
      <c r="B16" s="42">
        <v>522</v>
      </c>
      <c r="C16" s="19" t="s">
        <v>28</v>
      </c>
      <c r="D16" s="46">
        <v>4906040</v>
      </c>
      <c r="E16" s="46">
        <v>0</v>
      </c>
      <c r="F16" s="46">
        <v>0</v>
      </c>
      <c r="G16" s="46">
        <v>641077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7" si="1">SUM(D16:N16)</f>
        <v>5547117</v>
      </c>
      <c r="P16" s="47">
        <f>(O16/P$33)</f>
        <v>558.84716905097719</v>
      </c>
      <c r="Q16" s="9"/>
    </row>
    <row r="17" spans="1:120">
      <c r="A17" s="12"/>
      <c r="B17" s="42">
        <v>524</v>
      </c>
      <c r="C17" s="19" t="s">
        <v>29</v>
      </c>
      <c r="D17" s="46">
        <v>351399</v>
      </c>
      <c r="E17" s="46">
        <v>1128702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1480101</v>
      </c>
      <c r="P17" s="47">
        <f>(O17/P$33)</f>
        <v>149.11354019746122</v>
      </c>
      <c r="Q17" s="9"/>
    </row>
    <row r="18" spans="1:120" ht="15.75">
      <c r="A18" s="26" t="s">
        <v>30</v>
      </c>
      <c r="B18" s="27"/>
      <c r="C18" s="28"/>
      <c r="D18" s="29">
        <f>SUM(D19:D20)</f>
        <v>0</v>
      </c>
      <c r="E18" s="29">
        <f>SUM(E19:E20)</f>
        <v>0</v>
      </c>
      <c r="F18" s="29">
        <f>SUM(F19:F20)</f>
        <v>0</v>
      </c>
      <c r="G18" s="29">
        <f>SUM(G19:G20)</f>
        <v>0</v>
      </c>
      <c r="H18" s="29">
        <f>SUM(H19:H20)</f>
        <v>0</v>
      </c>
      <c r="I18" s="29">
        <f>SUM(I19:I20)</f>
        <v>13440963</v>
      </c>
      <c r="J18" s="29">
        <f>SUM(J19:J20)</f>
        <v>0</v>
      </c>
      <c r="K18" s="29">
        <f>SUM(K19:K20)</f>
        <v>0</v>
      </c>
      <c r="L18" s="29">
        <f>SUM(L19:L20)</f>
        <v>0</v>
      </c>
      <c r="M18" s="29">
        <f>SUM(M19:M20)</f>
        <v>0</v>
      </c>
      <c r="N18" s="29">
        <f>SUM(N19:N20)</f>
        <v>0</v>
      </c>
      <c r="O18" s="40">
        <f>SUM(D18:N18)</f>
        <v>13440963</v>
      </c>
      <c r="P18" s="41">
        <f>(O18/P$33)</f>
        <v>1354.1167640539995</v>
      </c>
      <c r="Q18" s="10"/>
    </row>
    <row r="19" spans="1:120">
      <c r="A19" s="12"/>
      <c r="B19" s="42">
        <v>535</v>
      </c>
      <c r="C19" s="19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12272527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8" si="2">SUM(D19:N19)</f>
        <v>12272527</v>
      </c>
      <c r="P19" s="47">
        <f>(O19/P$33)</f>
        <v>1236.4020753576465</v>
      </c>
      <c r="Q19" s="9"/>
    </row>
    <row r="20" spans="1:120">
      <c r="A20" s="12"/>
      <c r="B20" s="42">
        <v>538</v>
      </c>
      <c r="C20" s="19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1168436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1168436</v>
      </c>
      <c r="P20" s="47">
        <f>(O20/P$33)</f>
        <v>117.71468869635301</v>
      </c>
      <c r="Q20" s="9"/>
    </row>
    <row r="21" spans="1:120" ht="15.75">
      <c r="A21" s="26" t="s">
        <v>35</v>
      </c>
      <c r="B21" s="27"/>
      <c r="C21" s="28"/>
      <c r="D21" s="29">
        <f>SUM(D22:D22)</f>
        <v>0</v>
      </c>
      <c r="E21" s="29">
        <f>SUM(E22:E22)</f>
        <v>636951</v>
      </c>
      <c r="F21" s="29">
        <f>SUM(F22:F22)</f>
        <v>0</v>
      </c>
      <c r="G21" s="29">
        <f>SUM(G22:G22)</f>
        <v>557147</v>
      </c>
      <c r="H21" s="29">
        <f>SUM(H22:H22)</f>
        <v>0</v>
      </c>
      <c r="I21" s="29">
        <f>SUM(I22:I22)</f>
        <v>0</v>
      </c>
      <c r="J21" s="29">
        <f>SUM(J22:J22)</f>
        <v>0</v>
      </c>
      <c r="K21" s="29">
        <f>SUM(K22:K22)</f>
        <v>0</v>
      </c>
      <c r="L21" s="29">
        <f>SUM(L22:L22)</f>
        <v>0</v>
      </c>
      <c r="M21" s="29">
        <f>SUM(M22:M22)</f>
        <v>0</v>
      </c>
      <c r="N21" s="29">
        <f>SUM(N22:N22)</f>
        <v>0</v>
      </c>
      <c r="O21" s="29">
        <f t="shared" si="2"/>
        <v>1194098</v>
      </c>
      <c r="P21" s="41">
        <f>(O21/P$33)</f>
        <v>120.30002014910336</v>
      </c>
      <c r="Q21" s="10"/>
    </row>
    <row r="22" spans="1:120">
      <c r="A22" s="12"/>
      <c r="B22" s="42">
        <v>541</v>
      </c>
      <c r="C22" s="19" t="s">
        <v>36</v>
      </c>
      <c r="D22" s="46">
        <v>0</v>
      </c>
      <c r="E22" s="46">
        <v>636951</v>
      </c>
      <c r="F22" s="46">
        <v>0</v>
      </c>
      <c r="G22" s="46">
        <v>557147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1194098</v>
      </c>
      <c r="P22" s="47">
        <f>(O22/P$33)</f>
        <v>120.30002014910336</v>
      </c>
      <c r="Q22" s="9"/>
    </row>
    <row r="23" spans="1:120" ht="15.75">
      <c r="A23" s="26" t="s">
        <v>46</v>
      </c>
      <c r="B23" s="27"/>
      <c r="C23" s="28"/>
      <c r="D23" s="29">
        <f>SUM(D24:D24)</f>
        <v>0</v>
      </c>
      <c r="E23" s="29">
        <f>SUM(E24:E24)</f>
        <v>28565</v>
      </c>
      <c r="F23" s="29">
        <f>SUM(F24:F24)</f>
        <v>0</v>
      </c>
      <c r="G23" s="29">
        <f>SUM(G24:G24)</f>
        <v>0</v>
      </c>
      <c r="H23" s="29">
        <f>SUM(H24:H24)</f>
        <v>0</v>
      </c>
      <c r="I23" s="29">
        <f>SUM(I24:I24)</f>
        <v>0</v>
      </c>
      <c r="J23" s="29">
        <f>SUM(J24:J24)</f>
        <v>0</v>
      </c>
      <c r="K23" s="29">
        <f>SUM(K24:K24)</f>
        <v>0</v>
      </c>
      <c r="L23" s="29">
        <f>SUM(L24:L24)</f>
        <v>0</v>
      </c>
      <c r="M23" s="29">
        <f>SUM(M24:M24)</f>
        <v>0</v>
      </c>
      <c r="N23" s="29">
        <f>SUM(N24:N24)</f>
        <v>0</v>
      </c>
      <c r="O23" s="29">
        <f t="shared" si="2"/>
        <v>28565</v>
      </c>
      <c r="P23" s="41">
        <f>(O23/P$33)</f>
        <v>2.8777956880918798</v>
      </c>
      <c r="Q23" s="10"/>
    </row>
    <row r="24" spans="1:120">
      <c r="A24" s="43"/>
      <c r="B24" s="44">
        <v>554</v>
      </c>
      <c r="C24" s="45" t="s">
        <v>47</v>
      </c>
      <c r="D24" s="46">
        <v>0</v>
      </c>
      <c r="E24" s="46">
        <v>28565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28565</v>
      </c>
      <c r="P24" s="47">
        <f>(O24/P$33)</f>
        <v>2.8777956880918798</v>
      </c>
      <c r="Q24" s="9"/>
    </row>
    <row r="25" spans="1:120" ht="15.75">
      <c r="A25" s="26" t="s">
        <v>37</v>
      </c>
      <c r="B25" s="27"/>
      <c r="C25" s="28"/>
      <c r="D25" s="29">
        <f>SUM(D26:D28)</f>
        <v>1629291</v>
      </c>
      <c r="E25" s="29">
        <f>SUM(E26:E28)</f>
        <v>0</v>
      </c>
      <c r="F25" s="29">
        <f>SUM(F26:F28)</f>
        <v>0</v>
      </c>
      <c r="G25" s="29">
        <f>SUM(G26:G28)</f>
        <v>4143664</v>
      </c>
      <c r="H25" s="29">
        <f>SUM(H26:H28)</f>
        <v>0</v>
      </c>
      <c r="I25" s="29">
        <f>SUM(I26:I28)</f>
        <v>1083047</v>
      </c>
      <c r="J25" s="29">
        <f>SUM(J26:J28)</f>
        <v>0</v>
      </c>
      <c r="K25" s="29">
        <f>SUM(K26:K28)</f>
        <v>0</v>
      </c>
      <c r="L25" s="29">
        <f>SUM(L26:L28)</f>
        <v>0</v>
      </c>
      <c r="M25" s="29">
        <f>SUM(M26:M28)</f>
        <v>0</v>
      </c>
      <c r="N25" s="29">
        <f>SUM(N26:N28)</f>
        <v>0</v>
      </c>
      <c r="O25" s="29">
        <f>SUM(D25:N25)</f>
        <v>6856002</v>
      </c>
      <c r="P25" s="41">
        <f>(O25/P$33)</f>
        <v>690.71146483981465</v>
      </c>
      <c r="Q25" s="9"/>
    </row>
    <row r="26" spans="1:120">
      <c r="A26" s="12"/>
      <c r="B26" s="42">
        <v>572</v>
      </c>
      <c r="C26" s="19" t="s">
        <v>38</v>
      </c>
      <c r="D26" s="46">
        <v>1572534</v>
      </c>
      <c r="E26" s="46">
        <v>0</v>
      </c>
      <c r="F26" s="46">
        <v>0</v>
      </c>
      <c r="G26" s="46">
        <v>1095309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2667843</v>
      </c>
      <c r="P26" s="47">
        <f>(O26/P$33)</f>
        <v>268.77322184162807</v>
      </c>
      <c r="Q26" s="9"/>
    </row>
    <row r="27" spans="1:120">
      <c r="A27" s="12"/>
      <c r="B27" s="42">
        <v>575</v>
      </c>
      <c r="C27" s="19" t="s">
        <v>39</v>
      </c>
      <c r="D27" s="46">
        <v>0</v>
      </c>
      <c r="E27" s="46">
        <v>0</v>
      </c>
      <c r="F27" s="46">
        <v>0</v>
      </c>
      <c r="G27" s="46">
        <v>3048355</v>
      </c>
      <c r="H27" s="46">
        <v>0</v>
      </c>
      <c r="I27" s="46">
        <v>1083047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4131402</v>
      </c>
      <c r="P27" s="47">
        <f>(O27/P$33)</f>
        <v>416.22022969977837</v>
      </c>
      <c r="Q27" s="9"/>
    </row>
    <row r="28" spans="1:120">
      <c r="A28" s="12"/>
      <c r="B28" s="42">
        <v>579</v>
      </c>
      <c r="C28" s="19" t="s">
        <v>40</v>
      </c>
      <c r="D28" s="46">
        <v>56757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56757</v>
      </c>
      <c r="P28" s="47">
        <f>(O28/P$33)</f>
        <v>5.7180132984082208</v>
      </c>
      <c r="Q28" s="9"/>
    </row>
    <row r="29" spans="1:120" ht="15.75">
      <c r="A29" s="26" t="s">
        <v>42</v>
      </c>
      <c r="B29" s="27"/>
      <c r="C29" s="28"/>
      <c r="D29" s="29">
        <f>SUM(D30:D30)</f>
        <v>0</v>
      </c>
      <c r="E29" s="29">
        <f>SUM(E30:E30)</f>
        <v>650404</v>
      </c>
      <c r="F29" s="29">
        <f>SUM(F30:F30)</f>
        <v>0</v>
      </c>
      <c r="G29" s="29">
        <f>SUM(G30:G30)</f>
        <v>2455271</v>
      </c>
      <c r="H29" s="29">
        <f>SUM(H30:H30)</f>
        <v>0</v>
      </c>
      <c r="I29" s="29">
        <f>SUM(I30:I30)</f>
        <v>441678</v>
      </c>
      <c r="J29" s="29">
        <f>SUM(J30:J30)</f>
        <v>0</v>
      </c>
      <c r="K29" s="29">
        <f>SUM(K30:K30)</f>
        <v>0</v>
      </c>
      <c r="L29" s="29">
        <f>SUM(L30:L30)</f>
        <v>0</v>
      </c>
      <c r="M29" s="29">
        <f>SUM(M30:M30)</f>
        <v>0</v>
      </c>
      <c r="N29" s="29">
        <f>SUM(N30:N30)</f>
        <v>0</v>
      </c>
      <c r="O29" s="29">
        <f>SUM(D29:N29)</f>
        <v>3547353</v>
      </c>
      <c r="P29" s="41">
        <f>(O29/P$33)</f>
        <v>357.3799113439452</v>
      </c>
      <c r="Q29" s="9"/>
    </row>
    <row r="30" spans="1:120" ht="15.75" thickBot="1">
      <c r="A30" s="12"/>
      <c r="B30" s="42">
        <v>581</v>
      </c>
      <c r="C30" s="19" t="s">
        <v>88</v>
      </c>
      <c r="D30" s="46">
        <v>0</v>
      </c>
      <c r="E30" s="46">
        <v>650404</v>
      </c>
      <c r="F30" s="46">
        <v>0</v>
      </c>
      <c r="G30" s="46">
        <v>2455271</v>
      </c>
      <c r="H30" s="46">
        <v>0</v>
      </c>
      <c r="I30" s="46">
        <v>441678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3547353</v>
      </c>
      <c r="P30" s="47">
        <f>(O30/P$33)</f>
        <v>357.3799113439452</v>
      </c>
      <c r="Q30" s="9"/>
    </row>
    <row r="31" spans="1:120" ht="16.5" thickBot="1">
      <c r="A31" s="13" t="s">
        <v>10</v>
      </c>
      <c r="B31" s="21"/>
      <c r="C31" s="20"/>
      <c r="D31" s="14">
        <f>SUM(D5,D14,D18,D21,D23,D25,D29)</f>
        <v>13054531</v>
      </c>
      <c r="E31" s="14">
        <f t="shared" ref="E31:N31" si="3">SUM(E5,E14,E18,E21,E23,E25,E29)</f>
        <v>3513364</v>
      </c>
      <c r="F31" s="14">
        <f t="shared" si="3"/>
        <v>1316439</v>
      </c>
      <c r="G31" s="14">
        <f t="shared" si="3"/>
        <v>7870495</v>
      </c>
      <c r="H31" s="14">
        <f t="shared" si="3"/>
        <v>0</v>
      </c>
      <c r="I31" s="14">
        <f t="shared" si="3"/>
        <v>14965688</v>
      </c>
      <c r="J31" s="14">
        <f t="shared" si="3"/>
        <v>0</v>
      </c>
      <c r="K31" s="14">
        <f t="shared" si="3"/>
        <v>43097</v>
      </c>
      <c r="L31" s="14">
        <f t="shared" si="3"/>
        <v>0</v>
      </c>
      <c r="M31" s="14">
        <f t="shared" si="3"/>
        <v>0</v>
      </c>
      <c r="N31" s="14">
        <f t="shared" si="3"/>
        <v>0</v>
      </c>
      <c r="O31" s="14">
        <f>SUM(D31:N31)</f>
        <v>40763614</v>
      </c>
      <c r="P31" s="35">
        <f>(O31/P$33)</f>
        <v>4106.751360064477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8"/>
    </row>
    <row r="33" spans="1:16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93" t="s">
        <v>91</v>
      </c>
      <c r="N33" s="93"/>
      <c r="O33" s="93"/>
      <c r="P33" s="39">
        <v>9926</v>
      </c>
    </row>
    <row r="34" spans="1:16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6"/>
    </row>
    <row r="35" spans="1:16" ht="15.75" customHeight="1" thickBot="1">
      <c r="A35" s="97" t="s">
        <v>51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9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3036153</v>
      </c>
      <c r="E5" s="24">
        <f t="shared" si="0"/>
        <v>127474</v>
      </c>
      <c r="F5" s="24">
        <f t="shared" si="0"/>
        <v>943369</v>
      </c>
      <c r="G5" s="24">
        <f t="shared" si="0"/>
        <v>214674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34830</v>
      </c>
      <c r="L5" s="24">
        <f t="shared" si="0"/>
        <v>0</v>
      </c>
      <c r="M5" s="24">
        <f t="shared" si="0"/>
        <v>0</v>
      </c>
      <c r="N5" s="25">
        <f>SUM(D5:M5)</f>
        <v>4356500</v>
      </c>
      <c r="O5" s="30">
        <f t="shared" ref="O5:O29" si="1">(N5/O$31)</f>
        <v>517.46050599833711</v>
      </c>
      <c r="P5" s="6"/>
    </row>
    <row r="6" spans="1:133">
      <c r="A6" s="12"/>
      <c r="B6" s="42">
        <v>511</v>
      </c>
      <c r="C6" s="19" t="s">
        <v>19</v>
      </c>
      <c r="D6" s="46">
        <v>608535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608535</v>
      </c>
      <c r="O6" s="47">
        <f t="shared" si="1"/>
        <v>72.281149780258943</v>
      </c>
      <c r="P6" s="9"/>
    </row>
    <row r="7" spans="1:133">
      <c r="A7" s="12"/>
      <c r="B7" s="42">
        <v>512</v>
      </c>
      <c r="C7" s="19" t="s">
        <v>20</v>
      </c>
      <c r="D7" s="46">
        <v>210115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210115</v>
      </c>
      <c r="O7" s="47">
        <f t="shared" si="1"/>
        <v>24.957239577146929</v>
      </c>
      <c r="P7" s="9"/>
    </row>
    <row r="8" spans="1:133">
      <c r="A8" s="12"/>
      <c r="B8" s="42">
        <v>513</v>
      </c>
      <c r="C8" s="19" t="s">
        <v>21</v>
      </c>
      <c r="D8" s="46">
        <v>537423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537423</v>
      </c>
      <c r="O8" s="47">
        <f t="shared" si="1"/>
        <v>63.834540919349088</v>
      </c>
      <c r="P8" s="9"/>
    </row>
    <row r="9" spans="1:133">
      <c r="A9" s="12"/>
      <c r="B9" s="42">
        <v>514</v>
      </c>
      <c r="C9" s="19" t="s">
        <v>22</v>
      </c>
      <c r="D9" s="46">
        <v>298297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298297</v>
      </c>
      <c r="O9" s="47">
        <f t="shared" si="1"/>
        <v>35.43140515500653</v>
      </c>
      <c r="P9" s="9"/>
    </row>
    <row r="10" spans="1:133">
      <c r="A10" s="12"/>
      <c r="B10" s="42">
        <v>515</v>
      </c>
      <c r="C10" s="19" t="s">
        <v>23</v>
      </c>
      <c r="D10" s="46">
        <v>228606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228606</v>
      </c>
      <c r="O10" s="47">
        <f t="shared" si="1"/>
        <v>27.153581185413945</v>
      </c>
      <c r="P10" s="9"/>
    </row>
    <row r="11" spans="1:133">
      <c r="A11" s="12"/>
      <c r="B11" s="42">
        <v>517</v>
      </c>
      <c r="C11" s="19" t="s">
        <v>24</v>
      </c>
      <c r="D11" s="46">
        <v>0</v>
      </c>
      <c r="E11" s="46">
        <v>0</v>
      </c>
      <c r="F11" s="46">
        <v>943369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943369</v>
      </c>
      <c r="O11" s="47">
        <f t="shared" si="1"/>
        <v>112.05238151799502</v>
      </c>
      <c r="P11" s="9"/>
    </row>
    <row r="12" spans="1:133">
      <c r="A12" s="12"/>
      <c r="B12" s="42">
        <v>518</v>
      </c>
      <c r="C12" s="19" t="s">
        <v>53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34830</v>
      </c>
      <c r="L12" s="46">
        <v>0</v>
      </c>
      <c r="M12" s="46">
        <v>0</v>
      </c>
      <c r="N12" s="46">
        <f t="shared" si="2"/>
        <v>34830</v>
      </c>
      <c r="O12" s="47">
        <f t="shared" si="1"/>
        <v>4.1370709110345647</v>
      </c>
      <c r="P12" s="9"/>
    </row>
    <row r="13" spans="1:133">
      <c r="A13" s="12"/>
      <c r="B13" s="42">
        <v>519</v>
      </c>
      <c r="C13" s="19" t="s">
        <v>25</v>
      </c>
      <c r="D13" s="46">
        <v>1153177</v>
      </c>
      <c r="E13" s="46">
        <v>127474</v>
      </c>
      <c r="F13" s="46">
        <v>0</v>
      </c>
      <c r="G13" s="46">
        <v>214674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1495325</v>
      </c>
      <c r="O13" s="47">
        <f t="shared" si="1"/>
        <v>177.61313695213209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SUM(D15:D17)</f>
        <v>4751746</v>
      </c>
      <c r="E14" s="29">
        <f t="shared" si="3"/>
        <v>0</v>
      </c>
      <c r="F14" s="29">
        <f t="shared" si="3"/>
        <v>0</v>
      </c>
      <c r="G14" s="29">
        <f t="shared" si="3"/>
        <v>1858438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9" si="4">SUM(D14:M14)</f>
        <v>6610184</v>
      </c>
      <c r="O14" s="41">
        <f t="shared" si="1"/>
        <v>785.15073049055707</v>
      </c>
      <c r="P14" s="10"/>
    </row>
    <row r="15" spans="1:133">
      <c r="A15" s="12"/>
      <c r="B15" s="42">
        <v>521</v>
      </c>
      <c r="C15" s="19" t="s">
        <v>27</v>
      </c>
      <c r="D15" s="46">
        <v>1344923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1344923</v>
      </c>
      <c r="O15" s="47">
        <f t="shared" si="1"/>
        <v>159.74854495783347</v>
      </c>
      <c r="P15" s="9"/>
    </row>
    <row r="16" spans="1:133">
      <c r="A16" s="12"/>
      <c r="B16" s="42">
        <v>522</v>
      </c>
      <c r="C16" s="19" t="s">
        <v>28</v>
      </c>
      <c r="D16" s="46">
        <v>2810408</v>
      </c>
      <c r="E16" s="46">
        <v>0</v>
      </c>
      <c r="F16" s="46">
        <v>0</v>
      </c>
      <c r="G16" s="46">
        <v>1843875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4654283</v>
      </c>
      <c r="O16" s="47">
        <f t="shared" si="1"/>
        <v>552.83085877182566</v>
      </c>
      <c r="P16" s="9"/>
    </row>
    <row r="17" spans="1:119">
      <c r="A17" s="12"/>
      <c r="B17" s="42">
        <v>524</v>
      </c>
      <c r="C17" s="19" t="s">
        <v>29</v>
      </c>
      <c r="D17" s="46">
        <v>596415</v>
      </c>
      <c r="E17" s="46">
        <v>0</v>
      </c>
      <c r="F17" s="46">
        <v>0</v>
      </c>
      <c r="G17" s="46">
        <v>14563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610978</v>
      </c>
      <c r="O17" s="47">
        <f t="shared" si="1"/>
        <v>72.571326760897975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SUM(D19:D20)</f>
        <v>0</v>
      </c>
      <c r="E18" s="29">
        <f t="shared" si="5"/>
        <v>0</v>
      </c>
      <c r="F18" s="29">
        <f t="shared" si="5"/>
        <v>0</v>
      </c>
      <c r="G18" s="29">
        <f t="shared" si="5"/>
        <v>372049</v>
      </c>
      <c r="H18" s="29">
        <f t="shared" si="5"/>
        <v>0</v>
      </c>
      <c r="I18" s="29">
        <f t="shared" si="5"/>
        <v>10051386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10423435</v>
      </c>
      <c r="O18" s="41">
        <f t="shared" si="1"/>
        <v>1238.0846893930395</v>
      </c>
      <c r="P18" s="10"/>
    </row>
    <row r="19" spans="1:119">
      <c r="A19" s="12"/>
      <c r="B19" s="42">
        <v>535</v>
      </c>
      <c r="C19" s="19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8772784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8772784</v>
      </c>
      <c r="O19" s="47">
        <f t="shared" si="1"/>
        <v>1042.0220928851409</v>
      </c>
      <c r="P19" s="9"/>
    </row>
    <row r="20" spans="1:119">
      <c r="A20" s="12"/>
      <c r="B20" s="42">
        <v>538</v>
      </c>
      <c r="C20" s="19" t="s">
        <v>33</v>
      </c>
      <c r="D20" s="46">
        <v>0</v>
      </c>
      <c r="E20" s="46">
        <v>0</v>
      </c>
      <c r="F20" s="46">
        <v>0</v>
      </c>
      <c r="G20" s="46">
        <v>372049</v>
      </c>
      <c r="H20" s="46">
        <v>0</v>
      </c>
      <c r="I20" s="46">
        <v>1278602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1650651</v>
      </c>
      <c r="O20" s="47">
        <f t="shared" si="1"/>
        <v>196.0625965078988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SUM(D22:D22)</f>
        <v>3147</v>
      </c>
      <c r="E21" s="29">
        <f t="shared" si="6"/>
        <v>379924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383071</v>
      </c>
      <c r="O21" s="41">
        <f t="shared" si="1"/>
        <v>45.500772063190404</v>
      </c>
      <c r="P21" s="10"/>
    </row>
    <row r="22" spans="1:119">
      <c r="A22" s="12"/>
      <c r="B22" s="42">
        <v>541</v>
      </c>
      <c r="C22" s="19" t="s">
        <v>36</v>
      </c>
      <c r="D22" s="46">
        <v>3147</v>
      </c>
      <c r="E22" s="46">
        <v>379924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383071</v>
      </c>
      <c r="O22" s="47">
        <f t="shared" si="1"/>
        <v>45.500772063190404</v>
      </c>
      <c r="P22" s="9"/>
    </row>
    <row r="23" spans="1:119" ht="15.75">
      <c r="A23" s="26" t="s">
        <v>37</v>
      </c>
      <c r="B23" s="27"/>
      <c r="C23" s="28"/>
      <c r="D23" s="29">
        <f t="shared" ref="D23:M23" si="7">SUM(D24:D26)</f>
        <v>929271</v>
      </c>
      <c r="E23" s="29">
        <f t="shared" si="7"/>
        <v>0</v>
      </c>
      <c r="F23" s="29">
        <f t="shared" si="7"/>
        <v>0</v>
      </c>
      <c r="G23" s="29">
        <f t="shared" si="7"/>
        <v>231075</v>
      </c>
      <c r="H23" s="29">
        <f t="shared" si="7"/>
        <v>0</v>
      </c>
      <c r="I23" s="29">
        <f t="shared" si="7"/>
        <v>642383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1802729</v>
      </c>
      <c r="O23" s="41">
        <f t="shared" si="1"/>
        <v>214.12626202636892</v>
      </c>
      <c r="P23" s="9"/>
    </row>
    <row r="24" spans="1:119">
      <c r="A24" s="12"/>
      <c r="B24" s="42">
        <v>572</v>
      </c>
      <c r="C24" s="19" t="s">
        <v>38</v>
      </c>
      <c r="D24" s="46">
        <v>896079</v>
      </c>
      <c r="E24" s="46">
        <v>0</v>
      </c>
      <c r="F24" s="46">
        <v>0</v>
      </c>
      <c r="G24" s="46">
        <v>231075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1127154</v>
      </c>
      <c r="O24" s="47">
        <f t="shared" si="1"/>
        <v>133.88217127924932</v>
      </c>
      <c r="P24" s="9"/>
    </row>
    <row r="25" spans="1:119">
      <c r="A25" s="12"/>
      <c r="B25" s="42">
        <v>575</v>
      </c>
      <c r="C25" s="19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642383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642383</v>
      </c>
      <c r="O25" s="47">
        <f t="shared" si="1"/>
        <v>76.301579760066517</v>
      </c>
      <c r="P25" s="9"/>
    </row>
    <row r="26" spans="1:119">
      <c r="A26" s="12"/>
      <c r="B26" s="42">
        <v>579</v>
      </c>
      <c r="C26" s="19" t="s">
        <v>40</v>
      </c>
      <c r="D26" s="46">
        <v>33192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33192</v>
      </c>
      <c r="O26" s="47">
        <f t="shared" si="1"/>
        <v>3.9425109870530943</v>
      </c>
      <c r="P26" s="9"/>
    </row>
    <row r="27" spans="1:119" ht="15.75">
      <c r="A27" s="26" t="s">
        <v>42</v>
      </c>
      <c r="B27" s="27"/>
      <c r="C27" s="28"/>
      <c r="D27" s="29">
        <f t="shared" ref="D27:M27" si="8">SUM(D28:D28)</f>
        <v>0</v>
      </c>
      <c r="E27" s="29">
        <f t="shared" si="8"/>
        <v>54650</v>
      </c>
      <c r="F27" s="29">
        <f t="shared" si="8"/>
        <v>0</v>
      </c>
      <c r="G27" s="29">
        <f t="shared" si="8"/>
        <v>1973676</v>
      </c>
      <c r="H27" s="29">
        <f t="shared" si="8"/>
        <v>0</v>
      </c>
      <c r="I27" s="29">
        <f t="shared" si="8"/>
        <v>355921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2384247</v>
      </c>
      <c r="O27" s="41">
        <f t="shared" si="1"/>
        <v>283.19836085045728</v>
      </c>
      <c r="P27" s="9"/>
    </row>
    <row r="28" spans="1:119" ht="15.75" thickBot="1">
      <c r="A28" s="12"/>
      <c r="B28" s="42">
        <v>581</v>
      </c>
      <c r="C28" s="19" t="s">
        <v>41</v>
      </c>
      <c r="D28" s="46">
        <v>0</v>
      </c>
      <c r="E28" s="46">
        <v>54650</v>
      </c>
      <c r="F28" s="46">
        <v>0</v>
      </c>
      <c r="G28" s="46">
        <v>1973676</v>
      </c>
      <c r="H28" s="46">
        <v>0</v>
      </c>
      <c r="I28" s="46">
        <v>355921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2384247</v>
      </c>
      <c r="O28" s="47">
        <f t="shared" si="1"/>
        <v>283.19836085045728</v>
      </c>
      <c r="P28" s="9"/>
    </row>
    <row r="29" spans="1:119" ht="16.5" thickBot="1">
      <c r="A29" s="13" t="s">
        <v>10</v>
      </c>
      <c r="B29" s="21"/>
      <c r="C29" s="20"/>
      <c r="D29" s="14">
        <f>SUM(D5,D14,D18,D21,D23,D27)</f>
        <v>8720317</v>
      </c>
      <c r="E29" s="14">
        <f t="shared" ref="E29:M29" si="9">SUM(E5,E14,E18,E21,E23,E27)</f>
        <v>562048</v>
      </c>
      <c r="F29" s="14">
        <f t="shared" si="9"/>
        <v>943369</v>
      </c>
      <c r="G29" s="14">
        <f t="shared" si="9"/>
        <v>4649912</v>
      </c>
      <c r="H29" s="14">
        <f t="shared" si="9"/>
        <v>0</v>
      </c>
      <c r="I29" s="14">
        <f t="shared" si="9"/>
        <v>11049690</v>
      </c>
      <c r="J29" s="14">
        <f t="shared" si="9"/>
        <v>0</v>
      </c>
      <c r="K29" s="14">
        <f t="shared" si="9"/>
        <v>34830</v>
      </c>
      <c r="L29" s="14">
        <f t="shared" si="9"/>
        <v>0</v>
      </c>
      <c r="M29" s="14">
        <f t="shared" si="9"/>
        <v>0</v>
      </c>
      <c r="N29" s="14">
        <f t="shared" si="4"/>
        <v>25960166</v>
      </c>
      <c r="O29" s="35">
        <f t="shared" si="1"/>
        <v>3083.5213208219502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59</v>
      </c>
      <c r="M31" s="93"/>
      <c r="N31" s="93"/>
      <c r="O31" s="39">
        <v>8419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51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2760358</v>
      </c>
      <c r="E5" s="24">
        <f t="shared" si="0"/>
        <v>146806</v>
      </c>
      <c r="F5" s="24">
        <f t="shared" si="0"/>
        <v>975111</v>
      </c>
      <c r="G5" s="24">
        <f t="shared" si="0"/>
        <v>8594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13624</v>
      </c>
      <c r="L5" s="24">
        <f t="shared" si="0"/>
        <v>0</v>
      </c>
      <c r="M5" s="24">
        <f t="shared" si="0"/>
        <v>0</v>
      </c>
      <c r="N5" s="25">
        <f>SUM(D5:M5)</f>
        <v>3904493</v>
      </c>
      <c r="O5" s="30">
        <f t="shared" ref="O5:O29" si="1">(N5/O$31)</f>
        <v>466.9329107868931</v>
      </c>
      <c r="P5" s="6"/>
    </row>
    <row r="6" spans="1:133">
      <c r="A6" s="12"/>
      <c r="B6" s="42">
        <v>511</v>
      </c>
      <c r="C6" s="19" t="s">
        <v>19</v>
      </c>
      <c r="D6" s="46">
        <v>489904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489904</v>
      </c>
      <c r="O6" s="47">
        <f t="shared" si="1"/>
        <v>58.586940923224113</v>
      </c>
      <c r="P6" s="9"/>
    </row>
    <row r="7" spans="1:133">
      <c r="A7" s="12"/>
      <c r="B7" s="42">
        <v>512</v>
      </c>
      <c r="C7" s="19" t="s">
        <v>20</v>
      </c>
      <c r="D7" s="46">
        <v>222702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222702</v>
      </c>
      <c r="O7" s="47">
        <f t="shared" si="1"/>
        <v>26.632623774216693</v>
      </c>
      <c r="P7" s="9"/>
    </row>
    <row r="8" spans="1:133">
      <c r="A8" s="12"/>
      <c r="B8" s="42">
        <v>513</v>
      </c>
      <c r="C8" s="19" t="s">
        <v>21</v>
      </c>
      <c r="D8" s="46">
        <v>531586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531586</v>
      </c>
      <c r="O8" s="47">
        <f t="shared" si="1"/>
        <v>63.571633580483137</v>
      </c>
      <c r="P8" s="9"/>
    </row>
    <row r="9" spans="1:133">
      <c r="A9" s="12"/>
      <c r="B9" s="42">
        <v>514</v>
      </c>
      <c r="C9" s="19" t="s">
        <v>22</v>
      </c>
      <c r="D9" s="46">
        <v>403133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403133</v>
      </c>
      <c r="O9" s="47">
        <f t="shared" si="1"/>
        <v>48.210117196842859</v>
      </c>
      <c r="P9" s="9"/>
    </row>
    <row r="10" spans="1:133">
      <c r="A10" s="12"/>
      <c r="B10" s="42">
        <v>515</v>
      </c>
      <c r="C10" s="19" t="s">
        <v>23</v>
      </c>
      <c r="D10" s="46">
        <v>214676</v>
      </c>
      <c r="E10" s="46">
        <v>0</v>
      </c>
      <c r="F10" s="46">
        <v>0</v>
      </c>
      <c r="G10" s="46">
        <v>8594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223270</v>
      </c>
      <c r="O10" s="47">
        <f t="shared" si="1"/>
        <v>26.700550107629752</v>
      </c>
      <c r="P10" s="9"/>
    </row>
    <row r="11" spans="1:133">
      <c r="A11" s="12"/>
      <c r="B11" s="42">
        <v>517</v>
      </c>
      <c r="C11" s="19" t="s">
        <v>24</v>
      </c>
      <c r="D11" s="46">
        <v>0</v>
      </c>
      <c r="E11" s="46">
        <v>0</v>
      </c>
      <c r="F11" s="46">
        <v>975111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975111</v>
      </c>
      <c r="O11" s="47">
        <f t="shared" si="1"/>
        <v>116.61217412102368</v>
      </c>
      <c r="P11" s="9"/>
    </row>
    <row r="12" spans="1:133">
      <c r="A12" s="12"/>
      <c r="B12" s="42">
        <v>518</v>
      </c>
      <c r="C12" s="19" t="s">
        <v>53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13624</v>
      </c>
      <c r="L12" s="46">
        <v>0</v>
      </c>
      <c r="M12" s="46">
        <v>0</v>
      </c>
      <c r="N12" s="46">
        <f t="shared" si="2"/>
        <v>13624</v>
      </c>
      <c r="O12" s="47">
        <f t="shared" si="1"/>
        <v>1.629275292992107</v>
      </c>
      <c r="P12" s="9"/>
    </row>
    <row r="13" spans="1:133">
      <c r="A13" s="12"/>
      <c r="B13" s="42">
        <v>519</v>
      </c>
      <c r="C13" s="19" t="s">
        <v>25</v>
      </c>
      <c r="D13" s="46">
        <v>898357</v>
      </c>
      <c r="E13" s="46">
        <v>146806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1045163</v>
      </c>
      <c r="O13" s="47">
        <f t="shared" si="1"/>
        <v>124.98959579048075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SUM(D15:D17)</f>
        <v>4614932</v>
      </c>
      <c r="E14" s="29">
        <f t="shared" si="3"/>
        <v>0</v>
      </c>
      <c r="F14" s="29">
        <f t="shared" si="3"/>
        <v>0</v>
      </c>
      <c r="G14" s="29">
        <f t="shared" si="3"/>
        <v>360537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9" si="4">SUM(D14:M14)</f>
        <v>4975469</v>
      </c>
      <c r="O14" s="41">
        <f t="shared" si="1"/>
        <v>595.00944750059796</v>
      </c>
      <c r="P14" s="10"/>
    </row>
    <row r="15" spans="1:133">
      <c r="A15" s="12"/>
      <c r="B15" s="42">
        <v>521</v>
      </c>
      <c r="C15" s="19" t="s">
        <v>27</v>
      </c>
      <c r="D15" s="46">
        <v>1261236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1261236</v>
      </c>
      <c r="O15" s="47">
        <f t="shared" si="1"/>
        <v>150.82946663477637</v>
      </c>
      <c r="P15" s="9"/>
    </row>
    <row r="16" spans="1:133">
      <c r="A16" s="12"/>
      <c r="B16" s="42">
        <v>522</v>
      </c>
      <c r="C16" s="19" t="s">
        <v>28</v>
      </c>
      <c r="D16" s="46">
        <v>2723039</v>
      </c>
      <c r="E16" s="46">
        <v>0</v>
      </c>
      <c r="F16" s="46">
        <v>0</v>
      </c>
      <c r="G16" s="46">
        <v>360537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3083576</v>
      </c>
      <c r="O16" s="47">
        <f t="shared" si="1"/>
        <v>368.760583592442</v>
      </c>
      <c r="P16" s="9"/>
    </row>
    <row r="17" spans="1:119">
      <c r="A17" s="12"/>
      <c r="B17" s="42">
        <v>524</v>
      </c>
      <c r="C17" s="19" t="s">
        <v>29</v>
      </c>
      <c r="D17" s="46">
        <v>630657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630657</v>
      </c>
      <c r="O17" s="47">
        <f t="shared" si="1"/>
        <v>75.419397273379573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SUM(D19:D20)</f>
        <v>0</v>
      </c>
      <c r="E18" s="29">
        <f t="shared" si="5"/>
        <v>0</v>
      </c>
      <c r="F18" s="29">
        <f t="shared" si="5"/>
        <v>0</v>
      </c>
      <c r="G18" s="29">
        <f t="shared" si="5"/>
        <v>31195</v>
      </c>
      <c r="H18" s="29">
        <f t="shared" si="5"/>
        <v>0</v>
      </c>
      <c r="I18" s="29">
        <f t="shared" si="5"/>
        <v>7600965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7632160</v>
      </c>
      <c r="O18" s="41">
        <f t="shared" si="1"/>
        <v>912.71944510882565</v>
      </c>
      <c r="P18" s="10"/>
    </row>
    <row r="19" spans="1:119">
      <c r="A19" s="12"/>
      <c r="B19" s="42">
        <v>535</v>
      </c>
      <c r="C19" s="19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6502017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6502017</v>
      </c>
      <c r="O19" s="47">
        <f t="shared" si="1"/>
        <v>777.56720880172213</v>
      </c>
      <c r="P19" s="9"/>
    </row>
    <row r="20" spans="1:119">
      <c r="A20" s="12"/>
      <c r="B20" s="42">
        <v>538</v>
      </c>
      <c r="C20" s="19" t="s">
        <v>33</v>
      </c>
      <c r="D20" s="46">
        <v>0</v>
      </c>
      <c r="E20" s="46">
        <v>0</v>
      </c>
      <c r="F20" s="46">
        <v>0</v>
      </c>
      <c r="G20" s="46">
        <v>31195</v>
      </c>
      <c r="H20" s="46">
        <v>0</v>
      </c>
      <c r="I20" s="46">
        <v>1098948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1130143</v>
      </c>
      <c r="O20" s="47">
        <f t="shared" si="1"/>
        <v>135.15223630710355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SUM(D22:D22)</f>
        <v>3572</v>
      </c>
      <c r="E21" s="29">
        <f t="shared" si="6"/>
        <v>819336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822908</v>
      </c>
      <c r="O21" s="41">
        <f t="shared" si="1"/>
        <v>98.410428127242284</v>
      </c>
      <c r="P21" s="10"/>
    </row>
    <row r="22" spans="1:119">
      <c r="A22" s="12"/>
      <c r="B22" s="42">
        <v>541</v>
      </c>
      <c r="C22" s="19" t="s">
        <v>36</v>
      </c>
      <c r="D22" s="46">
        <v>3572</v>
      </c>
      <c r="E22" s="46">
        <v>819336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822908</v>
      </c>
      <c r="O22" s="47">
        <f t="shared" si="1"/>
        <v>98.410428127242284</v>
      </c>
      <c r="P22" s="9"/>
    </row>
    <row r="23" spans="1:119" ht="15.75">
      <c r="A23" s="26" t="s">
        <v>37</v>
      </c>
      <c r="B23" s="27"/>
      <c r="C23" s="28"/>
      <c r="D23" s="29">
        <f t="shared" ref="D23:M23" si="7">SUM(D24:D26)</f>
        <v>925697</v>
      </c>
      <c r="E23" s="29">
        <f t="shared" si="7"/>
        <v>0</v>
      </c>
      <c r="F23" s="29">
        <f t="shared" si="7"/>
        <v>0</v>
      </c>
      <c r="G23" s="29">
        <f t="shared" si="7"/>
        <v>625081</v>
      </c>
      <c r="H23" s="29">
        <f t="shared" si="7"/>
        <v>0</v>
      </c>
      <c r="I23" s="29">
        <f t="shared" si="7"/>
        <v>645935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2196713</v>
      </c>
      <c r="O23" s="41">
        <f t="shared" si="1"/>
        <v>262.70186558239658</v>
      </c>
      <c r="P23" s="9"/>
    </row>
    <row r="24" spans="1:119">
      <c r="A24" s="12"/>
      <c r="B24" s="42">
        <v>572</v>
      </c>
      <c r="C24" s="19" t="s">
        <v>38</v>
      </c>
      <c r="D24" s="46">
        <v>896692</v>
      </c>
      <c r="E24" s="46">
        <v>0</v>
      </c>
      <c r="F24" s="46">
        <v>0</v>
      </c>
      <c r="G24" s="46">
        <v>625081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1521773</v>
      </c>
      <c r="O24" s="47">
        <f t="shared" si="1"/>
        <v>181.98672566371681</v>
      </c>
      <c r="P24" s="9"/>
    </row>
    <row r="25" spans="1:119">
      <c r="A25" s="12"/>
      <c r="B25" s="42">
        <v>575</v>
      </c>
      <c r="C25" s="19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645935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645935</v>
      </c>
      <c r="O25" s="47">
        <f t="shared" si="1"/>
        <v>77.24647213585267</v>
      </c>
      <c r="P25" s="9"/>
    </row>
    <row r="26" spans="1:119">
      <c r="A26" s="12"/>
      <c r="B26" s="42">
        <v>579</v>
      </c>
      <c r="C26" s="19" t="s">
        <v>40</v>
      </c>
      <c r="D26" s="46">
        <v>29005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29005</v>
      </c>
      <c r="O26" s="47">
        <f t="shared" si="1"/>
        <v>3.4686677828270747</v>
      </c>
      <c r="P26" s="9"/>
    </row>
    <row r="27" spans="1:119" ht="15.75">
      <c r="A27" s="26" t="s">
        <v>42</v>
      </c>
      <c r="B27" s="27"/>
      <c r="C27" s="28"/>
      <c r="D27" s="29">
        <f t="shared" ref="D27:M27" si="8">SUM(D28:D28)</f>
        <v>0</v>
      </c>
      <c r="E27" s="29">
        <f t="shared" si="8"/>
        <v>26797</v>
      </c>
      <c r="F27" s="29">
        <f t="shared" si="8"/>
        <v>0</v>
      </c>
      <c r="G27" s="29">
        <f t="shared" si="8"/>
        <v>1835595</v>
      </c>
      <c r="H27" s="29">
        <f t="shared" si="8"/>
        <v>0</v>
      </c>
      <c r="I27" s="29">
        <f t="shared" si="8"/>
        <v>480921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2343313</v>
      </c>
      <c r="O27" s="41">
        <f t="shared" si="1"/>
        <v>280.23355656541497</v>
      </c>
      <c r="P27" s="9"/>
    </row>
    <row r="28" spans="1:119" ht="15.75" thickBot="1">
      <c r="A28" s="12"/>
      <c r="B28" s="42">
        <v>581</v>
      </c>
      <c r="C28" s="19" t="s">
        <v>41</v>
      </c>
      <c r="D28" s="46">
        <v>0</v>
      </c>
      <c r="E28" s="46">
        <v>26797</v>
      </c>
      <c r="F28" s="46">
        <v>0</v>
      </c>
      <c r="G28" s="46">
        <v>1835595</v>
      </c>
      <c r="H28" s="46">
        <v>0</v>
      </c>
      <c r="I28" s="46">
        <v>480921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2343313</v>
      </c>
      <c r="O28" s="47">
        <f t="shared" si="1"/>
        <v>280.23355656541497</v>
      </c>
      <c r="P28" s="9"/>
    </row>
    <row r="29" spans="1:119" ht="16.5" thickBot="1">
      <c r="A29" s="13" t="s">
        <v>10</v>
      </c>
      <c r="B29" s="21"/>
      <c r="C29" s="20"/>
      <c r="D29" s="14">
        <f>SUM(D5,D14,D18,D21,D23,D27)</f>
        <v>8304559</v>
      </c>
      <c r="E29" s="14">
        <f t="shared" ref="E29:M29" si="9">SUM(E5,E14,E18,E21,E23,E27)</f>
        <v>992939</v>
      </c>
      <c r="F29" s="14">
        <f t="shared" si="9"/>
        <v>975111</v>
      </c>
      <c r="G29" s="14">
        <f t="shared" si="9"/>
        <v>2861002</v>
      </c>
      <c r="H29" s="14">
        <f t="shared" si="9"/>
        <v>0</v>
      </c>
      <c r="I29" s="14">
        <f t="shared" si="9"/>
        <v>8727821</v>
      </c>
      <c r="J29" s="14">
        <f t="shared" si="9"/>
        <v>0</v>
      </c>
      <c r="K29" s="14">
        <f t="shared" si="9"/>
        <v>13624</v>
      </c>
      <c r="L29" s="14">
        <f t="shared" si="9"/>
        <v>0</v>
      </c>
      <c r="M29" s="14">
        <f t="shared" si="9"/>
        <v>0</v>
      </c>
      <c r="N29" s="14">
        <f t="shared" si="4"/>
        <v>21875056</v>
      </c>
      <c r="O29" s="35">
        <f t="shared" si="1"/>
        <v>2616.0076536713705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54</v>
      </c>
      <c r="M31" s="93"/>
      <c r="N31" s="93"/>
      <c r="O31" s="39">
        <v>8362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51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5134296</v>
      </c>
      <c r="E5" s="24">
        <f t="shared" si="0"/>
        <v>15327</v>
      </c>
      <c r="F5" s="24">
        <f t="shared" si="0"/>
        <v>1007206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6156829</v>
      </c>
      <c r="O5" s="30">
        <f t="shared" ref="O5:O28" si="1">(N5/O$30)</f>
        <v>740.3594276094276</v>
      </c>
      <c r="P5" s="6"/>
    </row>
    <row r="6" spans="1:133">
      <c r="A6" s="12"/>
      <c r="B6" s="42">
        <v>511</v>
      </c>
      <c r="C6" s="19" t="s">
        <v>19</v>
      </c>
      <c r="D6" s="46">
        <v>474509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474509</v>
      </c>
      <c r="O6" s="47">
        <f t="shared" si="1"/>
        <v>57.059764309764311</v>
      </c>
      <c r="P6" s="9"/>
    </row>
    <row r="7" spans="1:133">
      <c r="A7" s="12"/>
      <c r="B7" s="42">
        <v>512</v>
      </c>
      <c r="C7" s="19" t="s">
        <v>20</v>
      </c>
      <c r="D7" s="46">
        <v>225892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225892</v>
      </c>
      <c r="O7" s="47">
        <f t="shared" si="1"/>
        <v>27.163540163540162</v>
      </c>
      <c r="P7" s="9"/>
    </row>
    <row r="8" spans="1:133">
      <c r="A8" s="12"/>
      <c r="B8" s="42">
        <v>513</v>
      </c>
      <c r="C8" s="19" t="s">
        <v>21</v>
      </c>
      <c r="D8" s="46">
        <v>538372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538372</v>
      </c>
      <c r="O8" s="47">
        <f t="shared" si="1"/>
        <v>64.73929773929774</v>
      </c>
      <c r="P8" s="9"/>
    </row>
    <row r="9" spans="1:133">
      <c r="A9" s="12"/>
      <c r="B9" s="42">
        <v>514</v>
      </c>
      <c r="C9" s="19" t="s">
        <v>22</v>
      </c>
      <c r="D9" s="46">
        <v>2685397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2685397</v>
      </c>
      <c r="O9" s="47">
        <f t="shared" si="1"/>
        <v>322.91931216931215</v>
      </c>
      <c r="P9" s="9"/>
    </row>
    <row r="10" spans="1:133">
      <c r="A10" s="12"/>
      <c r="B10" s="42">
        <v>515</v>
      </c>
      <c r="C10" s="19" t="s">
        <v>23</v>
      </c>
      <c r="D10" s="46">
        <v>293103</v>
      </c>
      <c r="E10" s="46">
        <v>15035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308138</v>
      </c>
      <c r="O10" s="47">
        <f t="shared" si="1"/>
        <v>37.053631553631554</v>
      </c>
      <c r="P10" s="9"/>
    </row>
    <row r="11" spans="1:133">
      <c r="A11" s="12"/>
      <c r="B11" s="42">
        <v>517</v>
      </c>
      <c r="C11" s="19" t="s">
        <v>24</v>
      </c>
      <c r="D11" s="46">
        <v>0</v>
      </c>
      <c r="E11" s="46">
        <v>0</v>
      </c>
      <c r="F11" s="46">
        <v>1007206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1007206</v>
      </c>
      <c r="O11" s="47">
        <f t="shared" si="1"/>
        <v>121.11664261664262</v>
      </c>
      <c r="P11" s="9"/>
    </row>
    <row r="12" spans="1:133">
      <c r="A12" s="12"/>
      <c r="B12" s="42">
        <v>519</v>
      </c>
      <c r="C12" s="19" t="s">
        <v>25</v>
      </c>
      <c r="D12" s="46">
        <v>917023</v>
      </c>
      <c r="E12" s="46">
        <v>292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917315</v>
      </c>
      <c r="O12" s="47">
        <f t="shared" si="1"/>
        <v>110.30723905723906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4641874</v>
      </c>
      <c r="E13" s="29">
        <f t="shared" si="3"/>
        <v>771535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5413409</v>
      </c>
      <c r="O13" s="41">
        <f t="shared" si="1"/>
        <v>650.96308321308322</v>
      </c>
      <c r="P13" s="10"/>
    </row>
    <row r="14" spans="1:133">
      <c r="A14" s="12"/>
      <c r="B14" s="42">
        <v>521</v>
      </c>
      <c r="C14" s="19" t="s">
        <v>27</v>
      </c>
      <c r="D14" s="46">
        <v>1314499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1314499</v>
      </c>
      <c r="O14" s="47">
        <f t="shared" si="1"/>
        <v>158.06866281866283</v>
      </c>
      <c r="P14" s="9"/>
    </row>
    <row r="15" spans="1:133">
      <c r="A15" s="12"/>
      <c r="B15" s="42">
        <v>522</v>
      </c>
      <c r="C15" s="19" t="s">
        <v>28</v>
      </c>
      <c r="D15" s="46">
        <v>2800368</v>
      </c>
      <c r="E15" s="46">
        <v>771535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3571903</v>
      </c>
      <c r="O15" s="47">
        <f t="shared" si="1"/>
        <v>429.52176527176528</v>
      </c>
      <c r="P15" s="9"/>
    </row>
    <row r="16" spans="1:133">
      <c r="A16" s="12"/>
      <c r="B16" s="42">
        <v>524</v>
      </c>
      <c r="C16" s="19" t="s">
        <v>29</v>
      </c>
      <c r="D16" s="46">
        <v>527007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527007</v>
      </c>
      <c r="O16" s="47">
        <f t="shared" si="1"/>
        <v>63.372655122655125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0</v>
      </c>
      <c r="E17" s="29">
        <f t="shared" si="5"/>
        <v>136246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4562562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4698808</v>
      </c>
      <c r="O17" s="41">
        <f t="shared" si="1"/>
        <v>565.03222703222707</v>
      </c>
      <c r="P17" s="10"/>
    </row>
    <row r="18" spans="1:119">
      <c r="A18" s="12"/>
      <c r="B18" s="42">
        <v>535</v>
      </c>
      <c r="C18" s="19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3903661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3903661</v>
      </c>
      <c r="O18" s="47">
        <f t="shared" si="1"/>
        <v>469.41570466570465</v>
      </c>
      <c r="P18" s="9"/>
    </row>
    <row r="19" spans="1:119">
      <c r="A19" s="12"/>
      <c r="B19" s="42">
        <v>538</v>
      </c>
      <c r="C19" s="19" t="s">
        <v>33</v>
      </c>
      <c r="D19" s="46">
        <v>0</v>
      </c>
      <c r="E19" s="46">
        <v>136246</v>
      </c>
      <c r="F19" s="46">
        <v>0</v>
      </c>
      <c r="G19" s="46">
        <v>0</v>
      </c>
      <c r="H19" s="46">
        <v>0</v>
      </c>
      <c r="I19" s="46">
        <v>658901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795147</v>
      </c>
      <c r="O19" s="47">
        <f t="shared" si="1"/>
        <v>95.616522366522361</v>
      </c>
      <c r="P19" s="9"/>
    </row>
    <row r="20" spans="1:119" ht="15.75">
      <c r="A20" s="26" t="s">
        <v>35</v>
      </c>
      <c r="B20" s="27"/>
      <c r="C20" s="28"/>
      <c r="D20" s="29">
        <f t="shared" ref="D20:M20" si="6">SUM(D21:D21)</f>
        <v>5887</v>
      </c>
      <c r="E20" s="29">
        <f t="shared" si="6"/>
        <v>1004700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1010587</v>
      </c>
      <c r="O20" s="41">
        <f t="shared" si="1"/>
        <v>121.52320827320827</v>
      </c>
      <c r="P20" s="10"/>
    </row>
    <row r="21" spans="1:119">
      <c r="A21" s="12"/>
      <c r="B21" s="42">
        <v>541</v>
      </c>
      <c r="C21" s="19" t="s">
        <v>36</v>
      </c>
      <c r="D21" s="46">
        <v>5887</v>
      </c>
      <c r="E21" s="46">
        <v>1004700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1010587</v>
      </c>
      <c r="O21" s="47">
        <f t="shared" si="1"/>
        <v>121.52320827320827</v>
      </c>
      <c r="P21" s="9"/>
    </row>
    <row r="22" spans="1:119" ht="15.75">
      <c r="A22" s="26" t="s">
        <v>37</v>
      </c>
      <c r="B22" s="27"/>
      <c r="C22" s="28"/>
      <c r="D22" s="29">
        <f t="shared" ref="D22:M22" si="7">SUM(D23:D25)</f>
        <v>992282</v>
      </c>
      <c r="E22" s="29">
        <f t="shared" si="7"/>
        <v>1014745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714940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2721967</v>
      </c>
      <c r="O22" s="41">
        <f t="shared" si="1"/>
        <v>327.31685906685908</v>
      </c>
      <c r="P22" s="9"/>
    </row>
    <row r="23" spans="1:119">
      <c r="A23" s="12"/>
      <c r="B23" s="42">
        <v>572</v>
      </c>
      <c r="C23" s="19" t="s">
        <v>38</v>
      </c>
      <c r="D23" s="46">
        <v>956103</v>
      </c>
      <c r="E23" s="46">
        <v>1008984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1965087</v>
      </c>
      <c r="O23" s="47">
        <f t="shared" si="1"/>
        <v>236.30194805194805</v>
      </c>
      <c r="P23" s="9"/>
    </row>
    <row r="24" spans="1:119">
      <c r="A24" s="12"/>
      <c r="B24" s="42">
        <v>575</v>
      </c>
      <c r="C24" s="19" t="s">
        <v>39</v>
      </c>
      <c r="D24" s="46">
        <v>0</v>
      </c>
      <c r="E24" s="46">
        <v>5761</v>
      </c>
      <c r="F24" s="46">
        <v>0</v>
      </c>
      <c r="G24" s="46">
        <v>0</v>
      </c>
      <c r="H24" s="46">
        <v>0</v>
      </c>
      <c r="I24" s="46">
        <v>714940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720701</v>
      </c>
      <c r="O24" s="47">
        <f t="shared" si="1"/>
        <v>86.66438191438192</v>
      </c>
      <c r="P24" s="9"/>
    </row>
    <row r="25" spans="1:119">
      <c r="A25" s="12"/>
      <c r="B25" s="42">
        <v>579</v>
      </c>
      <c r="C25" s="19" t="s">
        <v>40</v>
      </c>
      <c r="D25" s="46">
        <v>36179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36179</v>
      </c>
      <c r="O25" s="47">
        <f t="shared" si="1"/>
        <v>4.3505291005291005</v>
      </c>
      <c r="P25" s="9"/>
    </row>
    <row r="26" spans="1:119" ht="15.75">
      <c r="A26" s="26" t="s">
        <v>42</v>
      </c>
      <c r="B26" s="27"/>
      <c r="C26" s="28"/>
      <c r="D26" s="29">
        <f t="shared" ref="D26:M26" si="8">SUM(D27:D27)</f>
        <v>651914</v>
      </c>
      <c r="E26" s="29">
        <f t="shared" si="8"/>
        <v>2462845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343297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3458056</v>
      </c>
      <c r="O26" s="41">
        <f t="shared" si="1"/>
        <v>415.83164983164983</v>
      </c>
      <c r="P26" s="9"/>
    </row>
    <row r="27" spans="1:119" ht="15.75" thickBot="1">
      <c r="A27" s="12"/>
      <c r="B27" s="42">
        <v>581</v>
      </c>
      <c r="C27" s="19" t="s">
        <v>41</v>
      </c>
      <c r="D27" s="46">
        <v>651914</v>
      </c>
      <c r="E27" s="46">
        <v>2462845</v>
      </c>
      <c r="F27" s="46">
        <v>0</v>
      </c>
      <c r="G27" s="46">
        <v>0</v>
      </c>
      <c r="H27" s="46">
        <v>0</v>
      </c>
      <c r="I27" s="46">
        <v>343297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3458056</v>
      </c>
      <c r="O27" s="47">
        <f t="shared" si="1"/>
        <v>415.83164983164983</v>
      </c>
      <c r="P27" s="9"/>
    </row>
    <row r="28" spans="1:119" ht="16.5" thickBot="1">
      <c r="A28" s="13" t="s">
        <v>10</v>
      </c>
      <c r="B28" s="21"/>
      <c r="C28" s="20"/>
      <c r="D28" s="14">
        <f>SUM(D5,D13,D17,D20,D22,D26)</f>
        <v>11426253</v>
      </c>
      <c r="E28" s="14">
        <f t="shared" ref="E28:M28" si="9">SUM(E5,E13,E17,E20,E22,E26)</f>
        <v>5405398</v>
      </c>
      <c r="F28" s="14">
        <f t="shared" si="9"/>
        <v>1007206</v>
      </c>
      <c r="G28" s="14">
        <f t="shared" si="9"/>
        <v>0</v>
      </c>
      <c r="H28" s="14">
        <f t="shared" si="9"/>
        <v>0</v>
      </c>
      <c r="I28" s="14">
        <f t="shared" si="9"/>
        <v>5620799</v>
      </c>
      <c r="J28" s="14">
        <f t="shared" si="9"/>
        <v>0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 t="shared" si="4"/>
        <v>23459656</v>
      </c>
      <c r="O28" s="35">
        <f t="shared" si="1"/>
        <v>2821.0264550264551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50</v>
      </c>
      <c r="M30" s="93"/>
      <c r="N30" s="93"/>
      <c r="O30" s="39">
        <v>8316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51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3009605</v>
      </c>
      <c r="E5" s="24">
        <f t="shared" si="0"/>
        <v>65438</v>
      </c>
      <c r="F5" s="24">
        <f t="shared" si="0"/>
        <v>1039080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4114123</v>
      </c>
      <c r="O5" s="30">
        <f t="shared" ref="O5:O31" si="1">(N5/O$33)</f>
        <v>495.85669519103288</v>
      </c>
      <c r="P5" s="6"/>
    </row>
    <row r="6" spans="1:133">
      <c r="A6" s="12"/>
      <c r="B6" s="42">
        <v>511</v>
      </c>
      <c r="C6" s="19" t="s">
        <v>19</v>
      </c>
      <c r="D6" s="46">
        <v>451257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451257</v>
      </c>
      <c r="O6" s="47">
        <f t="shared" si="1"/>
        <v>54.387971555984088</v>
      </c>
      <c r="P6" s="9"/>
    </row>
    <row r="7" spans="1:133">
      <c r="A7" s="12"/>
      <c r="B7" s="42">
        <v>512</v>
      </c>
      <c r="C7" s="19" t="s">
        <v>20</v>
      </c>
      <c r="D7" s="46">
        <v>254233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254233</v>
      </c>
      <c r="O7" s="47">
        <f t="shared" si="1"/>
        <v>30.641557189345548</v>
      </c>
      <c r="P7" s="9"/>
    </row>
    <row r="8" spans="1:133">
      <c r="A8" s="12"/>
      <c r="B8" s="42">
        <v>513</v>
      </c>
      <c r="C8" s="19" t="s">
        <v>21</v>
      </c>
      <c r="D8" s="46">
        <v>591659</v>
      </c>
      <c r="E8" s="46">
        <v>5000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596659</v>
      </c>
      <c r="O8" s="47">
        <f t="shared" si="1"/>
        <v>71.912619018922499</v>
      </c>
      <c r="P8" s="9"/>
    </row>
    <row r="9" spans="1:133">
      <c r="A9" s="12"/>
      <c r="B9" s="42">
        <v>514</v>
      </c>
      <c r="C9" s="19" t="s">
        <v>22</v>
      </c>
      <c r="D9" s="46">
        <v>356845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356845</v>
      </c>
      <c r="O9" s="47">
        <f t="shared" si="1"/>
        <v>43.00891888634446</v>
      </c>
      <c r="P9" s="9"/>
    </row>
    <row r="10" spans="1:133">
      <c r="A10" s="12"/>
      <c r="B10" s="42">
        <v>515</v>
      </c>
      <c r="C10" s="19" t="s">
        <v>23</v>
      </c>
      <c r="D10" s="46">
        <v>342514</v>
      </c>
      <c r="E10" s="46">
        <v>26450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368964</v>
      </c>
      <c r="O10" s="47">
        <f t="shared" si="1"/>
        <v>44.469567313486806</v>
      </c>
      <c r="P10" s="9"/>
    </row>
    <row r="11" spans="1:133">
      <c r="A11" s="12"/>
      <c r="B11" s="42">
        <v>517</v>
      </c>
      <c r="C11" s="19" t="s">
        <v>24</v>
      </c>
      <c r="D11" s="46">
        <v>0</v>
      </c>
      <c r="E11" s="46">
        <v>0</v>
      </c>
      <c r="F11" s="46">
        <v>1039080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1039080</v>
      </c>
      <c r="O11" s="47">
        <f t="shared" si="1"/>
        <v>125.23562733518139</v>
      </c>
      <c r="P11" s="9"/>
    </row>
    <row r="12" spans="1:133">
      <c r="A12" s="12"/>
      <c r="B12" s="42">
        <v>519</v>
      </c>
      <c r="C12" s="19" t="s">
        <v>25</v>
      </c>
      <c r="D12" s="46">
        <v>1013097</v>
      </c>
      <c r="E12" s="46">
        <v>33988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1047085</v>
      </c>
      <c r="O12" s="47">
        <f t="shared" si="1"/>
        <v>126.20043389176811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4756553</v>
      </c>
      <c r="E13" s="29">
        <f t="shared" si="3"/>
        <v>583396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5339949</v>
      </c>
      <c r="O13" s="41">
        <f t="shared" si="1"/>
        <v>643.59997589490172</v>
      </c>
      <c r="P13" s="10"/>
    </row>
    <row r="14" spans="1:133">
      <c r="A14" s="12"/>
      <c r="B14" s="42">
        <v>521</v>
      </c>
      <c r="C14" s="19" t="s">
        <v>27</v>
      </c>
      <c r="D14" s="46">
        <v>1363972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1363972</v>
      </c>
      <c r="O14" s="47">
        <f t="shared" si="1"/>
        <v>164.39339520308545</v>
      </c>
      <c r="P14" s="9"/>
    </row>
    <row r="15" spans="1:133">
      <c r="A15" s="12"/>
      <c r="B15" s="42">
        <v>522</v>
      </c>
      <c r="C15" s="19" t="s">
        <v>28</v>
      </c>
      <c r="D15" s="46">
        <v>2824069</v>
      </c>
      <c r="E15" s="46">
        <v>583396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3407465</v>
      </c>
      <c r="O15" s="47">
        <f t="shared" si="1"/>
        <v>410.68639267205015</v>
      </c>
      <c r="P15" s="9"/>
    </row>
    <row r="16" spans="1:133">
      <c r="A16" s="12"/>
      <c r="B16" s="42">
        <v>524</v>
      </c>
      <c r="C16" s="19" t="s">
        <v>29</v>
      </c>
      <c r="D16" s="46">
        <v>568512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568512</v>
      </c>
      <c r="O16" s="47">
        <f t="shared" si="1"/>
        <v>68.520188019766181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SUM(D18:D20)</f>
        <v>0</v>
      </c>
      <c r="E17" s="29">
        <f t="shared" si="5"/>
        <v>7575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2401268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2408843</v>
      </c>
      <c r="O17" s="41">
        <f t="shared" si="1"/>
        <v>290.32698565746654</v>
      </c>
      <c r="P17" s="10"/>
    </row>
    <row r="18" spans="1:119">
      <c r="A18" s="12"/>
      <c r="B18" s="42">
        <v>535</v>
      </c>
      <c r="C18" s="19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2126388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2126388</v>
      </c>
      <c r="O18" s="47">
        <f t="shared" si="1"/>
        <v>256.2839580571291</v>
      </c>
      <c r="P18" s="9"/>
    </row>
    <row r="19" spans="1:119">
      <c r="A19" s="12"/>
      <c r="B19" s="42">
        <v>537</v>
      </c>
      <c r="C19" s="19" t="s">
        <v>32</v>
      </c>
      <c r="D19" s="46">
        <v>0</v>
      </c>
      <c r="E19" s="46">
        <v>7161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7161</v>
      </c>
      <c r="O19" s="47">
        <f t="shared" si="1"/>
        <v>0.86308304206339637</v>
      </c>
      <c r="P19" s="9"/>
    </row>
    <row r="20" spans="1:119">
      <c r="A20" s="12"/>
      <c r="B20" s="42">
        <v>538</v>
      </c>
      <c r="C20" s="19" t="s">
        <v>33</v>
      </c>
      <c r="D20" s="46">
        <v>0</v>
      </c>
      <c r="E20" s="46">
        <v>414</v>
      </c>
      <c r="F20" s="46">
        <v>0</v>
      </c>
      <c r="G20" s="46">
        <v>0</v>
      </c>
      <c r="H20" s="46">
        <v>0</v>
      </c>
      <c r="I20" s="46">
        <v>274880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275294</v>
      </c>
      <c r="O20" s="47">
        <f t="shared" si="1"/>
        <v>33.179944558274073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SUM(D22:D22)</f>
        <v>946</v>
      </c>
      <c r="E21" s="29">
        <f t="shared" si="6"/>
        <v>2398475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2399421</v>
      </c>
      <c r="O21" s="41">
        <f t="shared" si="1"/>
        <v>289.19139447993251</v>
      </c>
      <c r="P21" s="10"/>
    </row>
    <row r="22" spans="1:119">
      <c r="A22" s="12"/>
      <c r="B22" s="42">
        <v>541</v>
      </c>
      <c r="C22" s="19" t="s">
        <v>36</v>
      </c>
      <c r="D22" s="46">
        <v>946</v>
      </c>
      <c r="E22" s="46">
        <v>2398475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2399421</v>
      </c>
      <c r="O22" s="47">
        <f t="shared" si="1"/>
        <v>289.19139447993251</v>
      </c>
      <c r="P22" s="9"/>
    </row>
    <row r="23" spans="1:119" ht="15.75">
      <c r="A23" s="26" t="s">
        <v>46</v>
      </c>
      <c r="B23" s="27"/>
      <c r="C23" s="28"/>
      <c r="D23" s="29">
        <f t="shared" ref="D23:M23" si="7">SUM(D24:D24)</f>
        <v>0</v>
      </c>
      <c r="E23" s="29">
        <f t="shared" si="7"/>
        <v>9600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9600</v>
      </c>
      <c r="O23" s="41">
        <f t="shared" si="1"/>
        <v>1.1570447149572134</v>
      </c>
      <c r="P23" s="10"/>
    </row>
    <row r="24" spans="1:119">
      <c r="A24" s="43"/>
      <c r="B24" s="44">
        <v>554</v>
      </c>
      <c r="C24" s="45" t="s">
        <v>47</v>
      </c>
      <c r="D24" s="46">
        <v>0</v>
      </c>
      <c r="E24" s="46">
        <v>9600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9600</v>
      </c>
      <c r="O24" s="47">
        <f t="shared" si="1"/>
        <v>1.1570447149572134</v>
      </c>
      <c r="P24" s="9"/>
    </row>
    <row r="25" spans="1:119" ht="15.75">
      <c r="A25" s="26" t="s">
        <v>37</v>
      </c>
      <c r="B25" s="27"/>
      <c r="C25" s="28"/>
      <c r="D25" s="29">
        <f t="shared" ref="D25:M25" si="8">SUM(D26:D28)</f>
        <v>1001020</v>
      </c>
      <c r="E25" s="29">
        <f t="shared" si="8"/>
        <v>214886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688583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1904489</v>
      </c>
      <c r="O25" s="41">
        <f t="shared" si="1"/>
        <v>229.5394720983488</v>
      </c>
      <c r="P25" s="9"/>
    </row>
    <row r="26" spans="1:119">
      <c r="A26" s="12"/>
      <c r="B26" s="42">
        <v>572</v>
      </c>
      <c r="C26" s="19" t="s">
        <v>38</v>
      </c>
      <c r="D26" s="46">
        <v>959273</v>
      </c>
      <c r="E26" s="46">
        <v>163717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1122990</v>
      </c>
      <c r="O26" s="47">
        <f t="shared" si="1"/>
        <v>135.34892129685429</v>
      </c>
      <c r="P26" s="9"/>
    </row>
    <row r="27" spans="1:119">
      <c r="A27" s="12"/>
      <c r="B27" s="42">
        <v>575</v>
      </c>
      <c r="C27" s="19" t="s">
        <v>39</v>
      </c>
      <c r="D27" s="46">
        <v>0</v>
      </c>
      <c r="E27" s="46">
        <v>51169</v>
      </c>
      <c r="F27" s="46">
        <v>0</v>
      </c>
      <c r="G27" s="46">
        <v>0</v>
      </c>
      <c r="H27" s="46">
        <v>0</v>
      </c>
      <c r="I27" s="46">
        <v>688583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739752</v>
      </c>
      <c r="O27" s="47">
        <f t="shared" si="1"/>
        <v>89.158973122815482</v>
      </c>
      <c r="P27" s="9"/>
    </row>
    <row r="28" spans="1:119">
      <c r="A28" s="12"/>
      <c r="B28" s="42">
        <v>579</v>
      </c>
      <c r="C28" s="19" t="s">
        <v>40</v>
      </c>
      <c r="D28" s="46">
        <v>41747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41747</v>
      </c>
      <c r="O28" s="47">
        <f t="shared" si="1"/>
        <v>5.0315776786790405</v>
      </c>
      <c r="P28" s="9"/>
    </row>
    <row r="29" spans="1:119" ht="15.75">
      <c r="A29" s="26" t="s">
        <v>42</v>
      </c>
      <c r="B29" s="27"/>
      <c r="C29" s="28"/>
      <c r="D29" s="29">
        <f t="shared" ref="D29:M29" si="9">SUM(D30:D30)</f>
        <v>13001</v>
      </c>
      <c r="E29" s="29">
        <f t="shared" si="9"/>
        <v>2340379</v>
      </c>
      <c r="F29" s="29">
        <f t="shared" si="9"/>
        <v>0</v>
      </c>
      <c r="G29" s="29">
        <f t="shared" si="9"/>
        <v>0</v>
      </c>
      <c r="H29" s="29">
        <f t="shared" si="9"/>
        <v>0</v>
      </c>
      <c r="I29" s="29">
        <f t="shared" si="9"/>
        <v>185050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 t="shared" si="4"/>
        <v>2538430</v>
      </c>
      <c r="O29" s="41">
        <f t="shared" si="1"/>
        <v>305.94552247800408</v>
      </c>
      <c r="P29" s="9"/>
    </row>
    <row r="30" spans="1:119" ht="15.75" thickBot="1">
      <c r="A30" s="12"/>
      <c r="B30" s="42">
        <v>581</v>
      </c>
      <c r="C30" s="19" t="s">
        <v>41</v>
      </c>
      <c r="D30" s="46">
        <v>13001</v>
      </c>
      <c r="E30" s="46">
        <v>2340379</v>
      </c>
      <c r="F30" s="46">
        <v>0</v>
      </c>
      <c r="G30" s="46">
        <v>0</v>
      </c>
      <c r="H30" s="46">
        <v>0</v>
      </c>
      <c r="I30" s="46">
        <v>185050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2538430</v>
      </c>
      <c r="O30" s="47">
        <f t="shared" si="1"/>
        <v>305.94552247800408</v>
      </c>
      <c r="P30" s="9"/>
    </row>
    <row r="31" spans="1:119" ht="16.5" thickBot="1">
      <c r="A31" s="13" t="s">
        <v>10</v>
      </c>
      <c r="B31" s="21"/>
      <c r="C31" s="20"/>
      <c r="D31" s="14">
        <f>SUM(D5,D13,D17,D21,D23,D25,D29)</f>
        <v>8781125</v>
      </c>
      <c r="E31" s="14">
        <f t="shared" ref="E31:M31" si="10">SUM(E5,E13,E17,E21,E23,E25,E29)</f>
        <v>5619749</v>
      </c>
      <c r="F31" s="14">
        <f t="shared" si="10"/>
        <v>1039080</v>
      </c>
      <c r="G31" s="14">
        <f t="shared" si="10"/>
        <v>0</v>
      </c>
      <c r="H31" s="14">
        <f t="shared" si="10"/>
        <v>0</v>
      </c>
      <c r="I31" s="14">
        <f t="shared" si="10"/>
        <v>3274901</v>
      </c>
      <c r="J31" s="14">
        <f t="shared" si="10"/>
        <v>0</v>
      </c>
      <c r="K31" s="14">
        <f t="shared" si="10"/>
        <v>0</v>
      </c>
      <c r="L31" s="14">
        <f t="shared" si="10"/>
        <v>0</v>
      </c>
      <c r="M31" s="14">
        <f t="shared" si="10"/>
        <v>0</v>
      </c>
      <c r="N31" s="14">
        <f t="shared" si="4"/>
        <v>18714855</v>
      </c>
      <c r="O31" s="35">
        <f t="shared" si="1"/>
        <v>2255.6170905146437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48</v>
      </c>
      <c r="M33" s="93"/>
      <c r="N33" s="93"/>
      <c r="O33" s="39">
        <v>8297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thickBot="1">
      <c r="A35" s="97" t="s">
        <v>51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3121691</v>
      </c>
      <c r="E5" s="24">
        <f t="shared" si="0"/>
        <v>14075</v>
      </c>
      <c r="F5" s="24">
        <f t="shared" si="0"/>
        <v>1071155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4206921</v>
      </c>
      <c r="O5" s="30">
        <f t="shared" ref="O5:O30" si="1">(N5/O$32)</f>
        <v>408.63729966002916</v>
      </c>
      <c r="P5" s="6"/>
    </row>
    <row r="6" spans="1:133">
      <c r="A6" s="12"/>
      <c r="B6" s="42">
        <v>511</v>
      </c>
      <c r="C6" s="19" t="s">
        <v>19</v>
      </c>
      <c r="D6" s="46">
        <v>423645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423645</v>
      </c>
      <c r="O6" s="47">
        <f t="shared" si="1"/>
        <v>41.150558523555127</v>
      </c>
      <c r="P6" s="9"/>
    </row>
    <row r="7" spans="1:133">
      <c r="A7" s="12"/>
      <c r="B7" s="42">
        <v>512</v>
      </c>
      <c r="C7" s="19" t="s">
        <v>20</v>
      </c>
      <c r="D7" s="46">
        <v>236502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236502</v>
      </c>
      <c r="O7" s="47">
        <f t="shared" si="1"/>
        <v>22.972510927634776</v>
      </c>
      <c r="P7" s="9"/>
    </row>
    <row r="8" spans="1:133">
      <c r="A8" s="12"/>
      <c r="B8" s="42">
        <v>513</v>
      </c>
      <c r="C8" s="19" t="s">
        <v>21</v>
      </c>
      <c r="D8" s="46">
        <v>587854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587854</v>
      </c>
      <c r="O8" s="47">
        <f t="shared" si="1"/>
        <v>57.100922778047597</v>
      </c>
      <c r="P8" s="9"/>
    </row>
    <row r="9" spans="1:133">
      <c r="A9" s="12"/>
      <c r="B9" s="42">
        <v>514</v>
      </c>
      <c r="C9" s="19" t="s">
        <v>22</v>
      </c>
      <c r="D9" s="46">
        <v>417712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417712</v>
      </c>
      <c r="O9" s="47">
        <f t="shared" si="1"/>
        <v>40.574259349198641</v>
      </c>
      <c r="P9" s="9"/>
    </row>
    <row r="10" spans="1:133">
      <c r="A10" s="12"/>
      <c r="B10" s="42">
        <v>515</v>
      </c>
      <c r="C10" s="19" t="s">
        <v>23</v>
      </c>
      <c r="D10" s="46">
        <v>404130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404130</v>
      </c>
      <c r="O10" s="47">
        <f t="shared" si="1"/>
        <v>39.254978144730451</v>
      </c>
      <c r="P10" s="9"/>
    </row>
    <row r="11" spans="1:133">
      <c r="A11" s="12"/>
      <c r="B11" s="42">
        <v>517</v>
      </c>
      <c r="C11" s="19" t="s">
        <v>24</v>
      </c>
      <c r="D11" s="46">
        <v>0</v>
      </c>
      <c r="E11" s="46">
        <v>0</v>
      </c>
      <c r="F11" s="46">
        <v>1071155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1071155</v>
      </c>
      <c r="O11" s="47">
        <f t="shared" si="1"/>
        <v>104.04613890237979</v>
      </c>
      <c r="P11" s="9"/>
    </row>
    <row r="12" spans="1:133">
      <c r="A12" s="12"/>
      <c r="B12" s="42">
        <v>519</v>
      </c>
      <c r="C12" s="19" t="s">
        <v>25</v>
      </c>
      <c r="D12" s="46">
        <v>1051848</v>
      </c>
      <c r="E12" s="46">
        <v>14075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1065923</v>
      </c>
      <c r="O12" s="47">
        <f t="shared" si="1"/>
        <v>103.53793103448275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4579469</v>
      </c>
      <c r="E13" s="29">
        <f t="shared" si="3"/>
        <v>113341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4692810</v>
      </c>
      <c r="O13" s="41">
        <f t="shared" si="1"/>
        <v>455.83389995143273</v>
      </c>
      <c r="P13" s="10"/>
    </row>
    <row r="14" spans="1:133">
      <c r="A14" s="12"/>
      <c r="B14" s="42">
        <v>521</v>
      </c>
      <c r="C14" s="19" t="s">
        <v>27</v>
      </c>
      <c r="D14" s="46">
        <v>1356965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1356965</v>
      </c>
      <c r="O14" s="47">
        <f t="shared" si="1"/>
        <v>131.80815930063139</v>
      </c>
      <c r="P14" s="9"/>
    </row>
    <row r="15" spans="1:133">
      <c r="A15" s="12"/>
      <c r="B15" s="42">
        <v>522</v>
      </c>
      <c r="C15" s="19" t="s">
        <v>28</v>
      </c>
      <c r="D15" s="46">
        <v>2628586</v>
      </c>
      <c r="E15" s="46">
        <v>113341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2741927</v>
      </c>
      <c r="O15" s="47">
        <f t="shared" si="1"/>
        <v>266.33579407479357</v>
      </c>
      <c r="P15" s="9"/>
    </row>
    <row r="16" spans="1:133">
      <c r="A16" s="12"/>
      <c r="B16" s="42">
        <v>524</v>
      </c>
      <c r="C16" s="19" t="s">
        <v>29</v>
      </c>
      <c r="D16" s="46">
        <v>593918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593918</v>
      </c>
      <c r="O16" s="47">
        <f t="shared" si="1"/>
        <v>57.68994657600777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SUM(D18:D21)</f>
        <v>0</v>
      </c>
      <c r="E17" s="29">
        <f t="shared" si="5"/>
        <v>486677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555805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1042482</v>
      </c>
      <c r="O17" s="41">
        <f t="shared" si="1"/>
        <v>101.26100048567265</v>
      </c>
      <c r="P17" s="10"/>
    </row>
    <row r="18" spans="1:119">
      <c r="A18" s="12"/>
      <c r="B18" s="42">
        <v>535</v>
      </c>
      <c r="C18" s="19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541668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541668</v>
      </c>
      <c r="O18" s="47">
        <f t="shared" si="1"/>
        <v>52.614667314230211</v>
      </c>
      <c r="P18" s="9"/>
    </row>
    <row r="19" spans="1:119">
      <c r="A19" s="12"/>
      <c r="B19" s="42">
        <v>537</v>
      </c>
      <c r="C19" s="19" t="s">
        <v>32</v>
      </c>
      <c r="D19" s="46">
        <v>0</v>
      </c>
      <c r="E19" s="46">
        <v>7544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7544</v>
      </c>
      <c r="O19" s="47">
        <f t="shared" si="1"/>
        <v>0.73278290432248661</v>
      </c>
      <c r="P19" s="9"/>
    </row>
    <row r="20" spans="1:119">
      <c r="A20" s="12"/>
      <c r="B20" s="42">
        <v>538</v>
      </c>
      <c r="C20" s="19" t="s">
        <v>33</v>
      </c>
      <c r="D20" s="46">
        <v>0</v>
      </c>
      <c r="E20" s="46">
        <v>417443</v>
      </c>
      <c r="F20" s="46">
        <v>0</v>
      </c>
      <c r="G20" s="46">
        <v>0</v>
      </c>
      <c r="H20" s="46">
        <v>0</v>
      </c>
      <c r="I20" s="46">
        <v>14137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431580</v>
      </c>
      <c r="O20" s="47">
        <f t="shared" si="1"/>
        <v>41.921321029626029</v>
      </c>
      <c r="P20" s="9"/>
    </row>
    <row r="21" spans="1:119">
      <c r="A21" s="12"/>
      <c r="B21" s="42">
        <v>539</v>
      </c>
      <c r="C21" s="19" t="s">
        <v>34</v>
      </c>
      <c r="D21" s="46">
        <v>0</v>
      </c>
      <c r="E21" s="46">
        <v>61690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61690</v>
      </c>
      <c r="O21" s="47">
        <f t="shared" si="1"/>
        <v>5.9922292374939294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43309</v>
      </c>
      <c r="E22" s="29">
        <f t="shared" si="6"/>
        <v>3454668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3497977</v>
      </c>
      <c r="O22" s="41">
        <f t="shared" si="1"/>
        <v>339.77435648372995</v>
      </c>
      <c r="P22" s="10"/>
    </row>
    <row r="23" spans="1:119">
      <c r="A23" s="12"/>
      <c r="B23" s="42">
        <v>541</v>
      </c>
      <c r="C23" s="19" t="s">
        <v>36</v>
      </c>
      <c r="D23" s="46">
        <v>43309</v>
      </c>
      <c r="E23" s="46">
        <v>3454668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3497977</v>
      </c>
      <c r="O23" s="47">
        <f t="shared" si="1"/>
        <v>339.77435648372995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SUM(D25:D27)</f>
        <v>976459</v>
      </c>
      <c r="E24" s="29">
        <f t="shared" si="7"/>
        <v>1913072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671406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3560937</v>
      </c>
      <c r="O24" s="41">
        <f t="shared" si="1"/>
        <v>345.88994657600779</v>
      </c>
      <c r="P24" s="9"/>
    </row>
    <row r="25" spans="1:119">
      <c r="A25" s="12"/>
      <c r="B25" s="42">
        <v>572</v>
      </c>
      <c r="C25" s="19" t="s">
        <v>38</v>
      </c>
      <c r="D25" s="46">
        <v>926606</v>
      </c>
      <c r="E25" s="46">
        <v>171816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1098422</v>
      </c>
      <c r="O25" s="47">
        <f t="shared" si="1"/>
        <v>106.69470616804274</v>
      </c>
      <c r="P25" s="9"/>
    </row>
    <row r="26" spans="1:119">
      <c r="A26" s="12"/>
      <c r="B26" s="42">
        <v>575</v>
      </c>
      <c r="C26" s="19" t="s">
        <v>39</v>
      </c>
      <c r="D26" s="46">
        <v>0</v>
      </c>
      <c r="E26" s="46">
        <v>1741256</v>
      </c>
      <c r="F26" s="46">
        <v>0</v>
      </c>
      <c r="G26" s="46">
        <v>0</v>
      </c>
      <c r="H26" s="46">
        <v>0</v>
      </c>
      <c r="I26" s="46">
        <v>671406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2412662</v>
      </c>
      <c r="O26" s="47">
        <f t="shared" si="1"/>
        <v>234.35279261777561</v>
      </c>
      <c r="P26" s="9"/>
    </row>
    <row r="27" spans="1:119">
      <c r="A27" s="12"/>
      <c r="B27" s="42">
        <v>579</v>
      </c>
      <c r="C27" s="19" t="s">
        <v>40</v>
      </c>
      <c r="D27" s="46">
        <v>49853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49853</v>
      </c>
      <c r="O27" s="47">
        <f t="shared" si="1"/>
        <v>4.8424477901894125</v>
      </c>
      <c r="P27" s="9"/>
    </row>
    <row r="28" spans="1:119" ht="15.75">
      <c r="A28" s="26" t="s">
        <v>42</v>
      </c>
      <c r="B28" s="27"/>
      <c r="C28" s="28"/>
      <c r="D28" s="29">
        <f t="shared" ref="D28:M28" si="8">SUM(D29:D29)</f>
        <v>51120</v>
      </c>
      <c r="E28" s="29">
        <f t="shared" si="8"/>
        <v>2653560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130000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2834680</v>
      </c>
      <c r="O28" s="41">
        <f t="shared" si="1"/>
        <v>275.34531325886354</v>
      </c>
      <c r="P28" s="9"/>
    </row>
    <row r="29" spans="1:119" ht="15.75" thickBot="1">
      <c r="A29" s="12"/>
      <c r="B29" s="42">
        <v>581</v>
      </c>
      <c r="C29" s="19" t="s">
        <v>41</v>
      </c>
      <c r="D29" s="46">
        <v>51120</v>
      </c>
      <c r="E29" s="46">
        <v>2653560</v>
      </c>
      <c r="F29" s="46">
        <v>0</v>
      </c>
      <c r="G29" s="46">
        <v>0</v>
      </c>
      <c r="H29" s="46">
        <v>0</v>
      </c>
      <c r="I29" s="46">
        <v>130000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2834680</v>
      </c>
      <c r="O29" s="47">
        <f t="shared" si="1"/>
        <v>275.34531325886354</v>
      </c>
      <c r="P29" s="9"/>
    </row>
    <row r="30" spans="1:119" ht="16.5" thickBot="1">
      <c r="A30" s="13" t="s">
        <v>10</v>
      </c>
      <c r="B30" s="21"/>
      <c r="C30" s="20"/>
      <c r="D30" s="14">
        <f>SUM(D5,D13,D17,D22,D24,D28)</f>
        <v>8772048</v>
      </c>
      <c r="E30" s="14">
        <f t="shared" ref="E30:M30" si="9">SUM(E5,E13,E17,E22,E24,E28)</f>
        <v>8635393</v>
      </c>
      <c r="F30" s="14">
        <f t="shared" si="9"/>
        <v>1071155</v>
      </c>
      <c r="G30" s="14">
        <f t="shared" si="9"/>
        <v>0</v>
      </c>
      <c r="H30" s="14">
        <f t="shared" si="9"/>
        <v>0</v>
      </c>
      <c r="I30" s="14">
        <f t="shared" si="9"/>
        <v>1357211</v>
      </c>
      <c r="J30" s="14">
        <f t="shared" si="9"/>
        <v>0</v>
      </c>
      <c r="K30" s="14">
        <f t="shared" si="9"/>
        <v>0</v>
      </c>
      <c r="L30" s="14">
        <f t="shared" si="9"/>
        <v>0</v>
      </c>
      <c r="M30" s="14">
        <f t="shared" si="9"/>
        <v>0</v>
      </c>
      <c r="N30" s="14">
        <f t="shared" si="4"/>
        <v>19835807</v>
      </c>
      <c r="O30" s="35">
        <f t="shared" si="1"/>
        <v>1926.7418164157357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43</v>
      </c>
      <c r="M32" s="93"/>
      <c r="N32" s="93"/>
      <c r="O32" s="39">
        <v>10295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thickBot="1">
      <c r="A34" s="97" t="s">
        <v>51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A34:O34"/>
    <mergeCell ref="A33:O33"/>
    <mergeCell ref="L32:N3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3577324</v>
      </c>
      <c r="E5" s="24">
        <f t="shared" si="0"/>
        <v>0</v>
      </c>
      <c r="F5" s="24">
        <f t="shared" si="0"/>
        <v>1102702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4680026</v>
      </c>
      <c r="O5" s="30">
        <f t="shared" ref="O5:O31" si="1">(N5/O$33)</f>
        <v>463.50658611468754</v>
      </c>
      <c r="P5" s="6"/>
    </row>
    <row r="6" spans="1:133">
      <c r="A6" s="12"/>
      <c r="B6" s="42">
        <v>511</v>
      </c>
      <c r="C6" s="19" t="s">
        <v>19</v>
      </c>
      <c r="D6" s="46">
        <v>426685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426685</v>
      </c>
      <c r="O6" s="47">
        <f t="shared" si="1"/>
        <v>42.258591660889373</v>
      </c>
      <c r="P6" s="9"/>
    </row>
    <row r="7" spans="1:133">
      <c r="A7" s="12"/>
      <c r="B7" s="42">
        <v>512</v>
      </c>
      <c r="C7" s="19" t="s">
        <v>20</v>
      </c>
      <c r="D7" s="46">
        <v>405507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405507</v>
      </c>
      <c r="O7" s="47">
        <f t="shared" si="1"/>
        <v>40.161136971377637</v>
      </c>
      <c r="P7" s="9"/>
    </row>
    <row r="8" spans="1:133">
      <c r="A8" s="12"/>
      <c r="B8" s="42">
        <v>513</v>
      </c>
      <c r="C8" s="19" t="s">
        <v>21</v>
      </c>
      <c r="D8" s="46">
        <v>539541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539541</v>
      </c>
      <c r="O8" s="47">
        <f t="shared" si="1"/>
        <v>53.435773001881749</v>
      </c>
      <c r="P8" s="9"/>
    </row>
    <row r="9" spans="1:133">
      <c r="A9" s="12"/>
      <c r="B9" s="42">
        <v>514</v>
      </c>
      <c r="C9" s="19" t="s">
        <v>22</v>
      </c>
      <c r="D9" s="46">
        <v>543417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543417</v>
      </c>
      <c r="O9" s="47">
        <f t="shared" si="1"/>
        <v>53.819649400812125</v>
      </c>
      <c r="P9" s="9"/>
    </row>
    <row r="10" spans="1:133">
      <c r="A10" s="12"/>
      <c r="B10" s="42">
        <v>515</v>
      </c>
      <c r="C10" s="19" t="s">
        <v>23</v>
      </c>
      <c r="D10" s="46">
        <v>518615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518615</v>
      </c>
      <c r="O10" s="47">
        <f t="shared" si="1"/>
        <v>51.3632762206596</v>
      </c>
      <c r="P10" s="9"/>
    </row>
    <row r="11" spans="1:133">
      <c r="A11" s="12"/>
      <c r="B11" s="42">
        <v>517</v>
      </c>
      <c r="C11" s="19" t="s">
        <v>24</v>
      </c>
      <c r="D11" s="46">
        <v>0</v>
      </c>
      <c r="E11" s="46">
        <v>0</v>
      </c>
      <c r="F11" s="46">
        <v>1102702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1102702</v>
      </c>
      <c r="O11" s="47">
        <f t="shared" si="1"/>
        <v>109.21085470931961</v>
      </c>
      <c r="P11" s="9"/>
    </row>
    <row r="12" spans="1:133">
      <c r="A12" s="12"/>
      <c r="B12" s="42">
        <v>519</v>
      </c>
      <c r="C12" s="19" t="s">
        <v>25</v>
      </c>
      <c r="D12" s="46">
        <v>1143559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1143559</v>
      </c>
      <c r="O12" s="47">
        <f t="shared" si="1"/>
        <v>113.25730414974745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4475061</v>
      </c>
      <c r="E13" s="29">
        <f t="shared" si="3"/>
        <v>520623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4995684</v>
      </c>
      <c r="O13" s="41">
        <f t="shared" si="1"/>
        <v>494.76913934832129</v>
      </c>
      <c r="P13" s="10"/>
    </row>
    <row r="14" spans="1:133">
      <c r="A14" s="12"/>
      <c r="B14" s="42">
        <v>521</v>
      </c>
      <c r="C14" s="19" t="s">
        <v>27</v>
      </c>
      <c r="D14" s="46">
        <v>1411025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1411025</v>
      </c>
      <c r="O14" s="47">
        <f t="shared" si="1"/>
        <v>139.74695454095277</v>
      </c>
      <c r="P14" s="9"/>
    </row>
    <row r="15" spans="1:133">
      <c r="A15" s="12"/>
      <c r="B15" s="42">
        <v>522</v>
      </c>
      <c r="C15" s="19" t="s">
        <v>28</v>
      </c>
      <c r="D15" s="46">
        <v>2218385</v>
      </c>
      <c r="E15" s="46">
        <v>518427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2736812</v>
      </c>
      <c r="O15" s="47">
        <f t="shared" si="1"/>
        <v>271.05199564226996</v>
      </c>
      <c r="P15" s="9"/>
    </row>
    <row r="16" spans="1:133">
      <c r="A16" s="12"/>
      <c r="B16" s="42">
        <v>524</v>
      </c>
      <c r="C16" s="19" t="s">
        <v>29</v>
      </c>
      <c r="D16" s="46">
        <v>845651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845651</v>
      </c>
      <c r="O16" s="47">
        <f t="shared" si="1"/>
        <v>83.752698821432105</v>
      </c>
      <c r="P16" s="9"/>
    </row>
    <row r="17" spans="1:119">
      <c r="A17" s="12"/>
      <c r="B17" s="42">
        <v>529</v>
      </c>
      <c r="C17" s="19" t="s">
        <v>56</v>
      </c>
      <c r="D17" s="46">
        <v>0</v>
      </c>
      <c r="E17" s="46">
        <v>2196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2196</v>
      </c>
      <c r="O17" s="47">
        <f t="shared" si="1"/>
        <v>0.21749034366643558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SUM(D19:D20)</f>
        <v>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604166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604166</v>
      </c>
      <c r="O18" s="41">
        <f t="shared" si="1"/>
        <v>59.836188967019908</v>
      </c>
      <c r="P18" s="10"/>
    </row>
    <row r="19" spans="1:119">
      <c r="A19" s="12"/>
      <c r="B19" s="42">
        <v>535</v>
      </c>
      <c r="C19" s="19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340016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340016</v>
      </c>
      <c r="O19" s="47">
        <f t="shared" si="1"/>
        <v>33.674952956323658</v>
      </c>
      <c r="P19" s="9"/>
    </row>
    <row r="20" spans="1:119">
      <c r="A20" s="12"/>
      <c r="B20" s="42">
        <v>538</v>
      </c>
      <c r="C20" s="19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264150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264150</v>
      </c>
      <c r="O20" s="47">
        <f t="shared" si="1"/>
        <v>26.161236010696246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SUM(D22:D22)</f>
        <v>65571</v>
      </c>
      <c r="E21" s="29">
        <f t="shared" si="6"/>
        <v>154683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220254</v>
      </c>
      <c r="O21" s="41">
        <f t="shared" si="1"/>
        <v>21.813806081014164</v>
      </c>
      <c r="P21" s="10"/>
    </row>
    <row r="22" spans="1:119">
      <c r="A22" s="12"/>
      <c r="B22" s="42">
        <v>541</v>
      </c>
      <c r="C22" s="19" t="s">
        <v>36</v>
      </c>
      <c r="D22" s="46">
        <v>65571</v>
      </c>
      <c r="E22" s="46">
        <v>154683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220254</v>
      </c>
      <c r="O22" s="47">
        <f t="shared" si="1"/>
        <v>21.813806081014164</v>
      </c>
      <c r="P22" s="9"/>
    </row>
    <row r="23" spans="1:119" ht="15.75">
      <c r="A23" s="26" t="s">
        <v>46</v>
      </c>
      <c r="B23" s="27"/>
      <c r="C23" s="28"/>
      <c r="D23" s="29">
        <f t="shared" ref="D23:M23" si="7">SUM(D24:D24)</f>
        <v>0</v>
      </c>
      <c r="E23" s="29">
        <f t="shared" si="7"/>
        <v>443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443</v>
      </c>
      <c r="O23" s="41">
        <f t="shared" si="1"/>
        <v>4.3874418144003169E-2</v>
      </c>
      <c r="P23" s="10"/>
    </row>
    <row r="24" spans="1:119">
      <c r="A24" s="43"/>
      <c r="B24" s="44">
        <v>554</v>
      </c>
      <c r="C24" s="45" t="s">
        <v>47</v>
      </c>
      <c r="D24" s="46">
        <v>0</v>
      </c>
      <c r="E24" s="46">
        <v>443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443</v>
      </c>
      <c r="O24" s="47">
        <f t="shared" si="1"/>
        <v>4.3874418144003169E-2</v>
      </c>
      <c r="P24" s="9"/>
    </row>
    <row r="25" spans="1:119" ht="15.75">
      <c r="A25" s="26" t="s">
        <v>37</v>
      </c>
      <c r="B25" s="27"/>
      <c r="C25" s="28"/>
      <c r="D25" s="29">
        <f t="shared" ref="D25:M25" si="8">SUM(D26:D28)</f>
        <v>984771</v>
      </c>
      <c r="E25" s="29">
        <f t="shared" si="8"/>
        <v>1070876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695938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2751585</v>
      </c>
      <c r="O25" s="41">
        <f t="shared" si="1"/>
        <v>272.51510349608793</v>
      </c>
      <c r="P25" s="9"/>
    </row>
    <row r="26" spans="1:119">
      <c r="A26" s="12"/>
      <c r="B26" s="42">
        <v>572</v>
      </c>
      <c r="C26" s="19" t="s">
        <v>38</v>
      </c>
      <c r="D26" s="46">
        <v>935059</v>
      </c>
      <c r="E26" s="46">
        <v>59208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994267</v>
      </c>
      <c r="O26" s="47">
        <f t="shared" si="1"/>
        <v>98.47152619589977</v>
      </c>
      <c r="P26" s="9"/>
    </row>
    <row r="27" spans="1:119">
      <c r="A27" s="12"/>
      <c r="B27" s="42">
        <v>575</v>
      </c>
      <c r="C27" s="19" t="s">
        <v>39</v>
      </c>
      <c r="D27" s="46">
        <v>0</v>
      </c>
      <c r="E27" s="46">
        <v>1011668</v>
      </c>
      <c r="F27" s="46">
        <v>0</v>
      </c>
      <c r="G27" s="46">
        <v>0</v>
      </c>
      <c r="H27" s="46">
        <v>0</v>
      </c>
      <c r="I27" s="46">
        <v>695938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1707606</v>
      </c>
      <c r="O27" s="47">
        <f t="shared" si="1"/>
        <v>169.12013469347332</v>
      </c>
      <c r="P27" s="9"/>
    </row>
    <row r="28" spans="1:119">
      <c r="A28" s="12"/>
      <c r="B28" s="42">
        <v>579</v>
      </c>
      <c r="C28" s="19" t="s">
        <v>40</v>
      </c>
      <c r="D28" s="46">
        <v>49712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49712</v>
      </c>
      <c r="O28" s="47">
        <f t="shared" si="1"/>
        <v>4.9234426067148656</v>
      </c>
      <c r="P28" s="9"/>
    </row>
    <row r="29" spans="1:119" ht="15.75">
      <c r="A29" s="26" t="s">
        <v>42</v>
      </c>
      <c r="B29" s="27"/>
      <c r="C29" s="28"/>
      <c r="D29" s="29">
        <f t="shared" ref="D29:M29" si="9">SUM(D30:D30)</f>
        <v>59050</v>
      </c>
      <c r="E29" s="29">
        <f t="shared" si="9"/>
        <v>2555861</v>
      </c>
      <c r="F29" s="29">
        <f t="shared" si="9"/>
        <v>0</v>
      </c>
      <c r="G29" s="29">
        <f t="shared" si="9"/>
        <v>0</v>
      </c>
      <c r="H29" s="29">
        <f t="shared" si="9"/>
        <v>0</v>
      </c>
      <c r="I29" s="29">
        <f t="shared" si="9"/>
        <v>130000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 t="shared" si="4"/>
        <v>2744911</v>
      </c>
      <c r="O29" s="41">
        <f t="shared" si="1"/>
        <v>271.85411508368821</v>
      </c>
      <c r="P29" s="9"/>
    </row>
    <row r="30" spans="1:119" ht="15.75" thickBot="1">
      <c r="A30" s="12"/>
      <c r="B30" s="42">
        <v>581</v>
      </c>
      <c r="C30" s="19" t="s">
        <v>41</v>
      </c>
      <c r="D30" s="46">
        <v>59050</v>
      </c>
      <c r="E30" s="46">
        <v>2555861</v>
      </c>
      <c r="F30" s="46">
        <v>0</v>
      </c>
      <c r="G30" s="46">
        <v>0</v>
      </c>
      <c r="H30" s="46">
        <v>0</v>
      </c>
      <c r="I30" s="46">
        <v>130000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2744911</v>
      </c>
      <c r="O30" s="47">
        <f t="shared" si="1"/>
        <v>271.85411508368821</v>
      </c>
      <c r="P30" s="9"/>
    </row>
    <row r="31" spans="1:119" ht="16.5" thickBot="1">
      <c r="A31" s="13" t="s">
        <v>10</v>
      </c>
      <c r="B31" s="21"/>
      <c r="C31" s="20"/>
      <c r="D31" s="14">
        <f>SUM(D5,D13,D18,D21,D23,D25,D29)</f>
        <v>9161777</v>
      </c>
      <c r="E31" s="14">
        <f t="shared" ref="E31:M31" si="10">SUM(E5,E13,E18,E21,E23,E25,E29)</f>
        <v>4302486</v>
      </c>
      <c r="F31" s="14">
        <f t="shared" si="10"/>
        <v>1102702</v>
      </c>
      <c r="G31" s="14">
        <f t="shared" si="10"/>
        <v>0</v>
      </c>
      <c r="H31" s="14">
        <f t="shared" si="10"/>
        <v>0</v>
      </c>
      <c r="I31" s="14">
        <f t="shared" si="10"/>
        <v>1430104</v>
      </c>
      <c r="J31" s="14">
        <f t="shared" si="10"/>
        <v>0</v>
      </c>
      <c r="K31" s="14">
        <f t="shared" si="10"/>
        <v>0</v>
      </c>
      <c r="L31" s="14">
        <f t="shared" si="10"/>
        <v>0</v>
      </c>
      <c r="M31" s="14">
        <f t="shared" si="10"/>
        <v>0</v>
      </c>
      <c r="N31" s="14">
        <f t="shared" si="4"/>
        <v>15997069</v>
      </c>
      <c r="O31" s="35">
        <f t="shared" si="1"/>
        <v>1584.3388135089631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57</v>
      </c>
      <c r="M33" s="93"/>
      <c r="N33" s="93"/>
      <c r="O33" s="39">
        <v>10097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3746960</v>
      </c>
      <c r="E5" s="24">
        <f t="shared" si="0"/>
        <v>436846</v>
      </c>
      <c r="F5" s="24">
        <f t="shared" si="0"/>
        <v>1131348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5315154</v>
      </c>
      <c r="O5" s="30">
        <f t="shared" ref="O5:O28" si="1">(N5/O$30)</f>
        <v>511.26914197768372</v>
      </c>
      <c r="P5" s="6"/>
    </row>
    <row r="6" spans="1:133">
      <c r="A6" s="12"/>
      <c r="B6" s="42">
        <v>511</v>
      </c>
      <c r="C6" s="19" t="s">
        <v>19</v>
      </c>
      <c r="D6" s="46">
        <v>450315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450315</v>
      </c>
      <c r="O6" s="47">
        <f t="shared" si="1"/>
        <v>43.316179299730663</v>
      </c>
      <c r="P6" s="9"/>
    </row>
    <row r="7" spans="1:133">
      <c r="A7" s="12"/>
      <c r="B7" s="42">
        <v>512</v>
      </c>
      <c r="C7" s="19" t="s">
        <v>20</v>
      </c>
      <c r="D7" s="46">
        <v>442214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442214</v>
      </c>
      <c r="O7" s="47">
        <f t="shared" si="1"/>
        <v>42.536937283570602</v>
      </c>
      <c r="P7" s="9"/>
    </row>
    <row r="8" spans="1:133">
      <c r="A8" s="12"/>
      <c r="B8" s="42">
        <v>513</v>
      </c>
      <c r="C8" s="19" t="s">
        <v>21</v>
      </c>
      <c r="D8" s="46">
        <v>568928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568928</v>
      </c>
      <c r="O8" s="47">
        <f t="shared" si="1"/>
        <v>54.725663716814161</v>
      </c>
      <c r="P8" s="9"/>
    </row>
    <row r="9" spans="1:133">
      <c r="A9" s="12"/>
      <c r="B9" s="42">
        <v>514</v>
      </c>
      <c r="C9" s="19" t="s">
        <v>22</v>
      </c>
      <c r="D9" s="46">
        <v>470262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470262</v>
      </c>
      <c r="O9" s="47">
        <f t="shared" si="1"/>
        <v>45.234898037706813</v>
      </c>
      <c r="P9" s="9"/>
    </row>
    <row r="10" spans="1:133">
      <c r="A10" s="12"/>
      <c r="B10" s="42">
        <v>515</v>
      </c>
      <c r="C10" s="19" t="s">
        <v>23</v>
      </c>
      <c r="D10" s="46">
        <v>698674</v>
      </c>
      <c r="E10" s="46">
        <v>392774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1091448</v>
      </c>
      <c r="O10" s="47">
        <f t="shared" si="1"/>
        <v>104.98730280877261</v>
      </c>
      <c r="P10" s="9"/>
    </row>
    <row r="11" spans="1:133">
      <c r="A11" s="12"/>
      <c r="B11" s="42">
        <v>517</v>
      </c>
      <c r="C11" s="19" t="s">
        <v>24</v>
      </c>
      <c r="D11" s="46">
        <v>0</v>
      </c>
      <c r="E11" s="46">
        <v>0</v>
      </c>
      <c r="F11" s="46">
        <v>1131348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1131348</v>
      </c>
      <c r="O11" s="47">
        <f t="shared" si="1"/>
        <v>108.82531742978068</v>
      </c>
      <c r="P11" s="9"/>
    </row>
    <row r="12" spans="1:133">
      <c r="A12" s="12"/>
      <c r="B12" s="42">
        <v>519</v>
      </c>
      <c r="C12" s="19" t="s">
        <v>25</v>
      </c>
      <c r="D12" s="46">
        <v>1116567</v>
      </c>
      <c r="E12" s="46">
        <v>44072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1160639</v>
      </c>
      <c r="O12" s="47">
        <f t="shared" si="1"/>
        <v>111.6428434013082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5000501</v>
      </c>
      <c r="E13" s="29">
        <f t="shared" si="3"/>
        <v>6233466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11233967</v>
      </c>
      <c r="O13" s="41">
        <f t="shared" si="1"/>
        <v>1080.6047518276259</v>
      </c>
      <c r="P13" s="10"/>
    </row>
    <row r="14" spans="1:133">
      <c r="A14" s="12"/>
      <c r="B14" s="42">
        <v>521</v>
      </c>
      <c r="C14" s="19" t="s">
        <v>27</v>
      </c>
      <c r="D14" s="46">
        <v>1423371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1423371</v>
      </c>
      <c r="O14" s="47">
        <f t="shared" si="1"/>
        <v>136.91525586764141</v>
      </c>
      <c r="P14" s="9"/>
    </row>
    <row r="15" spans="1:133">
      <c r="A15" s="12"/>
      <c r="B15" s="42">
        <v>522</v>
      </c>
      <c r="C15" s="19" t="s">
        <v>28</v>
      </c>
      <c r="D15" s="46">
        <v>2723712</v>
      </c>
      <c r="E15" s="46">
        <v>6233466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8957178</v>
      </c>
      <c r="O15" s="47">
        <f t="shared" si="1"/>
        <v>861.59849942285496</v>
      </c>
      <c r="P15" s="9"/>
    </row>
    <row r="16" spans="1:133">
      <c r="A16" s="12"/>
      <c r="B16" s="42">
        <v>524</v>
      </c>
      <c r="C16" s="19" t="s">
        <v>29</v>
      </c>
      <c r="D16" s="46">
        <v>853418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853418</v>
      </c>
      <c r="O16" s="47">
        <f t="shared" si="1"/>
        <v>82.090996537129669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91946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91946</v>
      </c>
      <c r="O17" s="41">
        <f t="shared" si="1"/>
        <v>8.8443632166217778</v>
      </c>
      <c r="P17" s="10"/>
    </row>
    <row r="18" spans="1:119">
      <c r="A18" s="12"/>
      <c r="B18" s="42">
        <v>534</v>
      </c>
      <c r="C18" s="19" t="s">
        <v>72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52230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52230</v>
      </c>
      <c r="O18" s="47">
        <f t="shared" si="1"/>
        <v>5.0240477106579453</v>
      </c>
      <c r="P18" s="9"/>
    </row>
    <row r="19" spans="1:119">
      <c r="A19" s="12"/>
      <c r="B19" s="42">
        <v>538</v>
      </c>
      <c r="C19" s="19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39716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39716</v>
      </c>
      <c r="O19" s="47">
        <f t="shared" si="1"/>
        <v>3.8203155059638321</v>
      </c>
      <c r="P19" s="9"/>
    </row>
    <row r="20" spans="1:119" ht="15.75">
      <c r="A20" s="26" t="s">
        <v>35</v>
      </c>
      <c r="B20" s="27"/>
      <c r="C20" s="28"/>
      <c r="D20" s="29">
        <f t="shared" ref="D20:M20" si="6">SUM(D21:D21)</f>
        <v>71027</v>
      </c>
      <c r="E20" s="29">
        <f t="shared" si="6"/>
        <v>367266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438293</v>
      </c>
      <c r="O20" s="41">
        <f t="shared" si="1"/>
        <v>42.15977298961139</v>
      </c>
      <c r="P20" s="10"/>
    </row>
    <row r="21" spans="1:119">
      <c r="A21" s="12"/>
      <c r="B21" s="42">
        <v>541</v>
      </c>
      <c r="C21" s="19" t="s">
        <v>36</v>
      </c>
      <c r="D21" s="46">
        <v>71027</v>
      </c>
      <c r="E21" s="46">
        <v>367266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438293</v>
      </c>
      <c r="O21" s="47">
        <f t="shared" si="1"/>
        <v>42.15977298961139</v>
      </c>
      <c r="P21" s="9"/>
    </row>
    <row r="22" spans="1:119" ht="15.75">
      <c r="A22" s="26" t="s">
        <v>37</v>
      </c>
      <c r="B22" s="27"/>
      <c r="C22" s="28"/>
      <c r="D22" s="29">
        <f t="shared" ref="D22:M22" si="7">SUM(D23:D25)</f>
        <v>949521</v>
      </c>
      <c r="E22" s="29">
        <f t="shared" si="7"/>
        <v>396422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622185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1968128</v>
      </c>
      <c r="O22" s="41">
        <f t="shared" si="1"/>
        <v>189.31589072720277</v>
      </c>
      <c r="P22" s="9"/>
    </row>
    <row r="23" spans="1:119">
      <c r="A23" s="12"/>
      <c r="B23" s="42">
        <v>572</v>
      </c>
      <c r="C23" s="19" t="s">
        <v>38</v>
      </c>
      <c r="D23" s="46">
        <v>904640</v>
      </c>
      <c r="E23" s="46">
        <v>72183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976823</v>
      </c>
      <c r="O23" s="47">
        <f t="shared" si="1"/>
        <v>93.96142747210466</v>
      </c>
      <c r="P23" s="9"/>
    </row>
    <row r="24" spans="1:119">
      <c r="A24" s="12"/>
      <c r="B24" s="42">
        <v>575</v>
      </c>
      <c r="C24" s="19" t="s">
        <v>39</v>
      </c>
      <c r="D24" s="46">
        <v>0</v>
      </c>
      <c r="E24" s="46">
        <v>324239</v>
      </c>
      <c r="F24" s="46">
        <v>0</v>
      </c>
      <c r="G24" s="46">
        <v>0</v>
      </c>
      <c r="H24" s="46">
        <v>0</v>
      </c>
      <c r="I24" s="46">
        <v>622185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946424</v>
      </c>
      <c r="O24" s="47">
        <f t="shared" si="1"/>
        <v>91.037322046941128</v>
      </c>
      <c r="P24" s="9"/>
    </row>
    <row r="25" spans="1:119">
      <c r="A25" s="12"/>
      <c r="B25" s="42">
        <v>579</v>
      </c>
      <c r="C25" s="19" t="s">
        <v>40</v>
      </c>
      <c r="D25" s="46">
        <v>44881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44881</v>
      </c>
      <c r="O25" s="47">
        <f t="shared" si="1"/>
        <v>4.3171412081569835</v>
      </c>
      <c r="P25" s="9"/>
    </row>
    <row r="26" spans="1:119" ht="15.75">
      <c r="A26" s="26" t="s">
        <v>42</v>
      </c>
      <c r="B26" s="27"/>
      <c r="C26" s="28"/>
      <c r="D26" s="29">
        <f t="shared" ref="D26:M26" si="8">SUM(D27:D27)</f>
        <v>75480</v>
      </c>
      <c r="E26" s="29">
        <f t="shared" si="8"/>
        <v>2686135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110000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2871615</v>
      </c>
      <c r="O26" s="41">
        <f t="shared" si="1"/>
        <v>276.22306656406312</v>
      </c>
      <c r="P26" s="9"/>
    </row>
    <row r="27" spans="1:119" ht="15.75" thickBot="1">
      <c r="A27" s="12"/>
      <c r="B27" s="42">
        <v>581</v>
      </c>
      <c r="C27" s="19" t="s">
        <v>41</v>
      </c>
      <c r="D27" s="46">
        <v>75480</v>
      </c>
      <c r="E27" s="46">
        <v>2686135</v>
      </c>
      <c r="F27" s="46">
        <v>0</v>
      </c>
      <c r="G27" s="46">
        <v>0</v>
      </c>
      <c r="H27" s="46">
        <v>0</v>
      </c>
      <c r="I27" s="46">
        <v>110000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2871615</v>
      </c>
      <c r="O27" s="47">
        <f t="shared" si="1"/>
        <v>276.22306656406312</v>
      </c>
      <c r="P27" s="9"/>
    </row>
    <row r="28" spans="1:119" ht="16.5" thickBot="1">
      <c r="A28" s="13" t="s">
        <v>10</v>
      </c>
      <c r="B28" s="21"/>
      <c r="C28" s="20"/>
      <c r="D28" s="14">
        <f>SUM(D5,D13,D17,D20,D22,D26)</f>
        <v>9843489</v>
      </c>
      <c r="E28" s="14">
        <f t="shared" ref="E28:M28" si="9">SUM(E5,E13,E17,E20,E22,E26)</f>
        <v>10120135</v>
      </c>
      <c r="F28" s="14">
        <f t="shared" si="9"/>
        <v>1131348</v>
      </c>
      <c r="G28" s="14">
        <f t="shared" si="9"/>
        <v>0</v>
      </c>
      <c r="H28" s="14">
        <f t="shared" si="9"/>
        <v>0</v>
      </c>
      <c r="I28" s="14">
        <f t="shared" si="9"/>
        <v>824131</v>
      </c>
      <c r="J28" s="14">
        <f t="shared" si="9"/>
        <v>0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 t="shared" si="4"/>
        <v>21919103</v>
      </c>
      <c r="O28" s="35">
        <f t="shared" si="1"/>
        <v>2108.4169873028086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73</v>
      </c>
      <c r="M30" s="93"/>
      <c r="N30" s="93"/>
      <c r="O30" s="39">
        <v>10396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51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85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86</v>
      </c>
      <c r="N4" s="32" t="s">
        <v>5</v>
      </c>
      <c r="O4" s="32" t="s">
        <v>87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SUM(D6:D13)</f>
        <v>4013240</v>
      </c>
      <c r="E5" s="24">
        <f t="shared" si="0"/>
        <v>138440</v>
      </c>
      <c r="F5" s="24">
        <f t="shared" si="0"/>
        <v>1331278</v>
      </c>
      <c r="G5" s="24">
        <f t="shared" si="0"/>
        <v>71109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141517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5695584</v>
      </c>
      <c r="P5" s="30">
        <f t="shared" ref="P5:P31" si="1">(O5/P$33)</f>
        <v>574.44114977307106</v>
      </c>
      <c r="Q5" s="6"/>
    </row>
    <row r="6" spans="1:134">
      <c r="A6" s="12"/>
      <c r="B6" s="42">
        <v>511</v>
      </c>
      <c r="C6" s="19" t="s">
        <v>19</v>
      </c>
      <c r="D6" s="46">
        <v>501519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501519</v>
      </c>
      <c r="P6" s="47">
        <f t="shared" si="1"/>
        <v>50.581845688350981</v>
      </c>
      <c r="Q6" s="9"/>
    </row>
    <row r="7" spans="1:134">
      <c r="A7" s="12"/>
      <c r="B7" s="42">
        <v>512</v>
      </c>
      <c r="C7" s="19" t="s">
        <v>20</v>
      </c>
      <c r="D7" s="46">
        <v>389157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389157</v>
      </c>
      <c r="P7" s="47">
        <f t="shared" si="1"/>
        <v>39.249319213313164</v>
      </c>
      <c r="Q7" s="9"/>
    </row>
    <row r="8" spans="1:134">
      <c r="A8" s="12"/>
      <c r="B8" s="42">
        <v>513</v>
      </c>
      <c r="C8" s="19" t="s">
        <v>21</v>
      </c>
      <c r="D8" s="46">
        <v>615338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615338</v>
      </c>
      <c r="P8" s="47">
        <f t="shared" si="1"/>
        <v>62.061321230458901</v>
      </c>
      <c r="Q8" s="9"/>
    </row>
    <row r="9" spans="1:134">
      <c r="A9" s="12"/>
      <c r="B9" s="42">
        <v>514</v>
      </c>
      <c r="C9" s="19" t="s">
        <v>22</v>
      </c>
      <c r="D9" s="46">
        <v>337672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337672</v>
      </c>
      <c r="P9" s="47">
        <f t="shared" si="1"/>
        <v>34.056681795259706</v>
      </c>
      <c r="Q9" s="9"/>
    </row>
    <row r="10" spans="1:134">
      <c r="A10" s="12"/>
      <c r="B10" s="42">
        <v>515</v>
      </c>
      <c r="C10" s="19" t="s">
        <v>23</v>
      </c>
      <c r="D10" s="46">
        <v>493358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493358</v>
      </c>
      <c r="P10" s="47">
        <f t="shared" si="1"/>
        <v>49.758749369641954</v>
      </c>
      <c r="Q10" s="9"/>
    </row>
    <row r="11" spans="1:134">
      <c r="A11" s="12"/>
      <c r="B11" s="42">
        <v>517</v>
      </c>
      <c r="C11" s="19" t="s">
        <v>24</v>
      </c>
      <c r="D11" s="46">
        <v>0</v>
      </c>
      <c r="E11" s="46">
        <v>0</v>
      </c>
      <c r="F11" s="46">
        <v>1331278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1331278</v>
      </c>
      <c r="P11" s="47">
        <f t="shared" si="1"/>
        <v>134.26908724155319</v>
      </c>
      <c r="Q11" s="9"/>
    </row>
    <row r="12" spans="1:134">
      <c r="A12" s="12"/>
      <c r="B12" s="42">
        <v>518</v>
      </c>
      <c r="C12" s="19" t="s">
        <v>53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141517</v>
      </c>
      <c r="L12" s="46">
        <v>0</v>
      </c>
      <c r="M12" s="46">
        <v>0</v>
      </c>
      <c r="N12" s="46">
        <v>0</v>
      </c>
      <c r="O12" s="46">
        <f t="shared" si="2"/>
        <v>141517</v>
      </c>
      <c r="P12" s="47">
        <f t="shared" si="1"/>
        <v>14.273020675743822</v>
      </c>
      <c r="Q12" s="9"/>
    </row>
    <row r="13" spans="1:134">
      <c r="A13" s="12"/>
      <c r="B13" s="42">
        <v>519</v>
      </c>
      <c r="C13" s="19" t="s">
        <v>25</v>
      </c>
      <c r="D13" s="46">
        <v>1676196</v>
      </c>
      <c r="E13" s="46">
        <v>138440</v>
      </c>
      <c r="F13" s="46">
        <v>0</v>
      </c>
      <c r="G13" s="46">
        <v>71109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1885745</v>
      </c>
      <c r="P13" s="47">
        <f t="shared" si="1"/>
        <v>190.19112455874938</v>
      </c>
      <c r="Q13" s="9"/>
    </row>
    <row r="14" spans="1:134" ht="15.75">
      <c r="A14" s="26" t="s">
        <v>26</v>
      </c>
      <c r="B14" s="27"/>
      <c r="C14" s="28"/>
      <c r="D14" s="29">
        <f t="shared" ref="D14:N14" si="3">SUM(D15:D17)</f>
        <v>6474410</v>
      </c>
      <c r="E14" s="29">
        <f t="shared" si="3"/>
        <v>1009955</v>
      </c>
      <c r="F14" s="29">
        <f t="shared" si="3"/>
        <v>0</v>
      </c>
      <c r="G14" s="29">
        <f t="shared" si="3"/>
        <v>54533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29">
        <f t="shared" si="3"/>
        <v>0</v>
      </c>
      <c r="O14" s="40">
        <f t="shared" ref="O14:O31" si="4">SUM(D14:N14)</f>
        <v>7538898</v>
      </c>
      <c r="P14" s="41">
        <f t="shared" si="1"/>
        <v>760.35279878971255</v>
      </c>
      <c r="Q14" s="10"/>
    </row>
    <row r="15" spans="1:134">
      <c r="A15" s="12"/>
      <c r="B15" s="42">
        <v>521</v>
      </c>
      <c r="C15" s="19" t="s">
        <v>27</v>
      </c>
      <c r="D15" s="46">
        <v>1891357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1891357</v>
      </c>
      <c r="P15" s="47">
        <f t="shared" si="1"/>
        <v>190.75713565305094</v>
      </c>
      <c r="Q15" s="9"/>
    </row>
    <row r="16" spans="1:134">
      <c r="A16" s="12"/>
      <c r="B16" s="42">
        <v>522</v>
      </c>
      <c r="C16" s="19" t="s">
        <v>28</v>
      </c>
      <c r="D16" s="46">
        <v>4345350</v>
      </c>
      <c r="E16" s="46">
        <v>0</v>
      </c>
      <c r="F16" s="46">
        <v>0</v>
      </c>
      <c r="G16" s="46">
        <v>54533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4399883</v>
      </c>
      <c r="P16" s="47">
        <f t="shared" si="1"/>
        <v>443.76026222894603</v>
      </c>
      <c r="Q16" s="9"/>
    </row>
    <row r="17" spans="1:120">
      <c r="A17" s="12"/>
      <c r="B17" s="42">
        <v>524</v>
      </c>
      <c r="C17" s="19" t="s">
        <v>29</v>
      </c>
      <c r="D17" s="46">
        <v>237703</v>
      </c>
      <c r="E17" s="46">
        <v>1009955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1247658</v>
      </c>
      <c r="P17" s="47">
        <f t="shared" si="1"/>
        <v>125.83540090771558</v>
      </c>
      <c r="Q17" s="9"/>
    </row>
    <row r="18" spans="1:120" ht="15.75">
      <c r="A18" s="26" t="s">
        <v>30</v>
      </c>
      <c r="B18" s="27"/>
      <c r="C18" s="28"/>
      <c r="D18" s="29">
        <f t="shared" ref="D18:N18" si="5">SUM(D19:D20)</f>
        <v>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12614260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5"/>
        <v>0</v>
      </c>
      <c r="O18" s="40">
        <f t="shared" si="4"/>
        <v>12614260</v>
      </c>
      <c r="P18" s="41">
        <f t="shared" si="1"/>
        <v>1272.2400403429149</v>
      </c>
      <c r="Q18" s="10"/>
    </row>
    <row r="19" spans="1:120">
      <c r="A19" s="12"/>
      <c r="B19" s="42">
        <v>535</v>
      </c>
      <c r="C19" s="19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11434014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11434014</v>
      </c>
      <c r="P19" s="47">
        <f t="shared" si="1"/>
        <v>1153.2036308623299</v>
      </c>
      <c r="Q19" s="9"/>
    </row>
    <row r="20" spans="1:120">
      <c r="A20" s="12"/>
      <c r="B20" s="42">
        <v>538</v>
      </c>
      <c r="C20" s="19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1180246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1180246</v>
      </c>
      <c r="P20" s="47">
        <f t="shared" si="1"/>
        <v>119.03640948058498</v>
      </c>
      <c r="Q20" s="9"/>
    </row>
    <row r="21" spans="1:120" ht="15.75">
      <c r="A21" s="26" t="s">
        <v>35</v>
      </c>
      <c r="B21" s="27"/>
      <c r="C21" s="28"/>
      <c r="D21" s="29">
        <f t="shared" ref="D21:N21" si="6">SUM(D22:D22)</f>
        <v>0</v>
      </c>
      <c r="E21" s="29">
        <f t="shared" si="6"/>
        <v>614853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6"/>
        <v>0</v>
      </c>
      <c r="O21" s="29">
        <f t="shared" si="4"/>
        <v>614853</v>
      </c>
      <c r="P21" s="41">
        <f t="shared" si="1"/>
        <v>62.012405446293492</v>
      </c>
      <c r="Q21" s="10"/>
    </row>
    <row r="22" spans="1:120">
      <c r="A22" s="12"/>
      <c r="B22" s="42">
        <v>541</v>
      </c>
      <c r="C22" s="19" t="s">
        <v>36</v>
      </c>
      <c r="D22" s="46">
        <v>0</v>
      </c>
      <c r="E22" s="46">
        <v>614853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614853</v>
      </c>
      <c r="P22" s="47">
        <f t="shared" si="1"/>
        <v>62.012405446293492</v>
      </c>
      <c r="Q22" s="9"/>
    </row>
    <row r="23" spans="1:120" ht="15.75">
      <c r="A23" s="26" t="s">
        <v>46</v>
      </c>
      <c r="B23" s="27"/>
      <c r="C23" s="28"/>
      <c r="D23" s="29">
        <f t="shared" ref="D23:N23" si="7">SUM(D24:D24)</f>
        <v>0</v>
      </c>
      <c r="E23" s="29">
        <f t="shared" si="7"/>
        <v>2400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7"/>
        <v>0</v>
      </c>
      <c r="O23" s="29">
        <f t="shared" si="4"/>
        <v>2400</v>
      </c>
      <c r="P23" s="41">
        <f t="shared" si="1"/>
        <v>0.24205748865355523</v>
      </c>
      <c r="Q23" s="10"/>
    </row>
    <row r="24" spans="1:120">
      <c r="A24" s="43"/>
      <c r="B24" s="44">
        <v>554</v>
      </c>
      <c r="C24" s="45" t="s">
        <v>47</v>
      </c>
      <c r="D24" s="46">
        <v>0</v>
      </c>
      <c r="E24" s="46">
        <v>2400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2400</v>
      </c>
      <c r="P24" s="47">
        <f t="shared" si="1"/>
        <v>0.24205748865355523</v>
      </c>
      <c r="Q24" s="9"/>
    </row>
    <row r="25" spans="1:120" ht="15.75">
      <c r="A25" s="26" t="s">
        <v>37</v>
      </c>
      <c r="B25" s="27"/>
      <c r="C25" s="28"/>
      <c r="D25" s="29">
        <f t="shared" ref="D25:N25" si="8">SUM(D26:D28)</f>
        <v>1573013</v>
      </c>
      <c r="E25" s="29">
        <f t="shared" si="8"/>
        <v>0</v>
      </c>
      <c r="F25" s="29">
        <f t="shared" si="8"/>
        <v>0</v>
      </c>
      <c r="G25" s="29">
        <f t="shared" si="8"/>
        <v>292751</v>
      </c>
      <c r="H25" s="29">
        <f t="shared" si="8"/>
        <v>0</v>
      </c>
      <c r="I25" s="29">
        <f t="shared" si="8"/>
        <v>1041999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8"/>
        <v>0</v>
      </c>
      <c r="O25" s="29">
        <f t="shared" si="4"/>
        <v>2907763</v>
      </c>
      <c r="P25" s="41">
        <f t="shared" si="1"/>
        <v>293.26908724155322</v>
      </c>
      <c r="Q25" s="9"/>
    </row>
    <row r="26" spans="1:120">
      <c r="A26" s="12"/>
      <c r="B26" s="42">
        <v>572</v>
      </c>
      <c r="C26" s="19" t="s">
        <v>38</v>
      </c>
      <c r="D26" s="46">
        <v>1540901</v>
      </c>
      <c r="E26" s="46">
        <v>0</v>
      </c>
      <c r="F26" s="46">
        <v>0</v>
      </c>
      <c r="G26" s="46">
        <v>292751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1833652</v>
      </c>
      <c r="P26" s="47">
        <f t="shared" si="1"/>
        <v>184.93716591023701</v>
      </c>
      <c r="Q26" s="9"/>
    </row>
    <row r="27" spans="1:120">
      <c r="A27" s="12"/>
      <c r="B27" s="42">
        <v>575</v>
      </c>
      <c r="C27" s="19" t="s">
        <v>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1041999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1041999</v>
      </c>
      <c r="P27" s="47">
        <f t="shared" si="1"/>
        <v>105.09319213313162</v>
      </c>
      <c r="Q27" s="9"/>
    </row>
    <row r="28" spans="1:120">
      <c r="A28" s="12"/>
      <c r="B28" s="42">
        <v>579</v>
      </c>
      <c r="C28" s="19" t="s">
        <v>40</v>
      </c>
      <c r="D28" s="46">
        <v>32112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32112</v>
      </c>
      <c r="P28" s="47">
        <f t="shared" si="1"/>
        <v>3.2387291981845689</v>
      </c>
      <c r="Q28" s="9"/>
    </row>
    <row r="29" spans="1:120" ht="15.75">
      <c r="A29" s="26" t="s">
        <v>42</v>
      </c>
      <c r="B29" s="27"/>
      <c r="C29" s="28"/>
      <c r="D29" s="29">
        <f t="shared" ref="D29:N29" si="9">SUM(D30:D30)</f>
        <v>2866345</v>
      </c>
      <c r="E29" s="29">
        <f t="shared" si="9"/>
        <v>563518</v>
      </c>
      <c r="F29" s="29">
        <f t="shared" si="9"/>
        <v>0</v>
      </c>
      <c r="G29" s="29">
        <f t="shared" si="9"/>
        <v>2375495</v>
      </c>
      <c r="H29" s="29">
        <f t="shared" si="9"/>
        <v>0</v>
      </c>
      <c r="I29" s="29">
        <f t="shared" si="9"/>
        <v>420245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 t="shared" si="9"/>
        <v>0</v>
      </c>
      <c r="O29" s="29">
        <f t="shared" si="4"/>
        <v>6225603</v>
      </c>
      <c r="P29" s="41">
        <f t="shared" si="1"/>
        <v>627.89742813918303</v>
      </c>
      <c r="Q29" s="9"/>
    </row>
    <row r="30" spans="1:120" ht="15.75" thickBot="1">
      <c r="A30" s="12"/>
      <c r="B30" s="42">
        <v>581</v>
      </c>
      <c r="C30" s="19" t="s">
        <v>88</v>
      </c>
      <c r="D30" s="46">
        <v>2866345</v>
      </c>
      <c r="E30" s="46">
        <v>563518</v>
      </c>
      <c r="F30" s="46">
        <v>0</v>
      </c>
      <c r="G30" s="46">
        <v>2375495</v>
      </c>
      <c r="H30" s="46">
        <v>0</v>
      </c>
      <c r="I30" s="46">
        <v>420245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6225603</v>
      </c>
      <c r="P30" s="47">
        <f t="shared" si="1"/>
        <v>627.89742813918303</v>
      </c>
      <c r="Q30" s="9"/>
    </row>
    <row r="31" spans="1:120" ht="16.5" thickBot="1">
      <c r="A31" s="13" t="s">
        <v>10</v>
      </c>
      <c r="B31" s="21"/>
      <c r="C31" s="20"/>
      <c r="D31" s="14">
        <f>SUM(D5,D14,D18,D21,D23,D25,D29)</f>
        <v>14927008</v>
      </c>
      <c r="E31" s="14">
        <f t="shared" ref="E31:N31" si="10">SUM(E5,E14,E18,E21,E23,E25,E29)</f>
        <v>2329166</v>
      </c>
      <c r="F31" s="14">
        <f t="shared" si="10"/>
        <v>1331278</v>
      </c>
      <c r="G31" s="14">
        <f t="shared" si="10"/>
        <v>2793888</v>
      </c>
      <c r="H31" s="14">
        <f t="shared" si="10"/>
        <v>0</v>
      </c>
      <c r="I31" s="14">
        <f t="shared" si="10"/>
        <v>14076504</v>
      </c>
      <c r="J31" s="14">
        <f t="shared" si="10"/>
        <v>0</v>
      </c>
      <c r="K31" s="14">
        <f t="shared" si="10"/>
        <v>141517</v>
      </c>
      <c r="L31" s="14">
        <f t="shared" si="10"/>
        <v>0</v>
      </c>
      <c r="M31" s="14">
        <f t="shared" si="10"/>
        <v>0</v>
      </c>
      <c r="N31" s="14">
        <f t="shared" si="10"/>
        <v>0</v>
      </c>
      <c r="O31" s="14">
        <f t="shared" si="4"/>
        <v>35599361</v>
      </c>
      <c r="P31" s="35">
        <f t="shared" si="1"/>
        <v>3590.4549672213816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8"/>
    </row>
    <row r="33" spans="1:16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93" t="s">
        <v>89</v>
      </c>
      <c r="N33" s="93"/>
      <c r="O33" s="93"/>
      <c r="P33" s="39">
        <v>9915</v>
      </c>
    </row>
    <row r="34" spans="1:16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6"/>
    </row>
    <row r="35" spans="1:16" ht="15.75" customHeight="1" thickBot="1">
      <c r="A35" s="97" t="s">
        <v>51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9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3927699</v>
      </c>
      <c r="E5" s="24">
        <f t="shared" si="0"/>
        <v>0</v>
      </c>
      <c r="F5" s="24">
        <f t="shared" si="0"/>
        <v>1350529</v>
      </c>
      <c r="G5" s="24">
        <f t="shared" si="0"/>
        <v>573913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97239</v>
      </c>
      <c r="L5" s="24">
        <f t="shared" si="0"/>
        <v>0</v>
      </c>
      <c r="M5" s="24">
        <f t="shared" si="0"/>
        <v>0</v>
      </c>
      <c r="N5" s="25">
        <f>SUM(D5:M5)</f>
        <v>5949380</v>
      </c>
      <c r="O5" s="30">
        <f t="shared" ref="O5:O31" si="1">(N5/O$33)</f>
        <v>653.99362427173799</v>
      </c>
      <c r="P5" s="6"/>
    </row>
    <row r="6" spans="1:133">
      <c r="A6" s="12"/>
      <c r="B6" s="42">
        <v>511</v>
      </c>
      <c r="C6" s="19" t="s">
        <v>19</v>
      </c>
      <c r="D6" s="46">
        <v>481005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481005</v>
      </c>
      <c r="O6" s="47">
        <f t="shared" si="1"/>
        <v>52.875123667143015</v>
      </c>
      <c r="P6" s="9"/>
    </row>
    <row r="7" spans="1:133">
      <c r="A7" s="12"/>
      <c r="B7" s="42">
        <v>512</v>
      </c>
      <c r="C7" s="19" t="s">
        <v>20</v>
      </c>
      <c r="D7" s="46">
        <v>251920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251920</v>
      </c>
      <c r="O7" s="47">
        <f t="shared" si="1"/>
        <v>27.692645927228757</v>
      </c>
      <c r="P7" s="9"/>
    </row>
    <row r="8" spans="1:133">
      <c r="A8" s="12"/>
      <c r="B8" s="42">
        <v>513</v>
      </c>
      <c r="C8" s="19" t="s">
        <v>21</v>
      </c>
      <c r="D8" s="46">
        <v>633471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633471</v>
      </c>
      <c r="O8" s="47">
        <f t="shared" si="1"/>
        <v>69.635154446520829</v>
      </c>
      <c r="P8" s="9"/>
    </row>
    <row r="9" spans="1:133">
      <c r="A9" s="12"/>
      <c r="B9" s="42">
        <v>514</v>
      </c>
      <c r="C9" s="19" t="s">
        <v>22</v>
      </c>
      <c r="D9" s="46">
        <v>594375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594375</v>
      </c>
      <c r="O9" s="47">
        <f t="shared" si="1"/>
        <v>65.337473892492028</v>
      </c>
      <c r="P9" s="9"/>
    </row>
    <row r="10" spans="1:133">
      <c r="A10" s="12"/>
      <c r="B10" s="42">
        <v>515</v>
      </c>
      <c r="C10" s="19" t="s">
        <v>23</v>
      </c>
      <c r="D10" s="46">
        <v>421109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421109</v>
      </c>
      <c r="O10" s="47">
        <f t="shared" si="1"/>
        <v>46.2909750467187</v>
      </c>
      <c r="P10" s="9"/>
    </row>
    <row r="11" spans="1:133">
      <c r="A11" s="12"/>
      <c r="B11" s="42">
        <v>517</v>
      </c>
      <c r="C11" s="19" t="s">
        <v>24</v>
      </c>
      <c r="D11" s="46">
        <v>0</v>
      </c>
      <c r="E11" s="46">
        <v>0</v>
      </c>
      <c r="F11" s="46">
        <v>1350529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1350529</v>
      </c>
      <c r="O11" s="47">
        <f t="shared" si="1"/>
        <v>148.45872265582059</v>
      </c>
      <c r="P11" s="9"/>
    </row>
    <row r="12" spans="1:133">
      <c r="A12" s="12"/>
      <c r="B12" s="42">
        <v>518</v>
      </c>
      <c r="C12" s="19" t="s">
        <v>53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97239</v>
      </c>
      <c r="L12" s="46">
        <v>0</v>
      </c>
      <c r="M12" s="46">
        <v>0</v>
      </c>
      <c r="N12" s="46">
        <f t="shared" si="2"/>
        <v>97239</v>
      </c>
      <c r="O12" s="47">
        <f t="shared" si="1"/>
        <v>10.689128284049687</v>
      </c>
      <c r="P12" s="9"/>
    </row>
    <row r="13" spans="1:133">
      <c r="A13" s="12"/>
      <c r="B13" s="42">
        <v>519</v>
      </c>
      <c r="C13" s="19" t="s">
        <v>61</v>
      </c>
      <c r="D13" s="46">
        <v>1545819</v>
      </c>
      <c r="E13" s="46">
        <v>0</v>
      </c>
      <c r="F13" s="46">
        <v>0</v>
      </c>
      <c r="G13" s="46">
        <v>573913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2119732</v>
      </c>
      <c r="O13" s="47">
        <f t="shared" si="1"/>
        <v>233.01440035176432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SUM(D15:D17)</f>
        <v>7027095</v>
      </c>
      <c r="E14" s="29">
        <f t="shared" si="3"/>
        <v>0</v>
      </c>
      <c r="F14" s="29">
        <f t="shared" si="3"/>
        <v>0</v>
      </c>
      <c r="G14" s="29">
        <f t="shared" si="3"/>
        <v>406347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1" si="4">SUM(D14:M14)</f>
        <v>7433442</v>
      </c>
      <c r="O14" s="41">
        <f t="shared" si="1"/>
        <v>817.13114213476968</v>
      </c>
      <c r="P14" s="10"/>
    </row>
    <row r="15" spans="1:133">
      <c r="A15" s="12"/>
      <c r="B15" s="42">
        <v>521</v>
      </c>
      <c r="C15" s="19" t="s">
        <v>27</v>
      </c>
      <c r="D15" s="46">
        <v>1770618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1770618</v>
      </c>
      <c r="O15" s="47">
        <f t="shared" si="1"/>
        <v>194.63757282620645</v>
      </c>
      <c r="P15" s="9"/>
    </row>
    <row r="16" spans="1:133">
      <c r="A16" s="12"/>
      <c r="B16" s="42">
        <v>522</v>
      </c>
      <c r="C16" s="19" t="s">
        <v>28</v>
      </c>
      <c r="D16" s="46">
        <v>4054339</v>
      </c>
      <c r="E16" s="46">
        <v>0</v>
      </c>
      <c r="F16" s="46">
        <v>0</v>
      </c>
      <c r="G16" s="46">
        <v>380749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4435088</v>
      </c>
      <c r="O16" s="47">
        <f t="shared" si="1"/>
        <v>487.53303286797848</v>
      </c>
      <c r="P16" s="9"/>
    </row>
    <row r="17" spans="1:119">
      <c r="A17" s="12"/>
      <c r="B17" s="42">
        <v>524</v>
      </c>
      <c r="C17" s="19" t="s">
        <v>29</v>
      </c>
      <c r="D17" s="46">
        <v>1202138</v>
      </c>
      <c r="E17" s="46">
        <v>0</v>
      </c>
      <c r="F17" s="46">
        <v>0</v>
      </c>
      <c r="G17" s="46">
        <v>25598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1227736</v>
      </c>
      <c r="O17" s="47">
        <f t="shared" si="1"/>
        <v>134.9605364405848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SUM(D19:D20)</f>
        <v>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12176268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12176268</v>
      </c>
      <c r="O18" s="41">
        <f t="shared" si="1"/>
        <v>1338.4926898977685</v>
      </c>
      <c r="P18" s="10"/>
    </row>
    <row r="19" spans="1:119">
      <c r="A19" s="12"/>
      <c r="B19" s="42">
        <v>535</v>
      </c>
      <c r="C19" s="19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10239572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10239572</v>
      </c>
      <c r="O19" s="47">
        <f t="shared" si="1"/>
        <v>1125.5987688248874</v>
      </c>
      <c r="P19" s="9"/>
    </row>
    <row r="20" spans="1:119">
      <c r="A20" s="12"/>
      <c r="B20" s="42">
        <v>538</v>
      </c>
      <c r="C20" s="19" t="s">
        <v>62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1936696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1936696</v>
      </c>
      <c r="O20" s="47">
        <f t="shared" si="1"/>
        <v>212.89392107288117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SUM(D22:D22)</f>
        <v>0</v>
      </c>
      <c r="E21" s="29">
        <f t="shared" si="6"/>
        <v>2416848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2416848</v>
      </c>
      <c r="O21" s="41">
        <f t="shared" si="1"/>
        <v>265.67527756403211</v>
      </c>
      <c r="P21" s="10"/>
    </row>
    <row r="22" spans="1:119">
      <c r="A22" s="12"/>
      <c r="B22" s="42">
        <v>541</v>
      </c>
      <c r="C22" s="19" t="s">
        <v>63</v>
      </c>
      <c r="D22" s="46">
        <v>0</v>
      </c>
      <c r="E22" s="46">
        <v>2416848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2416848</v>
      </c>
      <c r="O22" s="47">
        <f t="shared" si="1"/>
        <v>265.67527756403211</v>
      </c>
      <c r="P22" s="9"/>
    </row>
    <row r="23" spans="1:119" ht="15.75">
      <c r="A23" s="26" t="s">
        <v>46</v>
      </c>
      <c r="B23" s="27"/>
      <c r="C23" s="28"/>
      <c r="D23" s="29">
        <f t="shared" ref="D23:M23" si="7">SUM(D24:D24)</f>
        <v>0</v>
      </c>
      <c r="E23" s="29">
        <f t="shared" si="7"/>
        <v>954213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954213</v>
      </c>
      <c r="O23" s="41">
        <f t="shared" si="1"/>
        <v>104.89315158843574</v>
      </c>
      <c r="P23" s="10"/>
    </row>
    <row r="24" spans="1:119">
      <c r="A24" s="43"/>
      <c r="B24" s="44">
        <v>554</v>
      </c>
      <c r="C24" s="45" t="s">
        <v>47</v>
      </c>
      <c r="D24" s="46">
        <v>0</v>
      </c>
      <c r="E24" s="46">
        <v>954213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954213</v>
      </c>
      <c r="O24" s="47">
        <f t="shared" si="1"/>
        <v>104.89315158843574</v>
      </c>
      <c r="P24" s="9"/>
    </row>
    <row r="25" spans="1:119" ht="15.75">
      <c r="A25" s="26" t="s">
        <v>37</v>
      </c>
      <c r="B25" s="27"/>
      <c r="C25" s="28"/>
      <c r="D25" s="29">
        <f t="shared" ref="D25:M25" si="8">SUM(D26:D28)</f>
        <v>1501633</v>
      </c>
      <c r="E25" s="29">
        <f t="shared" si="8"/>
        <v>0</v>
      </c>
      <c r="F25" s="29">
        <f t="shared" si="8"/>
        <v>0</v>
      </c>
      <c r="G25" s="29">
        <f t="shared" si="8"/>
        <v>551240</v>
      </c>
      <c r="H25" s="29">
        <f t="shared" si="8"/>
        <v>0</v>
      </c>
      <c r="I25" s="29">
        <f t="shared" si="8"/>
        <v>917801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2970674</v>
      </c>
      <c r="O25" s="41">
        <f t="shared" si="1"/>
        <v>326.5553479168957</v>
      </c>
      <c r="P25" s="9"/>
    </row>
    <row r="26" spans="1:119">
      <c r="A26" s="12"/>
      <c r="B26" s="42">
        <v>572</v>
      </c>
      <c r="C26" s="19" t="s">
        <v>64</v>
      </c>
      <c r="D26" s="46">
        <v>1475616</v>
      </c>
      <c r="E26" s="46">
        <v>0</v>
      </c>
      <c r="F26" s="46">
        <v>0</v>
      </c>
      <c r="G26" s="46">
        <v>551240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2026856</v>
      </c>
      <c r="O26" s="47">
        <f t="shared" si="1"/>
        <v>222.80488072991096</v>
      </c>
      <c r="P26" s="9"/>
    </row>
    <row r="27" spans="1:119">
      <c r="A27" s="12"/>
      <c r="B27" s="42">
        <v>575</v>
      </c>
      <c r="C27" s="19" t="s">
        <v>65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917801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917801</v>
      </c>
      <c r="O27" s="47">
        <f t="shared" si="1"/>
        <v>100.89051335605144</v>
      </c>
      <c r="P27" s="9"/>
    </row>
    <row r="28" spans="1:119">
      <c r="A28" s="12"/>
      <c r="B28" s="42">
        <v>579</v>
      </c>
      <c r="C28" s="19" t="s">
        <v>40</v>
      </c>
      <c r="D28" s="46">
        <v>26017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26017</v>
      </c>
      <c r="O28" s="47">
        <f t="shared" si="1"/>
        <v>2.8599538309332746</v>
      </c>
      <c r="P28" s="9"/>
    </row>
    <row r="29" spans="1:119" ht="15.75">
      <c r="A29" s="26" t="s">
        <v>66</v>
      </c>
      <c r="B29" s="27"/>
      <c r="C29" s="28"/>
      <c r="D29" s="29">
        <f t="shared" ref="D29:M29" si="9">SUM(D30:D30)</f>
        <v>5000</v>
      </c>
      <c r="E29" s="29">
        <f t="shared" si="9"/>
        <v>596341</v>
      </c>
      <c r="F29" s="29">
        <f t="shared" si="9"/>
        <v>0</v>
      </c>
      <c r="G29" s="29">
        <f t="shared" si="9"/>
        <v>2270256</v>
      </c>
      <c r="H29" s="29">
        <f t="shared" si="9"/>
        <v>0</v>
      </c>
      <c r="I29" s="29">
        <f t="shared" si="9"/>
        <v>420245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 t="shared" si="4"/>
        <v>3291842</v>
      </c>
      <c r="O29" s="41">
        <f t="shared" si="1"/>
        <v>361.86017368363196</v>
      </c>
      <c r="P29" s="9"/>
    </row>
    <row r="30" spans="1:119" ht="15.75" thickBot="1">
      <c r="A30" s="12"/>
      <c r="B30" s="42">
        <v>581</v>
      </c>
      <c r="C30" s="19" t="s">
        <v>67</v>
      </c>
      <c r="D30" s="46">
        <v>5000</v>
      </c>
      <c r="E30" s="46">
        <v>596341</v>
      </c>
      <c r="F30" s="46">
        <v>0</v>
      </c>
      <c r="G30" s="46">
        <v>2270256</v>
      </c>
      <c r="H30" s="46">
        <v>0</v>
      </c>
      <c r="I30" s="46">
        <v>420245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3291842</v>
      </c>
      <c r="O30" s="47">
        <f t="shared" si="1"/>
        <v>361.86017368363196</v>
      </c>
      <c r="P30" s="9"/>
    </row>
    <row r="31" spans="1:119" ht="16.5" thickBot="1">
      <c r="A31" s="13" t="s">
        <v>10</v>
      </c>
      <c r="B31" s="21"/>
      <c r="C31" s="20"/>
      <c r="D31" s="14">
        <f>SUM(D5,D14,D18,D21,D23,D25,D29)</f>
        <v>12461427</v>
      </c>
      <c r="E31" s="14">
        <f t="shared" ref="E31:M31" si="10">SUM(E5,E14,E18,E21,E23,E25,E29)</f>
        <v>3967402</v>
      </c>
      <c r="F31" s="14">
        <f t="shared" si="10"/>
        <v>1350529</v>
      </c>
      <c r="G31" s="14">
        <f t="shared" si="10"/>
        <v>3801756</v>
      </c>
      <c r="H31" s="14">
        <f t="shared" si="10"/>
        <v>0</v>
      </c>
      <c r="I31" s="14">
        <f t="shared" si="10"/>
        <v>13514314</v>
      </c>
      <c r="J31" s="14">
        <f t="shared" si="10"/>
        <v>0</v>
      </c>
      <c r="K31" s="14">
        <f t="shared" si="10"/>
        <v>97239</v>
      </c>
      <c r="L31" s="14">
        <f t="shared" si="10"/>
        <v>0</v>
      </c>
      <c r="M31" s="14">
        <f t="shared" si="10"/>
        <v>0</v>
      </c>
      <c r="N31" s="14">
        <f t="shared" si="4"/>
        <v>35192667</v>
      </c>
      <c r="O31" s="35">
        <f t="shared" si="1"/>
        <v>3868.6014070572714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83</v>
      </c>
      <c r="M33" s="93"/>
      <c r="N33" s="93"/>
      <c r="O33" s="39">
        <v>9097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3822892</v>
      </c>
      <c r="E5" s="24">
        <f t="shared" si="0"/>
        <v>0</v>
      </c>
      <c r="F5" s="24">
        <f t="shared" si="0"/>
        <v>988466</v>
      </c>
      <c r="G5" s="24">
        <f t="shared" si="0"/>
        <v>1072270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72033</v>
      </c>
      <c r="L5" s="24">
        <f t="shared" si="0"/>
        <v>0</v>
      </c>
      <c r="M5" s="24">
        <f t="shared" si="0"/>
        <v>0</v>
      </c>
      <c r="N5" s="25">
        <f>SUM(D5:M5)</f>
        <v>5955661</v>
      </c>
      <c r="O5" s="30">
        <f t="shared" ref="O5:O31" si="1">(N5/O$33)</f>
        <v>693.08285814034684</v>
      </c>
      <c r="P5" s="6"/>
    </row>
    <row r="6" spans="1:133">
      <c r="A6" s="12"/>
      <c r="B6" s="42">
        <v>511</v>
      </c>
      <c r="C6" s="19" t="s">
        <v>19</v>
      </c>
      <c r="D6" s="46">
        <v>563358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563358</v>
      </c>
      <c r="O6" s="47">
        <f t="shared" si="1"/>
        <v>65.560107063889205</v>
      </c>
      <c r="P6" s="9"/>
    </row>
    <row r="7" spans="1:133">
      <c r="A7" s="12"/>
      <c r="B7" s="42">
        <v>512</v>
      </c>
      <c r="C7" s="19" t="s">
        <v>20</v>
      </c>
      <c r="D7" s="46">
        <v>213268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213268</v>
      </c>
      <c r="O7" s="47">
        <f t="shared" si="1"/>
        <v>24.818806004887698</v>
      </c>
      <c r="P7" s="9"/>
    </row>
    <row r="8" spans="1:133">
      <c r="A8" s="12"/>
      <c r="B8" s="42">
        <v>513</v>
      </c>
      <c r="C8" s="19" t="s">
        <v>21</v>
      </c>
      <c r="D8" s="46">
        <v>602792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602792</v>
      </c>
      <c r="O8" s="47">
        <f t="shared" si="1"/>
        <v>70.149191202141282</v>
      </c>
      <c r="P8" s="9"/>
    </row>
    <row r="9" spans="1:133">
      <c r="A9" s="12"/>
      <c r="B9" s="42">
        <v>514</v>
      </c>
      <c r="C9" s="19" t="s">
        <v>22</v>
      </c>
      <c r="D9" s="46">
        <v>493474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493474</v>
      </c>
      <c r="O9" s="47">
        <f t="shared" si="1"/>
        <v>57.427440940300244</v>
      </c>
      <c r="P9" s="9"/>
    </row>
    <row r="10" spans="1:133">
      <c r="A10" s="12"/>
      <c r="B10" s="42">
        <v>515</v>
      </c>
      <c r="C10" s="19" t="s">
        <v>23</v>
      </c>
      <c r="D10" s="46">
        <v>507040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507040</v>
      </c>
      <c r="O10" s="47">
        <f t="shared" si="1"/>
        <v>59.006167811008957</v>
      </c>
      <c r="P10" s="9"/>
    </row>
    <row r="11" spans="1:133">
      <c r="A11" s="12"/>
      <c r="B11" s="42">
        <v>517</v>
      </c>
      <c r="C11" s="19" t="s">
        <v>24</v>
      </c>
      <c r="D11" s="46">
        <v>0</v>
      </c>
      <c r="E11" s="46">
        <v>0</v>
      </c>
      <c r="F11" s="46">
        <v>988466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988466</v>
      </c>
      <c r="O11" s="47">
        <f t="shared" si="1"/>
        <v>115.03153729780054</v>
      </c>
      <c r="P11" s="9"/>
    </row>
    <row r="12" spans="1:133">
      <c r="A12" s="12"/>
      <c r="B12" s="42">
        <v>518</v>
      </c>
      <c r="C12" s="19" t="s">
        <v>53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72033</v>
      </c>
      <c r="L12" s="46">
        <v>0</v>
      </c>
      <c r="M12" s="46">
        <v>0</v>
      </c>
      <c r="N12" s="46">
        <f t="shared" si="2"/>
        <v>72033</v>
      </c>
      <c r="O12" s="47">
        <f t="shared" si="1"/>
        <v>8.3827534039334335</v>
      </c>
      <c r="P12" s="9"/>
    </row>
    <row r="13" spans="1:133">
      <c r="A13" s="12"/>
      <c r="B13" s="42">
        <v>519</v>
      </c>
      <c r="C13" s="19" t="s">
        <v>61</v>
      </c>
      <c r="D13" s="46">
        <v>1442960</v>
      </c>
      <c r="E13" s="46">
        <v>0</v>
      </c>
      <c r="F13" s="46">
        <v>0</v>
      </c>
      <c r="G13" s="46">
        <v>1072270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2515230</v>
      </c>
      <c r="O13" s="47">
        <f t="shared" si="1"/>
        <v>292.70685441638545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SUM(D15:D17)</f>
        <v>6851800</v>
      </c>
      <c r="E14" s="29">
        <f t="shared" si="3"/>
        <v>0</v>
      </c>
      <c r="F14" s="29">
        <f t="shared" si="3"/>
        <v>0</v>
      </c>
      <c r="G14" s="29">
        <f t="shared" si="3"/>
        <v>334165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1" si="4">SUM(D14:M14)</f>
        <v>7185965</v>
      </c>
      <c r="O14" s="41">
        <f t="shared" si="1"/>
        <v>836.25800069824277</v>
      </c>
      <c r="P14" s="10"/>
    </row>
    <row r="15" spans="1:133">
      <c r="A15" s="12"/>
      <c r="B15" s="42">
        <v>521</v>
      </c>
      <c r="C15" s="19" t="s">
        <v>27</v>
      </c>
      <c r="D15" s="46">
        <v>1715543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1715543</v>
      </c>
      <c r="O15" s="47">
        <f t="shared" si="1"/>
        <v>199.64424531595483</v>
      </c>
      <c r="P15" s="9"/>
    </row>
    <row r="16" spans="1:133">
      <c r="A16" s="12"/>
      <c r="B16" s="42">
        <v>522</v>
      </c>
      <c r="C16" s="19" t="s">
        <v>28</v>
      </c>
      <c r="D16" s="46">
        <v>4206355</v>
      </c>
      <c r="E16" s="46">
        <v>0</v>
      </c>
      <c r="F16" s="46">
        <v>0</v>
      </c>
      <c r="G16" s="46">
        <v>334165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4540520</v>
      </c>
      <c r="O16" s="47">
        <f t="shared" si="1"/>
        <v>528.39753287559643</v>
      </c>
      <c r="P16" s="9"/>
    </row>
    <row r="17" spans="1:119">
      <c r="A17" s="12"/>
      <c r="B17" s="42">
        <v>524</v>
      </c>
      <c r="C17" s="19" t="s">
        <v>29</v>
      </c>
      <c r="D17" s="46">
        <v>929902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929902</v>
      </c>
      <c r="O17" s="47">
        <f t="shared" si="1"/>
        <v>108.21622250669149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SUM(D19:D20)</f>
        <v>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15855032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15855032</v>
      </c>
      <c r="O18" s="41">
        <f t="shared" si="1"/>
        <v>1845.110205981613</v>
      </c>
      <c r="P18" s="10"/>
    </row>
    <row r="19" spans="1:119">
      <c r="A19" s="12"/>
      <c r="B19" s="42">
        <v>535</v>
      </c>
      <c r="C19" s="19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9447714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9447714</v>
      </c>
      <c r="O19" s="47">
        <f t="shared" si="1"/>
        <v>1099.4663097870359</v>
      </c>
      <c r="P19" s="9"/>
    </row>
    <row r="20" spans="1:119">
      <c r="A20" s="12"/>
      <c r="B20" s="42">
        <v>538</v>
      </c>
      <c r="C20" s="19" t="s">
        <v>62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6407318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6407318</v>
      </c>
      <c r="O20" s="47">
        <f t="shared" si="1"/>
        <v>745.643896194577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SUM(D22:D22)</f>
        <v>0</v>
      </c>
      <c r="E21" s="29">
        <f t="shared" si="6"/>
        <v>1032072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1032072</v>
      </c>
      <c r="O21" s="41">
        <f t="shared" si="1"/>
        <v>120.10613289887118</v>
      </c>
      <c r="P21" s="10"/>
    </row>
    <row r="22" spans="1:119">
      <c r="A22" s="12"/>
      <c r="B22" s="42">
        <v>541</v>
      </c>
      <c r="C22" s="19" t="s">
        <v>63</v>
      </c>
      <c r="D22" s="46">
        <v>0</v>
      </c>
      <c r="E22" s="46">
        <v>1032072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1032072</v>
      </c>
      <c r="O22" s="47">
        <f t="shared" si="1"/>
        <v>120.10613289887118</v>
      </c>
      <c r="P22" s="9"/>
    </row>
    <row r="23" spans="1:119" ht="15.75">
      <c r="A23" s="26" t="s">
        <v>46</v>
      </c>
      <c r="B23" s="27"/>
      <c r="C23" s="28"/>
      <c r="D23" s="29">
        <f t="shared" ref="D23:M23" si="7">SUM(D24:D24)</f>
        <v>0</v>
      </c>
      <c r="E23" s="29">
        <f t="shared" si="7"/>
        <v>9950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9950</v>
      </c>
      <c r="O23" s="41">
        <f t="shared" si="1"/>
        <v>1.1579192365879205</v>
      </c>
      <c r="P23" s="10"/>
    </row>
    <row r="24" spans="1:119">
      <c r="A24" s="43"/>
      <c r="B24" s="44">
        <v>554</v>
      </c>
      <c r="C24" s="45" t="s">
        <v>47</v>
      </c>
      <c r="D24" s="46">
        <v>0</v>
      </c>
      <c r="E24" s="46">
        <v>9950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9950</v>
      </c>
      <c r="O24" s="47">
        <f t="shared" si="1"/>
        <v>1.1579192365879205</v>
      </c>
      <c r="P24" s="9"/>
    </row>
    <row r="25" spans="1:119" ht="15.75">
      <c r="A25" s="26" t="s">
        <v>37</v>
      </c>
      <c r="B25" s="27"/>
      <c r="C25" s="28"/>
      <c r="D25" s="29">
        <f t="shared" ref="D25:M25" si="8">SUM(D26:D28)</f>
        <v>1337289</v>
      </c>
      <c r="E25" s="29">
        <f t="shared" si="8"/>
        <v>0</v>
      </c>
      <c r="F25" s="29">
        <f t="shared" si="8"/>
        <v>0</v>
      </c>
      <c r="G25" s="29">
        <f t="shared" si="8"/>
        <v>2245456</v>
      </c>
      <c r="H25" s="29">
        <f t="shared" si="8"/>
        <v>0</v>
      </c>
      <c r="I25" s="29">
        <f t="shared" si="8"/>
        <v>816160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4398905</v>
      </c>
      <c r="O25" s="41">
        <f t="shared" si="1"/>
        <v>511.91725823344581</v>
      </c>
      <c r="P25" s="9"/>
    </row>
    <row r="26" spans="1:119">
      <c r="A26" s="12"/>
      <c r="B26" s="42">
        <v>572</v>
      </c>
      <c r="C26" s="19" t="s">
        <v>64</v>
      </c>
      <c r="D26" s="46">
        <v>1304015</v>
      </c>
      <c r="E26" s="46">
        <v>0</v>
      </c>
      <c r="F26" s="46">
        <v>0</v>
      </c>
      <c r="G26" s="46">
        <v>2245456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3549471</v>
      </c>
      <c r="O26" s="47">
        <f t="shared" si="1"/>
        <v>413.06540207145349</v>
      </c>
      <c r="P26" s="9"/>
    </row>
    <row r="27" spans="1:119">
      <c r="A27" s="12"/>
      <c r="B27" s="42">
        <v>575</v>
      </c>
      <c r="C27" s="19" t="s">
        <v>65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816160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816160</v>
      </c>
      <c r="O27" s="47">
        <f t="shared" si="1"/>
        <v>94.979634586291169</v>
      </c>
      <c r="P27" s="9"/>
    </row>
    <row r="28" spans="1:119">
      <c r="A28" s="12"/>
      <c r="B28" s="42">
        <v>579</v>
      </c>
      <c r="C28" s="19" t="s">
        <v>40</v>
      </c>
      <c r="D28" s="46">
        <v>33274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33274</v>
      </c>
      <c r="O28" s="47">
        <f t="shared" si="1"/>
        <v>3.8722215757011522</v>
      </c>
      <c r="P28" s="9"/>
    </row>
    <row r="29" spans="1:119" ht="15.75">
      <c r="A29" s="26" t="s">
        <v>66</v>
      </c>
      <c r="B29" s="27"/>
      <c r="C29" s="28"/>
      <c r="D29" s="29">
        <f t="shared" ref="D29:M29" si="9">SUM(D30:D30)</f>
        <v>57743</v>
      </c>
      <c r="E29" s="29">
        <f t="shared" si="9"/>
        <v>47902</v>
      </c>
      <c r="F29" s="29">
        <f t="shared" si="9"/>
        <v>0</v>
      </c>
      <c r="G29" s="29">
        <f t="shared" si="9"/>
        <v>2220656</v>
      </c>
      <c r="H29" s="29">
        <f t="shared" si="9"/>
        <v>0</v>
      </c>
      <c r="I29" s="29">
        <f t="shared" si="9"/>
        <v>360000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 t="shared" si="4"/>
        <v>2686301</v>
      </c>
      <c r="O29" s="41">
        <f t="shared" si="1"/>
        <v>312.61503549400675</v>
      </c>
      <c r="P29" s="9"/>
    </row>
    <row r="30" spans="1:119" ht="15.75" thickBot="1">
      <c r="A30" s="12"/>
      <c r="B30" s="42">
        <v>581</v>
      </c>
      <c r="C30" s="19" t="s">
        <v>67</v>
      </c>
      <c r="D30" s="46">
        <v>57743</v>
      </c>
      <c r="E30" s="46">
        <v>47902</v>
      </c>
      <c r="F30" s="46">
        <v>0</v>
      </c>
      <c r="G30" s="46">
        <v>2220656</v>
      </c>
      <c r="H30" s="46">
        <v>0</v>
      </c>
      <c r="I30" s="46">
        <v>360000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2686301</v>
      </c>
      <c r="O30" s="47">
        <f t="shared" si="1"/>
        <v>312.61503549400675</v>
      </c>
      <c r="P30" s="9"/>
    </row>
    <row r="31" spans="1:119" ht="16.5" thickBot="1">
      <c r="A31" s="13" t="s">
        <v>10</v>
      </c>
      <c r="B31" s="21"/>
      <c r="C31" s="20"/>
      <c r="D31" s="14">
        <f>SUM(D5,D14,D18,D21,D23,D25,D29)</f>
        <v>12069724</v>
      </c>
      <c r="E31" s="14">
        <f t="shared" ref="E31:M31" si="10">SUM(E5,E14,E18,E21,E23,E25,E29)</f>
        <v>1089924</v>
      </c>
      <c r="F31" s="14">
        <f t="shared" si="10"/>
        <v>988466</v>
      </c>
      <c r="G31" s="14">
        <f t="shared" si="10"/>
        <v>5872547</v>
      </c>
      <c r="H31" s="14">
        <f t="shared" si="10"/>
        <v>0</v>
      </c>
      <c r="I31" s="14">
        <f t="shared" si="10"/>
        <v>17031192</v>
      </c>
      <c r="J31" s="14">
        <f t="shared" si="10"/>
        <v>0</v>
      </c>
      <c r="K31" s="14">
        <f t="shared" si="10"/>
        <v>72033</v>
      </c>
      <c r="L31" s="14">
        <f t="shared" si="10"/>
        <v>0</v>
      </c>
      <c r="M31" s="14">
        <f t="shared" si="10"/>
        <v>0</v>
      </c>
      <c r="N31" s="14">
        <f t="shared" si="4"/>
        <v>37123886</v>
      </c>
      <c r="O31" s="35">
        <f t="shared" si="1"/>
        <v>4320.2474106831141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81</v>
      </c>
      <c r="M33" s="93"/>
      <c r="N33" s="93"/>
      <c r="O33" s="39">
        <v>8593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16422754</v>
      </c>
      <c r="E5" s="24">
        <f t="shared" si="0"/>
        <v>0</v>
      </c>
      <c r="F5" s="24">
        <f t="shared" si="0"/>
        <v>944374</v>
      </c>
      <c r="G5" s="24">
        <f t="shared" si="0"/>
        <v>110132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62867</v>
      </c>
      <c r="L5" s="24">
        <f t="shared" si="0"/>
        <v>0</v>
      </c>
      <c r="M5" s="24">
        <f t="shared" si="0"/>
        <v>0</v>
      </c>
      <c r="N5" s="25">
        <f>SUM(D5:M5)</f>
        <v>17540127</v>
      </c>
      <c r="O5" s="30">
        <f t="shared" ref="O5:O31" si="1">(N5/O$33)</f>
        <v>2129.9486338797815</v>
      </c>
      <c r="P5" s="6"/>
    </row>
    <row r="6" spans="1:133">
      <c r="A6" s="12"/>
      <c r="B6" s="42">
        <v>511</v>
      </c>
      <c r="C6" s="19" t="s">
        <v>19</v>
      </c>
      <c r="D6" s="46">
        <v>434655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434655</v>
      </c>
      <c r="O6" s="47">
        <f t="shared" si="1"/>
        <v>52.78142076502732</v>
      </c>
      <c r="P6" s="9"/>
    </row>
    <row r="7" spans="1:133">
      <c r="A7" s="12"/>
      <c r="B7" s="42">
        <v>512</v>
      </c>
      <c r="C7" s="19" t="s">
        <v>20</v>
      </c>
      <c r="D7" s="46">
        <v>203478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203478</v>
      </c>
      <c r="O7" s="47">
        <f t="shared" si="1"/>
        <v>24.708925318761384</v>
      </c>
      <c r="P7" s="9"/>
    </row>
    <row r="8" spans="1:133">
      <c r="A8" s="12"/>
      <c r="B8" s="42">
        <v>513</v>
      </c>
      <c r="C8" s="19" t="s">
        <v>21</v>
      </c>
      <c r="D8" s="46">
        <v>568339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568339</v>
      </c>
      <c r="O8" s="47">
        <f t="shared" si="1"/>
        <v>69.015057680631458</v>
      </c>
      <c r="P8" s="9"/>
    </row>
    <row r="9" spans="1:133">
      <c r="A9" s="12"/>
      <c r="B9" s="42">
        <v>514</v>
      </c>
      <c r="C9" s="19" t="s">
        <v>22</v>
      </c>
      <c r="D9" s="46">
        <v>278789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278789</v>
      </c>
      <c r="O9" s="47">
        <f t="shared" si="1"/>
        <v>33.854159077109898</v>
      </c>
      <c r="P9" s="9"/>
    </row>
    <row r="10" spans="1:133">
      <c r="A10" s="12"/>
      <c r="B10" s="42">
        <v>515</v>
      </c>
      <c r="C10" s="19" t="s">
        <v>23</v>
      </c>
      <c r="D10" s="46">
        <v>541954</v>
      </c>
      <c r="E10" s="46">
        <v>0</v>
      </c>
      <c r="F10" s="46">
        <v>0</v>
      </c>
      <c r="G10" s="46">
        <v>106700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648654</v>
      </c>
      <c r="O10" s="47">
        <f t="shared" si="1"/>
        <v>78.767941712204006</v>
      </c>
      <c r="P10" s="9"/>
    </row>
    <row r="11" spans="1:133">
      <c r="A11" s="12"/>
      <c r="B11" s="42">
        <v>517</v>
      </c>
      <c r="C11" s="19" t="s">
        <v>24</v>
      </c>
      <c r="D11" s="46">
        <v>0</v>
      </c>
      <c r="E11" s="46">
        <v>0</v>
      </c>
      <c r="F11" s="46">
        <v>944374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944374</v>
      </c>
      <c r="O11" s="47">
        <f t="shared" si="1"/>
        <v>114.67808136004858</v>
      </c>
      <c r="P11" s="9"/>
    </row>
    <row r="12" spans="1:133">
      <c r="A12" s="12"/>
      <c r="B12" s="42">
        <v>518</v>
      </c>
      <c r="C12" s="19" t="s">
        <v>53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62867</v>
      </c>
      <c r="L12" s="46">
        <v>0</v>
      </c>
      <c r="M12" s="46">
        <v>0</v>
      </c>
      <c r="N12" s="46">
        <f t="shared" si="2"/>
        <v>62867</v>
      </c>
      <c r="O12" s="47">
        <f t="shared" si="1"/>
        <v>7.6341226472374011</v>
      </c>
      <c r="P12" s="9"/>
    </row>
    <row r="13" spans="1:133">
      <c r="A13" s="12"/>
      <c r="B13" s="42">
        <v>519</v>
      </c>
      <c r="C13" s="19" t="s">
        <v>61</v>
      </c>
      <c r="D13" s="46">
        <v>14395539</v>
      </c>
      <c r="E13" s="46">
        <v>0</v>
      </c>
      <c r="F13" s="46">
        <v>0</v>
      </c>
      <c r="G13" s="46">
        <v>3432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14398971</v>
      </c>
      <c r="O13" s="47">
        <f t="shared" si="1"/>
        <v>1748.5089253187614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SUM(D15:D17)</f>
        <v>6525103</v>
      </c>
      <c r="E14" s="29">
        <f t="shared" si="3"/>
        <v>0</v>
      </c>
      <c r="F14" s="29">
        <f t="shared" si="3"/>
        <v>0</v>
      </c>
      <c r="G14" s="29">
        <f t="shared" si="3"/>
        <v>186899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1" si="4">SUM(D14:M14)</f>
        <v>6712002</v>
      </c>
      <c r="O14" s="41">
        <f t="shared" si="1"/>
        <v>815.05792349726778</v>
      </c>
      <c r="P14" s="10"/>
    </row>
    <row r="15" spans="1:133">
      <c r="A15" s="12"/>
      <c r="B15" s="42">
        <v>521</v>
      </c>
      <c r="C15" s="19" t="s">
        <v>27</v>
      </c>
      <c r="D15" s="46">
        <v>1523248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1523248</v>
      </c>
      <c r="O15" s="47">
        <f t="shared" si="1"/>
        <v>184.97243472981177</v>
      </c>
      <c r="P15" s="9"/>
    </row>
    <row r="16" spans="1:133">
      <c r="A16" s="12"/>
      <c r="B16" s="42">
        <v>522</v>
      </c>
      <c r="C16" s="19" t="s">
        <v>28</v>
      </c>
      <c r="D16" s="46">
        <v>4028998</v>
      </c>
      <c r="E16" s="46">
        <v>0</v>
      </c>
      <c r="F16" s="46">
        <v>0</v>
      </c>
      <c r="G16" s="46">
        <v>186899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4215897</v>
      </c>
      <c r="O16" s="47">
        <f t="shared" si="1"/>
        <v>511.94863387978143</v>
      </c>
      <c r="P16" s="9"/>
    </row>
    <row r="17" spans="1:119">
      <c r="A17" s="12"/>
      <c r="B17" s="42">
        <v>524</v>
      </c>
      <c r="C17" s="19" t="s">
        <v>29</v>
      </c>
      <c r="D17" s="46">
        <v>972857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972857</v>
      </c>
      <c r="O17" s="47">
        <f t="shared" si="1"/>
        <v>118.13685488767456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SUM(D19:D20)</f>
        <v>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12261301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12261301</v>
      </c>
      <c r="O18" s="41">
        <f t="shared" si="1"/>
        <v>1488.9254401942926</v>
      </c>
      <c r="P18" s="10"/>
    </row>
    <row r="19" spans="1:119">
      <c r="A19" s="12"/>
      <c r="B19" s="42">
        <v>535</v>
      </c>
      <c r="C19" s="19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9660918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9660918</v>
      </c>
      <c r="O19" s="47">
        <f t="shared" si="1"/>
        <v>1173.1533697632058</v>
      </c>
      <c r="P19" s="9"/>
    </row>
    <row r="20" spans="1:119">
      <c r="A20" s="12"/>
      <c r="B20" s="42">
        <v>538</v>
      </c>
      <c r="C20" s="19" t="s">
        <v>62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2600383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2600383</v>
      </c>
      <c r="O20" s="47">
        <f t="shared" si="1"/>
        <v>315.77207043108683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SUM(D22:D22)</f>
        <v>1788</v>
      </c>
      <c r="E21" s="29">
        <f t="shared" si="6"/>
        <v>1287574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1289362</v>
      </c>
      <c r="O21" s="41">
        <f t="shared" si="1"/>
        <v>156.57097753491198</v>
      </c>
      <c r="P21" s="10"/>
    </row>
    <row r="22" spans="1:119">
      <c r="A22" s="12"/>
      <c r="B22" s="42">
        <v>541</v>
      </c>
      <c r="C22" s="19" t="s">
        <v>63</v>
      </c>
      <c r="D22" s="46">
        <v>1788</v>
      </c>
      <c r="E22" s="46">
        <v>1287574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1289362</v>
      </c>
      <c r="O22" s="47">
        <f t="shared" si="1"/>
        <v>156.57097753491198</v>
      </c>
      <c r="P22" s="9"/>
    </row>
    <row r="23" spans="1:119" ht="15.75">
      <c r="A23" s="26" t="s">
        <v>46</v>
      </c>
      <c r="B23" s="27"/>
      <c r="C23" s="28"/>
      <c r="D23" s="29">
        <f t="shared" ref="D23:M23" si="7">SUM(D24:D24)</f>
        <v>0</v>
      </c>
      <c r="E23" s="29">
        <f t="shared" si="7"/>
        <v>3900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3900</v>
      </c>
      <c r="O23" s="41">
        <f t="shared" si="1"/>
        <v>0.47358834244080145</v>
      </c>
      <c r="P23" s="10"/>
    </row>
    <row r="24" spans="1:119">
      <c r="A24" s="43"/>
      <c r="B24" s="44">
        <v>554</v>
      </c>
      <c r="C24" s="45" t="s">
        <v>47</v>
      </c>
      <c r="D24" s="46">
        <v>0</v>
      </c>
      <c r="E24" s="46">
        <v>3900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3900</v>
      </c>
      <c r="O24" s="47">
        <f t="shared" si="1"/>
        <v>0.47358834244080145</v>
      </c>
      <c r="P24" s="9"/>
    </row>
    <row r="25" spans="1:119" ht="15.75">
      <c r="A25" s="26" t="s">
        <v>37</v>
      </c>
      <c r="B25" s="27"/>
      <c r="C25" s="28"/>
      <c r="D25" s="29">
        <f t="shared" ref="D25:M25" si="8">SUM(D26:D28)</f>
        <v>1186883</v>
      </c>
      <c r="E25" s="29">
        <f t="shared" si="8"/>
        <v>0</v>
      </c>
      <c r="F25" s="29">
        <f t="shared" si="8"/>
        <v>0</v>
      </c>
      <c r="G25" s="29">
        <f t="shared" si="8"/>
        <v>185538</v>
      </c>
      <c r="H25" s="29">
        <f t="shared" si="8"/>
        <v>0</v>
      </c>
      <c r="I25" s="29">
        <f t="shared" si="8"/>
        <v>783531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2155952</v>
      </c>
      <c r="O25" s="41">
        <f t="shared" si="1"/>
        <v>261.80352155434122</v>
      </c>
      <c r="P25" s="9"/>
    </row>
    <row r="26" spans="1:119">
      <c r="A26" s="12"/>
      <c r="B26" s="42">
        <v>572</v>
      </c>
      <c r="C26" s="19" t="s">
        <v>64</v>
      </c>
      <c r="D26" s="46">
        <v>1159401</v>
      </c>
      <c r="E26" s="46">
        <v>0</v>
      </c>
      <c r="F26" s="46">
        <v>0</v>
      </c>
      <c r="G26" s="46">
        <v>185538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1344939</v>
      </c>
      <c r="O26" s="47">
        <f t="shared" si="1"/>
        <v>163.31985428051001</v>
      </c>
      <c r="P26" s="9"/>
    </row>
    <row r="27" spans="1:119">
      <c r="A27" s="12"/>
      <c r="B27" s="42">
        <v>575</v>
      </c>
      <c r="C27" s="19" t="s">
        <v>65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783531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783531</v>
      </c>
      <c r="O27" s="47">
        <f t="shared" si="1"/>
        <v>95.146448087431693</v>
      </c>
      <c r="P27" s="9"/>
    </row>
    <row r="28" spans="1:119">
      <c r="A28" s="12"/>
      <c r="B28" s="42">
        <v>579</v>
      </c>
      <c r="C28" s="19" t="s">
        <v>40</v>
      </c>
      <c r="D28" s="46">
        <v>27482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27482</v>
      </c>
      <c r="O28" s="47">
        <f t="shared" si="1"/>
        <v>3.3372191863995142</v>
      </c>
      <c r="P28" s="9"/>
    </row>
    <row r="29" spans="1:119" ht="15.75">
      <c r="A29" s="26" t="s">
        <v>66</v>
      </c>
      <c r="B29" s="27"/>
      <c r="C29" s="28"/>
      <c r="D29" s="29">
        <f t="shared" ref="D29:M29" si="9">SUM(D30:D30)</f>
        <v>123707</v>
      </c>
      <c r="E29" s="29">
        <f t="shared" si="9"/>
        <v>29954</v>
      </c>
      <c r="F29" s="29">
        <f t="shared" si="9"/>
        <v>21521</v>
      </c>
      <c r="G29" s="29">
        <f t="shared" si="9"/>
        <v>1995195</v>
      </c>
      <c r="H29" s="29">
        <f t="shared" si="9"/>
        <v>0</v>
      </c>
      <c r="I29" s="29">
        <f t="shared" si="9"/>
        <v>360000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 t="shared" si="4"/>
        <v>2530377</v>
      </c>
      <c r="O29" s="41">
        <f t="shared" si="1"/>
        <v>307.27103825136612</v>
      </c>
      <c r="P29" s="9"/>
    </row>
    <row r="30" spans="1:119" ht="15.75" thickBot="1">
      <c r="A30" s="12"/>
      <c r="B30" s="42">
        <v>581</v>
      </c>
      <c r="C30" s="19" t="s">
        <v>67</v>
      </c>
      <c r="D30" s="46">
        <v>123707</v>
      </c>
      <c r="E30" s="46">
        <v>29954</v>
      </c>
      <c r="F30" s="46">
        <v>21521</v>
      </c>
      <c r="G30" s="46">
        <v>1995195</v>
      </c>
      <c r="H30" s="46">
        <v>0</v>
      </c>
      <c r="I30" s="46">
        <v>360000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2530377</v>
      </c>
      <c r="O30" s="47">
        <f t="shared" si="1"/>
        <v>307.27103825136612</v>
      </c>
      <c r="P30" s="9"/>
    </row>
    <row r="31" spans="1:119" ht="16.5" thickBot="1">
      <c r="A31" s="13" t="s">
        <v>10</v>
      </c>
      <c r="B31" s="21"/>
      <c r="C31" s="20"/>
      <c r="D31" s="14">
        <f>SUM(D5,D14,D18,D21,D23,D25,D29)</f>
        <v>24260235</v>
      </c>
      <c r="E31" s="14">
        <f t="shared" ref="E31:M31" si="10">SUM(E5,E14,E18,E21,E23,E25,E29)</f>
        <v>1321428</v>
      </c>
      <c r="F31" s="14">
        <f t="shared" si="10"/>
        <v>965895</v>
      </c>
      <c r="G31" s="14">
        <f t="shared" si="10"/>
        <v>2477764</v>
      </c>
      <c r="H31" s="14">
        <f t="shared" si="10"/>
        <v>0</v>
      </c>
      <c r="I31" s="14">
        <f t="shared" si="10"/>
        <v>13404832</v>
      </c>
      <c r="J31" s="14">
        <f t="shared" si="10"/>
        <v>0</v>
      </c>
      <c r="K31" s="14">
        <f t="shared" si="10"/>
        <v>62867</v>
      </c>
      <c r="L31" s="14">
        <f t="shared" si="10"/>
        <v>0</v>
      </c>
      <c r="M31" s="14">
        <f t="shared" si="10"/>
        <v>0</v>
      </c>
      <c r="N31" s="14">
        <f t="shared" si="4"/>
        <v>42493021</v>
      </c>
      <c r="O31" s="35">
        <f t="shared" si="1"/>
        <v>5160.0511232544022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79</v>
      </c>
      <c r="M33" s="93"/>
      <c r="N33" s="93"/>
      <c r="O33" s="39">
        <v>8235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5691186</v>
      </c>
      <c r="E5" s="24">
        <f t="shared" si="0"/>
        <v>0</v>
      </c>
      <c r="F5" s="24">
        <f t="shared" si="0"/>
        <v>939571</v>
      </c>
      <c r="G5" s="24">
        <f t="shared" si="0"/>
        <v>52868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70340</v>
      </c>
      <c r="L5" s="24">
        <f t="shared" si="0"/>
        <v>0</v>
      </c>
      <c r="M5" s="24">
        <f t="shared" si="0"/>
        <v>0</v>
      </c>
      <c r="N5" s="25">
        <f>SUM(D5:M5)</f>
        <v>6753965</v>
      </c>
      <c r="O5" s="30">
        <f t="shared" ref="O5:O32" si="1">(N5/O$34)</f>
        <v>769.68262108262104</v>
      </c>
      <c r="P5" s="6"/>
    </row>
    <row r="6" spans="1:133">
      <c r="A6" s="12"/>
      <c r="B6" s="42">
        <v>511</v>
      </c>
      <c r="C6" s="19" t="s">
        <v>19</v>
      </c>
      <c r="D6" s="46">
        <v>534244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534244</v>
      </c>
      <c r="O6" s="47">
        <f t="shared" si="1"/>
        <v>60.882507122507121</v>
      </c>
      <c r="P6" s="9"/>
    </row>
    <row r="7" spans="1:133">
      <c r="A7" s="12"/>
      <c r="B7" s="42">
        <v>512</v>
      </c>
      <c r="C7" s="19" t="s">
        <v>20</v>
      </c>
      <c r="D7" s="46">
        <v>201952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201952</v>
      </c>
      <c r="O7" s="47">
        <f t="shared" si="1"/>
        <v>23.014472934472934</v>
      </c>
      <c r="P7" s="9"/>
    </row>
    <row r="8" spans="1:133">
      <c r="A8" s="12"/>
      <c r="B8" s="42">
        <v>513</v>
      </c>
      <c r="C8" s="19" t="s">
        <v>21</v>
      </c>
      <c r="D8" s="46">
        <v>606977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606977</v>
      </c>
      <c r="O8" s="47">
        <f t="shared" si="1"/>
        <v>69.171168091168084</v>
      </c>
      <c r="P8" s="9"/>
    </row>
    <row r="9" spans="1:133">
      <c r="A9" s="12"/>
      <c r="B9" s="42">
        <v>514</v>
      </c>
      <c r="C9" s="19" t="s">
        <v>22</v>
      </c>
      <c r="D9" s="46">
        <v>283861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283861</v>
      </c>
      <c r="O9" s="47">
        <f t="shared" si="1"/>
        <v>32.348831908831912</v>
      </c>
      <c r="P9" s="9"/>
    </row>
    <row r="10" spans="1:133">
      <c r="A10" s="12"/>
      <c r="B10" s="42">
        <v>515</v>
      </c>
      <c r="C10" s="19" t="s">
        <v>23</v>
      </c>
      <c r="D10" s="46">
        <v>483122</v>
      </c>
      <c r="E10" s="46">
        <v>0</v>
      </c>
      <c r="F10" s="46">
        <v>0</v>
      </c>
      <c r="G10" s="46">
        <v>8500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491622</v>
      </c>
      <c r="O10" s="47">
        <f t="shared" si="1"/>
        <v>56.025299145299144</v>
      </c>
      <c r="P10" s="9"/>
    </row>
    <row r="11" spans="1:133">
      <c r="A11" s="12"/>
      <c r="B11" s="42">
        <v>517</v>
      </c>
      <c r="C11" s="19" t="s">
        <v>24</v>
      </c>
      <c r="D11" s="46">
        <v>0</v>
      </c>
      <c r="E11" s="46">
        <v>0</v>
      </c>
      <c r="F11" s="46">
        <v>939571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939571</v>
      </c>
      <c r="O11" s="47">
        <f t="shared" si="1"/>
        <v>107.07361823361823</v>
      </c>
      <c r="P11" s="9"/>
    </row>
    <row r="12" spans="1:133">
      <c r="A12" s="12"/>
      <c r="B12" s="42">
        <v>518</v>
      </c>
      <c r="C12" s="19" t="s">
        <v>53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70340</v>
      </c>
      <c r="L12" s="46">
        <v>0</v>
      </c>
      <c r="M12" s="46">
        <v>0</v>
      </c>
      <c r="N12" s="46">
        <f t="shared" si="2"/>
        <v>70340</v>
      </c>
      <c r="O12" s="47">
        <f t="shared" si="1"/>
        <v>8.0159544159544165</v>
      </c>
      <c r="P12" s="9"/>
    </row>
    <row r="13" spans="1:133">
      <c r="A13" s="12"/>
      <c r="B13" s="42">
        <v>519</v>
      </c>
      <c r="C13" s="19" t="s">
        <v>61</v>
      </c>
      <c r="D13" s="46">
        <v>3581030</v>
      </c>
      <c r="E13" s="46">
        <v>0</v>
      </c>
      <c r="F13" s="46">
        <v>0</v>
      </c>
      <c r="G13" s="46">
        <v>44368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3625398</v>
      </c>
      <c r="O13" s="47">
        <f t="shared" si="1"/>
        <v>413.15076923076924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SUM(D15:D17)</f>
        <v>5828586</v>
      </c>
      <c r="E14" s="29">
        <f t="shared" si="3"/>
        <v>0</v>
      </c>
      <c r="F14" s="29">
        <f t="shared" si="3"/>
        <v>0</v>
      </c>
      <c r="G14" s="29">
        <f t="shared" si="3"/>
        <v>719738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2" si="4">SUM(D14:M14)</f>
        <v>6548324</v>
      </c>
      <c r="O14" s="41">
        <f t="shared" si="1"/>
        <v>746.24774928774934</v>
      </c>
      <c r="P14" s="10"/>
    </row>
    <row r="15" spans="1:133">
      <c r="A15" s="12"/>
      <c r="B15" s="42">
        <v>521</v>
      </c>
      <c r="C15" s="19" t="s">
        <v>27</v>
      </c>
      <c r="D15" s="46">
        <v>1653731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1653731</v>
      </c>
      <c r="O15" s="47">
        <f t="shared" si="1"/>
        <v>188.45937321937322</v>
      </c>
      <c r="P15" s="9"/>
    </row>
    <row r="16" spans="1:133">
      <c r="A16" s="12"/>
      <c r="B16" s="42">
        <v>522</v>
      </c>
      <c r="C16" s="19" t="s">
        <v>28</v>
      </c>
      <c r="D16" s="46">
        <v>3394522</v>
      </c>
      <c r="E16" s="46">
        <v>0</v>
      </c>
      <c r="F16" s="46">
        <v>0</v>
      </c>
      <c r="G16" s="46">
        <v>719738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4114260</v>
      </c>
      <c r="O16" s="47">
        <f t="shared" si="1"/>
        <v>468.86153846153849</v>
      </c>
      <c r="P16" s="9"/>
    </row>
    <row r="17" spans="1:119">
      <c r="A17" s="12"/>
      <c r="B17" s="42">
        <v>524</v>
      </c>
      <c r="C17" s="19" t="s">
        <v>29</v>
      </c>
      <c r="D17" s="46">
        <v>780333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780333</v>
      </c>
      <c r="O17" s="47">
        <f t="shared" si="1"/>
        <v>88.926837606837609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SUM(D19:D21)</f>
        <v>0</v>
      </c>
      <c r="E18" s="29">
        <f t="shared" si="5"/>
        <v>12000</v>
      </c>
      <c r="F18" s="29">
        <f t="shared" si="5"/>
        <v>0</v>
      </c>
      <c r="G18" s="29">
        <f t="shared" si="5"/>
        <v>225904</v>
      </c>
      <c r="H18" s="29">
        <f t="shared" si="5"/>
        <v>0</v>
      </c>
      <c r="I18" s="29">
        <f t="shared" si="5"/>
        <v>10561060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10798964</v>
      </c>
      <c r="O18" s="41">
        <f t="shared" si="1"/>
        <v>1230.6511680911681</v>
      </c>
      <c r="P18" s="10"/>
    </row>
    <row r="19" spans="1:119">
      <c r="A19" s="12"/>
      <c r="B19" s="42">
        <v>535</v>
      </c>
      <c r="C19" s="19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9409031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9409031</v>
      </c>
      <c r="O19" s="47">
        <f t="shared" si="1"/>
        <v>1072.254245014245</v>
      </c>
      <c r="P19" s="9"/>
    </row>
    <row r="20" spans="1:119">
      <c r="A20" s="12"/>
      <c r="B20" s="42">
        <v>538</v>
      </c>
      <c r="C20" s="19" t="s">
        <v>62</v>
      </c>
      <c r="D20" s="46">
        <v>0</v>
      </c>
      <c r="E20" s="46">
        <v>0</v>
      </c>
      <c r="F20" s="46">
        <v>0</v>
      </c>
      <c r="G20" s="46">
        <v>225904</v>
      </c>
      <c r="H20" s="46">
        <v>0</v>
      </c>
      <c r="I20" s="46">
        <v>1152029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1377933</v>
      </c>
      <c r="O20" s="47">
        <f t="shared" si="1"/>
        <v>157.0294017094017</v>
      </c>
      <c r="P20" s="9"/>
    </row>
    <row r="21" spans="1:119">
      <c r="A21" s="12"/>
      <c r="B21" s="42">
        <v>539</v>
      </c>
      <c r="C21" s="19" t="s">
        <v>34</v>
      </c>
      <c r="D21" s="46">
        <v>0</v>
      </c>
      <c r="E21" s="46">
        <v>12000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12000</v>
      </c>
      <c r="O21" s="47">
        <f t="shared" si="1"/>
        <v>1.3675213675213675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69</v>
      </c>
      <c r="E22" s="29">
        <f t="shared" si="6"/>
        <v>575968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576037</v>
      </c>
      <c r="O22" s="41">
        <f t="shared" si="1"/>
        <v>65.645242165242166</v>
      </c>
      <c r="P22" s="10"/>
    </row>
    <row r="23" spans="1:119">
      <c r="A23" s="12"/>
      <c r="B23" s="42">
        <v>541</v>
      </c>
      <c r="C23" s="19" t="s">
        <v>63</v>
      </c>
      <c r="D23" s="46">
        <v>69</v>
      </c>
      <c r="E23" s="46">
        <v>575968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576037</v>
      </c>
      <c r="O23" s="47">
        <f t="shared" si="1"/>
        <v>65.645242165242166</v>
      </c>
      <c r="P23" s="9"/>
    </row>
    <row r="24" spans="1:119" ht="15.75">
      <c r="A24" s="26" t="s">
        <v>46</v>
      </c>
      <c r="B24" s="27"/>
      <c r="C24" s="28"/>
      <c r="D24" s="29">
        <f t="shared" ref="D24:M24" si="7">SUM(D25:D25)</f>
        <v>0</v>
      </c>
      <c r="E24" s="29">
        <f t="shared" si="7"/>
        <v>214235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214235</v>
      </c>
      <c r="O24" s="41">
        <f t="shared" si="1"/>
        <v>24.414245014245015</v>
      </c>
      <c r="P24" s="10"/>
    </row>
    <row r="25" spans="1:119">
      <c r="A25" s="43"/>
      <c r="B25" s="44">
        <v>554</v>
      </c>
      <c r="C25" s="45" t="s">
        <v>47</v>
      </c>
      <c r="D25" s="46">
        <v>0</v>
      </c>
      <c r="E25" s="46">
        <v>214235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214235</v>
      </c>
      <c r="O25" s="47">
        <f t="shared" si="1"/>
        <v>24.414245014245015</v>
      </c>
      <c r="P25" s="9"/>
    </row>
    <row r="26" spans="1:119" ht="15.75">
      <c r="A26" s="26" t="s">
        <v>37</v>
      </c>
      <c r="B26" s="27"/>
      <c r="C26" s="28"/>
      <c r="D26" s="29">
        <f t="shared" ref="D26:M26" si="8">SUM(D27:D29)</f>
        <v>1170826</v>
      </c>
      <c r="E26" s="29">
        <f t="shared" si="8"/>
        <v>0</v>
      </c>
      <c r="F26" s="29">
        <f t="shared" si="8"/>
        <v>0</v>
      </c>
      <c r="G26" s="29">
        <f t="shared" si="8"/>
        <v>533995</v>
      </c>
      <c r="H26" s="29">
        <f t="shared" si="8"/>
        <v>0</v>
      </c>
      <c r="I26" s="29">
        <f t="shared" si="8"/>
        <v>852588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2557409</v>
      </c>
      <c r="O26" s="41">
        <f t="shared" si="1"/>
        <v>291.44262108262109</v>
      </c>
      <c r="P26" s="9"/>
    </row>
    <row r="27" spans="1:119">
      <c r="A27" s="12"/>
      <c r="B27" s="42">
        <v>572</v>
      </c>
      <c r="C27" s="19" t="s">
        <v>64</v>
      </c>
      <c r="D27" s="46">
        <v>1148303</v>
      </c>
      <c r="E27" s="46">
        <v>0</v>
      </c>
      <c r="F27" s="46">
        <v>0</v>
      </c>
      <c r="G27" s="46">
        <v>533995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1682298</v>
      </c>
      <c r="O27" s="47">
        <f t="shared" si="1"/>
        <v>191.71487179487178</v>
      </c>
      <c r="P27" s="9"/>
    </row>
    <row r="28" spans="1:119">
      <c r="A28" s="12"/>
      <c r="B28" s="42">
        <v>575</v>
      </c>
      <c r="C28" s="19" t="s">
        <v>65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852588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852588</v>
      </c>
      <c r="O28" s="47">
        <f t="shared" si="1"/>
        <v>97.161025641025645</v>
      </c>
      <c r="P28" s="9"/>
    </row>
    <row r="29" spans="1:119">
      <c r="A29" s="12"/>
      <c r="B29" s="42">
        <v>579</v>
      </c>
      <c r="C29" s="19" t="s">
        <v>40</v>
      </c>
      <c r="D29" s="46">
        <v>22523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22523</v>
      </c>
      <c r="O29" s="47">
        <f t="shared" si="1"/>
        <v>2.5667236467236467</v>
      </c>
      <c r="P29" s="9"/>
    </row>
    <row r="30" spans="1:119" ht="15.75">
      <c r="A30" s="26" t="s">
        <v>66</v>
      </c>
      <c r="B30" s="27"/>
      <c r="C30" s="28"/>
      <c r="D30" s="29">
        <f t="shared" ref="D30:M30" si="9">SUM(D31:D31)</f>
        <v>0</v>
      </c>
      <c r="E30" s="29">
        <f t="shared" si="9"/>
        <v>125582</v>
      </c>
      <c r="F30" s="29">
        <f t="shared" si="9"/>
        <v>0</v>
      </c>
      <c r="G30" s="29">
        <f t="shared" si="9"/>
        <v>1888228</v>
      </c>
      <c r="H30" s="29">
        <f t="shared" si="9"/>
        <v>0</v>
      </c>
      <c r="I30" s="29">
        <f t="shared" si="9"/>
        <v>364135</v>
      </c>
      <c r="J30" s="29">
        <f t="shared" si="9"/>
        <v>0</v>
      </c>
      <c r="K30" s="29">
        <f t="shared" si="9"/>
        <v>0</v>
      </c>
      <c r="L30" s="29">
        <f t="shared" si="9"/>
        <v>0</v>
      </c>
      <c r="M30" s="29">
        <f t="shared" si="9"/>
        <v>0</v>
      </c>
      <c r="N30" s="29">
        <f t="shared" si="4"/>
        <v>2377945</v>
      </c>
      <c r="O30" s="41">
        <f t="shared" si="1"/>
        <v>270.99088319088321</v>
      </c>
      <c r="P30" s="9"/>
    </row>
    <row r="31" spans="1:119" ht="15.75" thickBot="1">
      <c r="A31" s="12"/>
      <c r="B31" s="42">
        <v>581</v>
      </c>
      <c r="C31" s="19" t="s">
        <v>67</v>
      </c>
      <c r="D31" s="46">
        <v>0</v>
      </c>
      <c r="E31" s="46">
        <v>125582</v>
      </c>
      <c r="F31" s="46">
        <v>0</v>
      </c>
      <c r="G31" s="46">
        <v>1888228</v>
      </c>
      <c r="H31" s="46">
        <v>0</v>
      </c>
      <c r="I31" s="46">
        <v>364135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2377945</v>
      </c>
      <c r="O31" s="47">
        <f t="shared" si="1"/>
        <v>270.99088319088321</v>
      </c>
      <c r="P31" s="9"/>
    </row>
    <row r="32" spans="1:119" ht="16.5" thickBot="1">
      <c r="A32" s="13" t="s">
        <v>10</v>
      </c>
      <c r="B32" s="21"/>
      <c r="C32" s="20"/>
      <c r="D32" s="14">
        <f>SUM(D5,D14,D18,D22,D24,D26,D30)</f>
        <v>12690667</v>
      </c>
      <c r="E32" s="14">
        <f t="shared" ref="E32:M32" si="10">SUM(E5,E14,E18,E22,E24,E26,E30)</f>
        <v>927785</v>
      </c>
      <c r="F32" s="14">
        <f t="shared" si="10"/>
        <v>939571</v>
      </c>
      <c r="G32" s="14">
        <f t="shared" si="10"/>
        <v>3420733</v>
      </c>
      <c r="H32" s="14">
        <f t="shared" si="10"/>
        <v>0</v>
      </c>
      <c r="I32" s="14">
        <f t="shared" si="10"/>
        <v>11777783</v>
      </c>
      <c r="J32" s="14">
        <f t="shared" si="10"/>
        <v>0</v>
      </c>
      <c r="K32" s="14">
        <f t="shared" si="10"/>
        <v>70340</v>
      </c>
      <c r="L32" s="14">
        <f t="shared" si="10"/>
        <v>0</v>
      </c>
      <c r="M32" s="14">
        <f t="shared" si="10"/>
        <v>0</v>
      </c>
      <c r="N32" s="14">
        <f t="shared" si="4"/>
        <v>29826879</v>
      </c>
      <c r="O32" s="35">
        <f t="shared" si="1"/>
        <v>3399.0745299145301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3" t="s">
        <v>77</v>
      </c>
      <c r="M34" s="93"/>
      <c r="N34" s="93"/>
      <c r="O34" s="39">
        <v>8775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51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3397414</v>
      </c>
      <c r="E5" s="24">
        <f t="shared" si="0"/>
        <v>88690</v>
      </c>
      <c r="F5" s="24">
        <f t="shared" si="0"/>
        <v>978742</v>
      </c>
      <c r="G5" s="24">
        <f t="shared" si="0"/>
        <v>3005543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74961</v>
      </c>
      <c r="L5" s="24">
        <f t="shared" si="0"/>
        <v>0</v>
      </c>
      <c r="M5" s="24">
        <f t="shared" si="0"/>
        <v>0</v>
      </c>
      <c r="N5" s="25">
        <f>SUM(D5:M5)</f>
        <v>7545350</v>
      </c>
      <c r="O5" s="30">
        <f t="shared" ref="O5:O31" si="1">(N5/O$33)</f>
        <v>882.91013339574067</v>
      </c>
      <c r="P5" s="6"/>
    </row>
    <row r="6" spans="1:133">
      <c r="A6" s="12"/>
      <c r="B6" s="42">
        <v>511</v>
      </c>
      <c r="C6" s="19" t="s">
        <v>19</v>
      </c>
      <c r="D6" s="46">
        <v>527501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527501</v>
      </c>
      <c r="O6" s="47">
        <f t="shared" si="1"/>
        <v>61.724900538263512</v>
      </c>
      <c r="P6" s="9"/>
    </row>
    <row r="7" spans="1:133">
      <c r="A7" s="12"/>
      <c r="B7" s="42">
        <v>512</v>
      </c>
      <c r="C7" s="19" t="s">
        <v>20</v>
      </c>
      <c r="D7" s="46">
        <v>194619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194619</v>
      </c>
      <c r="O7" s="47">
        <f t="shared" si="1"/>
        <v>22.773110227006786</v>
      </c>
      <c r="P7" s="9"/>
    </row>
    <row r="8" spans="1:133">
      <c r="A8" s="12"/>
      <c r="B8" s="42">
        <v>513</v>
      </c>
      <c r="C8" s="19" t="s">
        <v>21</v>
      </c>
      <c r="D8" s="46">
        <v>574924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574924</v>
      </c>
      <c r="O8" s="47">
        <f t="shared" si="1"/>
        <v>67.274046337467823</v>
      </c>
      <c r="P8" s="9"/>
    </row>
    <row r="9" spans="1:133">
      <c r="A9" s="12"/>
      <c r="B9" s="42">
        <v>514</v>
      </c>
      <c r="C9" s="19" t="s">
        <v>22</v>
      </c>
      <c r="D9" s="46">
        <v>222841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222841</v>
      </c>
      <c r="O9" s="47">
        <f t="shared" si="1"/>
        <v>26.075473905920898</v>
      </c>
      <c r="P9" s="9"/>
    </row>
    <row r="10" spans="1:133">
      <c r="A10" s="12"/>
      <c r="B10" s="42">
        <v>515</v>
      </c>
      <c r="C10" s="19" t="s">
        <v>23</v>
      </c>
      <c r="D10" s="46">
        <v>566875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566875</v>
      </c>
      <c r="O10" s="47">
        <f t="shared" si="1"/>
        <v>66.33220219985958</v>
      </c>
      <c r="P10" s="9"/>
    </row>
    <row r="11" spans="1:133">
      <c r="A11" s="12"/>
      <c r="B11" s="42">
        <v>517</v>
      </c>
      <c r="C11" s="19" t="s">
        <v>24</v>
      </c>
      <c r="D11" s="46">
        <v>0</v>
      </c>
      <c r="E11" s="46">
        <v>0</v>
      </c>
      <c r="F11" s="46">
        <v>978742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978742</v>
      </c>
      <c r="O11" s="47">
        <f t="shared" si="1"/>
        <v>114.52632810671659</v>
      </c>
      <c r="P11" s="9"/>
    </row>
    <row r="12" spans="1:133">
      <c r="A12" s="12"/>
      <c r="B12" s="42">
        <v>518</v>
      </c>
      <c r="C12" s="19" t="s">
        <v>53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74961</v>
      </c>
      <c r="L12" s="46">
        <v>0</v>
      </c>
      <c r="M12" s="46">
        <v>0</v>
      </c>
      <c r="N12" s="46">
        <f t="shared" si="2"/>
        <v>74961</v>
      </c>
      <c r="O12" s="47">
        <f t="shared" si="1"/>
        <v>8.7714720336999772</v>
      </c>
      <c r="P12" s="9"/>
    </row>
    <row r="13" spans="1:133">
      <c r="A13" s="12"/>
      <c r="B13" s="42">
        <v>519</v>
      </c>
      <c r="C13" s="19" t="s">
        <v>61</v>
      </c>
      <c r="D13" s="46">
        <v>1310654</v>
      </c>
      <c r="E13" s="46">
        <v>88690</v>
      </c>
      <c r="F13" s="46">
        <v>0</v>
      </c>
      <c r="G13" s="46">
        <v>3005543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4404887</v>
      </c>
      <c r="O13" s="47">
        <f t="shared" si="1"/>
        <v>515.43260004680553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SUM(D15:D17)</f>
        <v>5434506</v>
      </c>
      <c r="E14" s="29">
        <f t="shared" si="3"/>
        <v>0</v>
      </c>
      <c r="F14" s="29">
        <f t="shared" si="3"/>
        <v>0</v>
      </c>
      <c r="G14" s="29">
        <f t="shared" si="3"/>
        <v>466131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1" si="4">SUM(D14:M14)</f>
        <v>5900637</v>
      </c>
      <c r="O14" s="41">
        <f t="shared" si="1"/>
        <v>690.45600280833139</v>
      </c>
      <c r="P14" s="10"/>
    </row>
    <row r="15" spans="1:133">
      <c r="A15" s="12"/>
      <c r="B15" s="42">
        <v>521</v>
      </c>
      <c r="C15" s="19" t="s">
        <v>27</v>
      </c>
      <c r="D15" s="46">
        <v>1422933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1422933</v>
      </c>
      <c r="O15" s="47">
        <f t="shared" si="1"/>
        <v>166.50280833138311</v>
      </c>
      <c r="P15" s="9"/>
    </row>
    <row r="16" spans="1:133">
      <c r="A16" s="12"/>
      <c r="B16" s="42">
        <v>522</v>
      </c>
      <c r="C16" s="19" t="s">
        <v>28</v>
      </c>
      <c r="D16" s="46">
        <v>3223053</v>
      </c>
      <c r="E16" s="46">
        <v>0</v>
      </c>
      <c r="F16" s="46">
        <v>0</v>
      </c>
      <c r="G16" s="46">
        <v>453224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3676277</v>
      </c>
      <c r="O16" s="47">
        <f t="shared" si="1"/>
        <v>430.17516967002103</v>
      </c>
      <c r="P16" s="9"/>
    </row>
    <row r="17" spans="1:119">
      <c r="A17" s="12"/>
      <c r="B17" s="42">
        <v>524</v>
      </c>
      <c r="C17" s="19" t="s">
        <v>29</v>
      </c>
      <c r="D17" s="46">
        <v>788520</v>
      </c>
      <c r="E17" s="46">
        <v>0</v>
      </c>
      <c r="F17" s="46">
        <v>0</v>
      </c>
      <c r="G17" s="46">
        <v>12907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801427</v>
      </c>
      <c r="O17" s="47">
        <f t="shared" si="1"/>
        <v>93.77802480692722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SUM(D19:D20)</f>
        <v>0</v>
      </c>
      <c r="E18" s="29">
        <f t="shared" si="5"/>
        <v>0</v>
      </c>
      <c r="F18" s="29">
        <f t="shared" si="5"/>
        <v>0</v>
      </c>
      <c r="G18" s="29">
        <f t="shared" si="5"/>
        <v>4500</v>
      </c>
      <c r="H18" s="29">
        <f t="shared" si="5"/>
        <v>0</v>
      </c>
      <c r="I18" s="29">
        <f t="shared" si="5"/>
        <v>10978976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10983476</v>
      </c>
      <c r="O18" s="41">
        <f t="shared" si="1"/>
        <v>1285.2183477650362</v>
      </c>
      <c r="P18" s="10"/>
    </row>
    <row r="19" spans="1:119">
      <c r="A19" s="12"/>
      <c r="B19" s="42">
        <v>535</v>
      </c>
      <c r="C19" s="19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9752284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9752284</v>
      </c>
      <c r="O19" s="47">
        <f t="shared" si="1"/>
        <v>1141.1518839223029</v>
      </c>
      <c r="P19" s="9"/>
    </row>
    <row r="20" spans="1:119">
      <c r="A20" s="12"/>
      <c r="B20" s="42">
        <v>538</v>
      </c>
      <c r="C20" s="19" t="s">
        <v>62</v>
      </c>
      <c r="D20" s="46">
        <v>0</v>
      </c>
      <c r="E20" s="46">
        <v>0</v>
      </c>
      <c r="F20" s="46">
        <v>0</v>
      </c>
      <c r="G20" s="46">
        <v>4500</v>
      </c>
      <c r="H20" s="46">
        <v>0</v>
      </c>
      <c r="I20" s="46">
        <v>1226692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1231192</v>
      </c>
      <c r="O20" s="47">
        <f t="shared" si="1"/>
        <v>144.06646384273344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SUM(D22:D22)</f>
        <v>846</v>
      </c>
      <c r="E21" s="29">
        <f t="shared" si="6"/>
        <v>945669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946515</v>
      </c>
      <c r="O21" s="41">
        <f t="shared" si="1"/>
        <v>110.75532412824714</v>
      </c>
      <c r="P21" s="10"/>
    </row>
    <row r="22" spans="1:119">
      <c r="A22" s="12"/>
      <c r="B22" s="42">
        <v>541</v>
      </c>
      <c r="C22" s="19" t="s">
        <v>63</v>
      </c>
      <c r="D22" s="46">
        <v>846</v>
      </c>
      <c r="E22" s="46">
        <v>945669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946515</v>
      </c>
      <c r="O22" s="47">
        <f t="shared" si="1"/>
        <v>110.75532412824714</v>
      </c>
      <c r="P22" s="9"/>
    </row>
    <row r="23" spans="1:119" ht="15.75">
      <c r="A23" s="26" t="s">
        <v>46</v>
      </c>
      <c r="B23" s="27"/>
      <c r="C23" s="28"/>
      <c r="D23" s="29">
        <f t="shared" ref="D23:M23" si="7">SUM(D24:D24)</f>
        <v>0</v>
      </c>
      <c r="E23" s="29">
        <f t="shared" si="7"/>
        <v>875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875</v>
      </c>
      <c r="O23" s="41">
        <f t="shared" si="1"/>
        <v>0.10238708167563773</v>
      </c>
      <c r="P23" s="10"/>
    </row>
    <row r="24" spans="1:119">
      <c r="A24" s="43"/>
      <c r="B24" s="44">
        <v>554</v>
      </c>
      <c r="C24" s="45" t="s">
        <v>47</v>
      </c>
      <c r="D24" s="46">
        <v>0</v>
      </c>
      <c r="E24" s="46">
        <v>875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875</v>
      </c>
      <c r="O24" s="47">
        <f t="shared" si="1"/>
        <v>0.10238708167563773</v>
      </c>
      <c r="P24" s="9"/>
    </row>
    <row r="25" spans="1:119" ht="15.75">
      <c r="A25" s="26" t="s">
        <v>37</v>
      </c>
      <c r="B25" s="27"/>
      <c r="C25" s="28"/>
      <c r="D25" s="29">
        <f t="shared" ref="D25:M25" si="8">SUM(D26:D28)</f>
        <v>1143374</v>
      </c>
      <c r="E25" s="29">
        <f t="shared" si="8"/>
        <v>0</v>
      </c>
      <c r="F25" s="29">
        <f t="shared" si="8"/>
        <v>0</v>
      </c>
      <c r="G25" s="29">
        <f t="shared" si="8"/>
        <v>156079</v>
      </c>
      <c r="H25" s="29">
        <f t="shared" si="8"/>
        <v>0</v>
      </c>
      <c r="I25" s="29">
        <f t="shared" si="8"/>
        <v>737100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2036553</v>
      </c>
      <c r="O25" s="41">
        <f t="shared" si="1"/>
        <v>238.30482096887434</v>
      </c>
      <c r="P25" s="9"/>
    </row>
    <row r="26" spans="1:119">
      <c r="A26" s="12"/>
      <c r="B26" s="42">
        <v>572</v>
      </c>
      <c r="C26" s="19" t="s">
        <v>64</v>
      </c>
      <c r="D26" s="46">
        <v>1068835</v>
      </c>
      <c r="E26" s="46">
        <v>0</v>
      </c>
      <c r="F26" s="46">
        <v>0</v>
      </c>
      <c r="G26" s="46">
        <v>156079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1224914</v>
      </c>
      <c r="O26" s="47">
        <f t="shared" si="1"/>
        <v>143.33185115843671</v>
      </c>
      <c r="P26" s="9"/>
    </row>
    <row r="27" spans="1:119">
      <c r="A27" s="12"/>
      <c r="B27" s="42">
        <v>575</v>
      </c>
      <c r="C27" s="19" t="s">
        <v>65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737100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737100</v>
      </c>
      <c r="O27" s="47">
        <f t="shared" si="1"/>
        <v>86.250877603557214</v>
      </c>
      <c r="P27" s="9"/>
    </row>
    <row r="28" spans="1:119">
      <c r="A28" s="12"/>
      <c r="B28" s="42">
        <v>579</v>
      </c>
      <c r="C28" s="19" t="s">
        <v>40</v>
      </c>
      <c r="D28" s="46">
        <v>74539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74539</v>
      </c>
      <c r="O28" s="47">
        <f t="shared" si="1"/>
        <v>8.7220922068804114</v>
      </c>
      <c r="P28" s="9"/>
    </row>
    <row r="29" spans="1:119" ht="15.75">
      <c r="A29" s="26" t="s">
        <v>66</v>
      </c>
      <c r="B29" s="27"/>
      <c r="C29" s="28"/>
      <c r="D29" s="29">
        <f t="shared" ref="D29:M29" si="9">SUM(D30:D30)</f>
        <v>0</v>
      </c>
      <c r="E29" s="29">
        <f t="shared" si="9"/>
        <v>508896</v>
      </c>
      <c r="F29" s="29">
        <f t="shared" si="9"/>
        <v>0</v>
      </c>
      <c r="G29" s="29">
        <f t="shared" si="9"/>
        <v>1951913</v>
      </c>
      <c r="H29" s="29">
        <f t="shared" si="9"/>
        <v>0</v>
      </c>
      <c r="I29" s="29">
        <f t="shared" si="9"/>
        <v>355744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 t="shared" si="4"/>
        <v>2816553</v>
      </c>
      <c r="O29" s="41">
        <f t="shared" si="1"/>
        <v>329.57559091972854</v>
      </c>
      <c r="P29" s="9"/>
    </row>
    <row r="30" spans="1:119" ht="15.75" thickBot="1">
      <c r="A30" s="12"/>
      <c r="B30" s="42">
        <v>581</v>
      </c>
      <c r="C30" s="19" t="s">
        <v>67</v>
      </c>
      <c r="D30" s="46">
        <v>0</v>
      </c>
      <c r="E30" s="46">
        <v>508896</v>
      </c>
      <c r="F30" s="46">
        <v>0</v>
      </c>
      <c r="G30" s="46">
        <v>1951913</v>
      </c>
      <c r="H30" s="46">
        <v>0</v>
      </c>
      <c r="I30" s="46">
        <v>355744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2816553</v>
      </c>
      <c r="O30" s="47">
        <f t="shared" si="1"/>
        <v>329.57559091972854</v>
      </c>
      <c r="P30" s="9"/>
    </row>
    <row r="31" spans="1:119" ht="16.5" thickBot="1">
      <c r="A31" s="13" t="s">
        <v>10</v>
      </c>
      <c r="B31" s="21"/>
      <c r="C31" s="20"/>
      <c r="D31" s="14">
        <f>SUM(D5,D14,D18,D21,D23,D25,D29)</f>
        <v>9976140</v>
      </c>
      <c r="E31" s="14">
        <f t="shared" ref="E31:M31" si="10">SUM(E5,E14,E18,E21,E23,E25,E29)</f>
        <v>1544130</v>
      </c>
      <c r="F31" s="14">
        <f t="shared" si="10"/>
        <v>978742</v>
      </c>
      <c r="G31" s="14">
        <f t="shared" si="10"/>
        <v>5584166</v>
      </c>
      <c r="H31" s="14">
        <f t="shared" si="10"/>
        <v>0</v>
      </c>
      <c r="I31" s="14">
        <f t="shared" si="10"/>
        <v>12071820</v>
      </c>
      <c r="J31" s="14">
        <f t="shared" si="10"/>
        <v>0</v>
      </c>
      <c r="K31" s="14">
        <f t="shared" si="10"/>
        <v>74961</v>
      </c>
      <c r="L31" s="14">
        <f t="shared" si="10"/>
        <v>0</v>
      </c>
      <c r="M31" s="14">
        <f t="shared" si="10"/>
        <v>0</v>
      </c>
      <c r="N31" s="14">
        <f t="shared" si="4"/>
        <v>30229959</v>
      </c>
      <c r="O31" s="35">
        <f t="shared" si="1"/>
        <v>3537.3226070676342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75</v>
      </c>
      <c r="M33" s="93"/>
      <c r="N33" s="93"/>
      <c r="O33" s="39">
        <v>8546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3073886</v>
      </c>
      <c r="E5" s="24">
        <f t="shared" si="0"/>
        <v>6306</v>
      </c>
      <c r="F5" s="24">
        <f t="shared" si="0"/>
        <v>1008131</v>
      </c>
      <c r="G5" s="24">
        <f t="shared" si="0"/>
        <v>2849751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43476</v>
      </c>
      <c r="L5" s="24">
        <f t="shared" si="0"/>
        <v>0</v>
      </c>
      <c r="M5" s="24">
        <f t="shared" si="0"/>
        <v>0</v>
      </c>
      <c r="N5" s="25">
        <f>SUM(D5:M5)</f>
        <v>6981550</v>
      </c>
      <c r="O5" s="30">
        <f t="shared" ref="O5:O32" si="1">(N5/O$34)</f>
        <v>827.29588813840508</v>
      </c>
      <c r="P5" s="6"/>
    </row>
    <row r="6" spans="1:133">
      <c r="A6" s="12"/>
      <c r="B6" s="42">
        <v>511</v>
      </c>
      <c r="C6" s="19" t="s">
        <v>19</v>
      </c>
      <c r="D6" s="46">
        <v>609886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609886</v>
      </c>
      <c r="O6" s="47">
        <f t="shared" si="1"/>
        <v>72.269937196350284</v>
      </c>
      <c r="P6" s="9"/>
    </row>
    <row r="7" spans="1:133">
      <c r="A7" s="12"/>
      <c r="B7" s="42">
        <v>512</v>
      </c>
      <c r="C7" s="19" t="s">
        <v>20</v>
      </c>
      <c r="D7" s="46">
        <v>178242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178242</v>
      </c>
      <c r="O7" s="47">
        <f t="shared" si="1"/>
        <v>21.121222893707785</v>
      </c>
      <c r="P7" s="9"/>
    </row>
    <row r="8" spans="1:133">
      <c r="A8" s="12"/>
      <c r="B8" s="42">
        <v>513</v>
      </c>
      <c r="C8" s="19" t="s">
        <v>21</v>
      </c>
      <c r="D8" s="46">
        <v>537697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537697</v>
      </c>
      <c r="O8" s="47">
        <f t="shared" si="1"/>
        <v>63.715724611920841</v>
      </c>
      <c r="P8" s="9"/>
    </row>
    <row r="9" spans="1:133">
      <c r="A9" s="12"/>
      <c r="B9" s="42">
        <v>514</v>
      </c>
      <c r="C9" s="19" t="s">
        <v>22</v>
      </c>
      <c r="D9" s="46">
        <v>386098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386098</v>
      </c>
      <c r="O9" s="47">
        <f t="shared" si="1"/>
        <v>45.751629339969192</v>
      </c>
      <c r="P9" s="9"/>
    </row>
    <row r="10" spans="1:133">
      <c r="A10" s="12"/>
      <c r="B10" s="42">
        <v>515</v>
      </c>
      <c r="C10" s="19" t="s">
        <v>23</v>
      </c>
      <c r="D10" s="46">
        <v>361336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361336</v>
      </c>
      <c r="O10" s="47">
        <f t="shared" si="1"/>
        <v>42.817395425998342</v>
      </c>
      <c r="P10" s="9"/>
    </row>
    <row r="11" spans="1:133">
      <c r="A11" s="12"/>
      <c r="B11" s="42">
        <v>517</v>
      </c>
      <c r="C11" s="19" t="s">
        <v>24</v>
      </c>
      <c r="D11" s="46">
        <v>0</v>
      </c>
      <c r="E11" s="46">
        <v>0</v>
      </c>
      <c r="F11" s="46">
        <v>1008131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1008131</v>
      </c>
      <c r="O11" s="47">
        <f t="shared" si="1"/>
        <v>119.46095508946557</v>
      </c>
      <c r="P11" s="9"/>
    </row>
    <row r="12" spans="1:133">
      <c r="A12" s="12"/>
      <c r="B12" s="42">
        <v>518</v>
      </c>
      <c r="C12" s="19" t="s">
        <v>53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43476</v>
      </c>
      <c r="L12" s="46">
        <v>0</v>
      </c>
      <c r="M12" s="46">
        <v>0</v>
      </c>
      <c r="N12" s="46">
        <f t="shared" si="2"/>
        <v>43476</v>
      </c>
      <c r="O12" s="47">
        <f t="shared" si="1"/>
        <v>5.1517952364024175</v>
      </c>
      <c r="P12" s="9"/>
    </row>
    <row r="13" spans="1:133">
      <c r="A13" s="12"/>
      <c r="B13" s="42">
        <v>519</v>
      </c>
      <c r="C13" s="19" t="s">
        <v>61</v>
      </c>
      <c r="D13" s="46">
        <v>1000627</v>
      </c>
      <c r="E13" s="46">
        <v>6306</v>
      </c>
      <c r="F13" s="46">
        <v>0</v>
      </c>
      <c r="G13" s="46">
        <v>2849751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3856684</v>
      </c>
      <c r="O13" s="47">
        <f t="shared" si="1"/>
        <v>457.0072283445906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SUM(D15:D17)</f>
        <v>5070503</v>
      </c>
      <c r="E14" s="29">
        <f t="shared" si="3"/>
        <v>0</v>
      </c>
      <c r="F14" s="29">
        <f t="shared" si="3"/>
        <v>0</v>
      </c>
      <c r="G14" s="29">
        <f t="shared" si="3"/>
        <v>548929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2" si="4">SUM(D14:M14)</f>
        <v>5619432</v>
      </c>
      <c r="O14" s="41">
        <f t="shared" si="1"/>
        <v>665.88837539992892</v>
      </c>
      <c r="P14" s="10"/>
    </row>
    <row r="15" spans="1:133">
      <c r="A15" s="12"/>
      <c r="B15" s="42">
        <v>521</v>
      </c>
      <c r="C15" s="19" t="s">
        <v>27</v>
      </c>
      <c r="D15" s="46">
        <v>1368656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1368656</v>
      </c>
      <c r="O15" s="47">
        <f t="shared" si="1"/>
        <v>162.18224908164476</v>
      </c>
      <c r="P15" s="9"/>
    </row>
    <row r="16" spans="1:133">
      <c r="A16" s="12"/>
      <c r="B16" s="42">
        <v>522</v>
      </c>
      <c r="C16" s="19" t="s">
        <v>28</v>
      </c>
      <c r="D16" s="46">
        <v>3069506</v>
      </c>
      <c r="E16" s="46">
        <v>0</v>
      </c>
      <c r="F16" s="46">
        <v>0</v>
      </c>
      <c r="G16" s="46">
        <v>508888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3578394</v>
      </c>
      <c r="O16" s="47">
        <f t="shared" si="1"/>
        <v>424.03057234269465</v>
      </c>
      <c r="P16" s="9"/>
    </row>
    <row r="17" spans="1:119">
      <c r="A17" s="12"/>
      <c r="B17" s="42">
        <v>524</v>
      </c>
      <c r="C17" s="19" t="s">
        <v>29</v>
      </c>
      <c r="D17" s="46">
        <v>632341</v>
      </c>
      <c r="E17" s="46">
        <v>0</v>
      </c>
      <c r="F17" s="46">
        <v>0</v>
      </c>
      <c r="G17" s="46">
        <v>40041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672382</v>
      </c>
      <c r="O17" s="47">
        <f t="shared" si="1"/>
        <v>79.675553975589523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SUM(D19:D21)</f>
        <v>0</v>
      </c>
      <c r="E18" s="29">
        <f t="shared" si="5"/>
        <v>14585</v>
      </c>
      <c r="F18" s="29">
        <f t="shared" si="5"/>
        <v>0</v>
      </c>
      <c r="G18" s="29">
        <f t="shared" si="5"/>
        <v>6500</v>
      </c>
      <c r="H18" s="29">
        <f t="shared" si="5"/>
        <v>0</v>
      </c>
      <c r="I18" s="29">
        <f t="shared" si="5"/>
        <v>12536612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12557697</v>
      </c>
      <c r="O18" s="41">
        <f t="shared" si="1"/>
        <v>1488.0551013153217</v>
      </c>
      <c r="P18" s="10"/>
    </row>
    <row r="19" spans="1:119">
      <c r="A19" s="12"/>
      <c r="B19" s="42">
        <v>535</v>
      </c>
      <c r="C19" s="19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11051199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11051199</v>
      </c>
      <c r="O19" s="47">
        <f t="shared" si="1"/>
        <v>1309.5389264130822</v>
      </c>
      <c r="P19" s="9"/>
    </row>
    <row r="20" spans="1:119">
      <c r="A20" s="12"/>
      <c r="B20" s="42">
        <v>538</v>
      </c>
      <c r="C20" s="19" t="s">
        <v>62</v>
      </c>
      <c r="D20" s="46">
        <v>0</v>
      </c>
      <c r="E20" s="46">
        <v>0</v>
      </c>
      <c r="F20" s="46">
        <v>0</v>
      </c>
      <c r="G20" s="46">
        <v>6500</v>
      </c>
      <c r="H20" s="46">
        <v>0</v>
      </c>
      <c r="I20" s="46">
        <v>1485413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1491913</v>
      </c>
      <c r="O20" s="47">
        <f t="shared" si="1"/>
        <v>176.78788956037445</v>
      </c>
      <c r="P20" s="9"/>
    </row>
    <row r="21" spans="1:119">
      <c r="A21" s="12"/>
      <c r="B21" s="42">
        <v>539</v>
      </c>
      <c r="C21" s="19" t="s">
        <v>34</v>
      </c>
      <c r="D21" s="46">
        <v>0</v>
      </c>
      <c r="E21" s="46">
        <v>14585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14585</v>
      </c>
      <c r="O21" s="47">
        <f t="shared" si="1"/>
        <v>1.7282853418651498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5341</v>
      </c>
      <c r="E22" s="29">
        <f t="shared" si="6"/>
        <v>921684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927025</v>
      </c>
      <c r="O22" s="41">
        <f t="shared" si="1"/>
        <v>109.85010072283445</v>
      </c>
      <c r="P22" s="10"/>
    </row>
    <row r="23" spans="1:119">
      <c r="A23" s="12"/>
      <c r="B23" s="42">
        <v>541</v>
      </c>
      <c r="C23" s="19" t="s">
        <v>63</v>
      </c>
      <c r="D23" s="46">
        <v>5341</v>
      </c>
      <c r="E23" s="46">
        <v>921684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927025</v>
      </c>
      <c r="O23" s="47">
        <f t="shared" si="1"/>
        <v>109.85010072283445</v>
      </c>
      <c r="P23" s="9"/>
    </row>
    <row r="24" spans="1:119" ht="15.75">
      <c r="A24" s="26" t="s">
        <v>46</v>
      </c>
      <c r="B24" s="27"/>
      <c r="C24" s="28"/>
      <c r="D24" s="29">
        <f t="shared" ref="D24:M24" si="7">SUM(D25:D25)</f>
        <v>0</v>
      </c>
      <c r="E24" s="29">
        <f t="shared" si="7"/>
        <v>450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450</v>
      </c>
      <c r="O24" s="41">
        <f t="shared" si="1"/>
        <v>5.3323853537148955E-2</v>
      </c>
      <c r="P24" s="10"/>
    </row>
    <row r="25" spans="1:119">
      <c r="A25" s="43"/>
      <c r="B25" s="44">
        <v>554</v>
      </c>
      <c r="C25" s="45" t="s">
        <v>47</v>
      </c>
      <c r="D25" s="46">
        <v>0</v>
      </c>
      <c r="E25" s="46">
        <v>450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450</v>
      </c>
      <c r="O25" s="47">
        <f t="shared" si="1"/>
        <v>5.3323853537148955E-2</v>
      </c>
      <c r="P25" s="9"/>
    </row>
    <row r="26" spans="1:119" ht="15.75">
      <c r="A26" s="26" t="s">
        <v>37</v>
      </c>
      <c r="B26" s="27"/>
      <c r="C26" s="28"/>
      <c r="D26" s="29">
        <f t="shared" ref="D26:M26" si="8">SUM(D27:D29)</f>
        <v>1081555</v>
      </c>
      <c r="E26" s="29">
        <f t="shared" si="8"/>
        <v>0</v>
      </c>
      <c r="F26" s="29">
        <f t="shared" si="8"/>
        <v>0</v>
      </c>
      <c r="G26" s="29">
        <f t="shared" si="8"/>
        <v>179179</v>
      </c>
      <c r="H26" s="29">
        <f t="shared" si="8"/>
        <v>0</v>
      </c>
      <c r="I26" s="29">
        <f t="shared" si="8"/>
        <v>698802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1959536</v>
      </c>
      <c r="O26" s="41">
        <f t="shared" si="1"/>
        <v>232.20002369949046</v>
      </c>
      <c r="P26" s="9"/>
    </row>
    <row r="27" spans="1:119">
      <c r="A27" s="12"/>
      <c r="B27" s="42">
        <v>572</v>
      </c>
      <c r="C27" s="19" t="s">
        <v>64</v>
      </c>
      <c r="D27" s="46">
        <v>1052155</v>
      </c>
      <c r="E27" s="46">
        <v>0</v>
      </c>
      <c r="F27" s="46">
        <v>0</v>
      </c>
      <c r="G27" s="46">
        <v>179179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1231334</v>
      </c>
      <c r="O27" s="47">
        <f t="shared" si="1"/>
        <v>145.90994193624837</v>
      </c>
      <c r="P27" s="9"/>
    </row>
    <row r="28" spans="1:119">
      <c r="A28" s="12"/>
      <c r="B28" s="42">
        <v>575</v>
      </c>
      <c r="C28" s="19" t="s">
        <v>65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698802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698802</v>
      </c>
      <c r="O28" s="47">
        <f t="shared" si="1"/>
        <v>82.806256665481698</v>
      </c>
      <c r="P28" s="9"/>
    </row>
    <row r="29" spans="1:119">
      <c r="A29" s="12"/>
      <c r="B29" s="42">
        <v>579</v>
      </c>
      <c r="C29" s="19" t="s">
        <v>40</v>
      </c>
      <c r="D29" s="46">
        <v>29400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29400</v>
      </c>
      <c r="O29" s="47">
        <f t="shared" si="1"/>
        <v>3.4838250977603979</v>
      </c>
      <c r="P29" s="9"/>
    </row>
    <row r="30" spans="1:119" ht="15.75">
      <c r="A30" s="26" t="s">
        <v>66</v>
      </c>
      <c r="B30" s="27"/>
      <c r="C30" s="28"/>
      <c r="D30" s="29">
        <f t="shared" ref="D30:M30" si="9">SUM(D31:D31)</f>
        <v>0</v>
      </c>
      <c r="E30" s="29">
        <f t="shared" si="9"/>
        <v>182504</v>
      </c>
      <c r="F30" s="29">
        <f t="shared" si="9"/>
        <v>0</v>
      </c>
      <c r="G30" s="29">
        <f t="shared" si="9"/>
        <v>2015863</v>
      </c>
      <c r="H30" s="29">
        <f t="shared" si="9"/>
        <v>0</v>
      </c>
      <c r="I30" s="29">
        <f t="shared" si="9"/>
        <v>559594</v>
      </c>
      <c r="J30" s="29">
        <f t="shared" si="9"/>
        <v>0</v>
      </c>
      <c r="K30" s="29">
        <f t="shared" si="9"/>
        <v>0</v>
      </c>
      <c r="L30" s="29">
        <f t="shared" si="9"/>
        <v>0</v>
      </c>
      <c r="M30" s="29">
        <f t="shared" si="9"/>
        <v>0</v>
      </c>
      <c r="N30" s="29">
        <f t="shared" si="4"/>
        <v>2757961</v>
      </c>
      <c r="O30" s="41">
        <f t="shared" si="1"/>
        <v>326.8113520559308</v>
      </c>
      <c r="P30" s="9"/>
    </row>
    <row r="31" spans="1:119" ht="15.75" thickBot="1">
      <c r="A31" s="12"/>
      <c r="B31" s="42">
        <v>581</v>
      </c>
      <c r="C31" s="19" t="s">
        <v>67</v>
      </c>
      <c r="D31" s="46">
        <v>0</v>
      </c>
      <c r="E31" s="46">
        <v>182504</v>
      </c>
      <c r="F31" s="46">
        <v>0</v>
      </c>
      <c r="G31" s="46">
        <v>2015863</v>
      </c>
      <c r="H31" s="46">
        <v>0</v>
      </c>
      <c r="I31" s="46">
        <v>559594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2757961</v>
      </c>
      <c r="O31" s="47">
        <f t="shared" si="1"/>
        <v>326.8113520559308</v>
      </c>
      <c r="P31" s="9"/>
    </row>
    <row r="32" spans="1:119" ht="16.5" thickBot="1">
      <c r="A32" s="13" t="s">
        <v>10</v>
      </c>
      <c r="B32" s="21"/>
      <c r="C32" s="20"/>
      <c r="D32" s="14">
        <f>SUM(D5,D14,D18,D22,D24,D26,D30)</f>
        <v>9231285</v>
      </c>
      <c r="E32" s="14">
        <f t="shared" ref="E32:M32" si="10">SUM(E5,E14,E18,E22,E24,E26,E30)</f>
        <v>1125529</v>
      </c>
      <c r="F32" s="14">
        <f t="shared" si="10"/>
        <v>1008131</v>
      </c>
      <c r="G32" s="14">
        <f t="shared" si="10"/>
        <v>5600222</v>
      </c>
      <c r="H32" s="14">
        <f t="shared" si="10"/>
        <v>0</v>
      </c>
      <c r="I32" s="14">
        <f t="shared" si="10"/>
        <v>13795008</v>
      </c>
      <c r="J32" s="14">
        <f t="shared" si="10"/>
        <v>0</v>
      </c>
      <c r="K32" s="14">
        <f t="shared" si="10"/>
        <v>43476</v>
      </c>
      <c r="L32" s="14">
        <f t="shared" si="10"/>
        <v>0</v>
      </c>
      <c r="M32" s="14">
        <f t="shared" si="10"/>
        <v>0</v>
      </c>
      <c r="N32" s="14">
        <f t="shared" si="4"/>
        <v>30803651</v>
      </c>
      <c r="O32" s="35">
        <f t="shared" si="1"/>
        <v>3650.1541651854486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3" t="s">
        <v>70</v>
      </c>
      <c r="M34" s="93"/>
      <c r="N34" s="93"/>
      <c r="O34" s="39">
        <v>8439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51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3022556</v>
      </c>
      <c r="E5" s="59">
        <f t="shared" si="0"/>
        <v>60053</v>
      </c>
      <c r="F5" s="59">
        <f t="shared" si="0"/>
        <v>5342466</v>
      </c>
      <c r="G5" s="59">
        <f t="shared" si="0"/>
        <v>379705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52425</v>
      </c>
      <c r="L5" s="59">
        <f t="shared" si="0"/>
        <v>0</v>
      </c>
      <c r="M5" s="59">
        <f t="shared" si="0"/>
        <v>0</v>
      </c>
      <c r="N5" s="60">
        <f>SUM(D5:M5)</f>
        <v>8857205</v>
      </c>
      <c r="O5" s="61">
        <f t="shared" ref="O5:O29" si="1">(N5/O$31)</f>
        <v>1051.300296735905</v>
      </c>
      <c r="P5" s="62"/>
    </row>
    <row r="6" spans="1:133">
      <c r="A6" s="64"/>
      <c r="B6" s="65">
        <v>511</v>
      </c>
      <c r="C6" s="66" t="s">
        <v>19</v>
      </c>
      <c r="D6" s="67">
        <v>548780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548780</v>
      </c>
      <c r="O6" s="68">
        <f t="shared" si="1"/>
        <v>65.137091988130564</v>
      </c>
      <c r="P6" s="69"/>
    </row>
    <row r="7" spans="1:133">
      <c r="A7" s="64"/>
      <c r="B7" s="65">
        <v>512</v>
      </c>
      <c r="C7" s="66" t="s">
        <v>20</v>
      </c>
      <c r="D7" s="67">
        <v>178046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178046</v>
      </c>
      <c r="O7" s="68">
        <f t="shared" si="1"/>
        <v>21.133056379821959</v>
      </c>
      <c r="P7" s="69"/>
    </row>
    <row r="8" spans="1:133">
      <c r="A8" s="64"/>
      <c r="B8" s="65">
        <v>513</v>
      </c>
      <c r="C8" s="66" t="s">
        <v>21</v>
      </c>
      <c r="D8" s="67">
        <v>543670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543670</v>
      </c>
      <c r="O8" s="68">
        <f t="shared" si="1"/>
        <v>64.530563798219589</v>
      </c>
      <c r="P8" s="69"/>
    </row>
    <row r="9" spans="1:133">
      <c r="A9" s="64"/>
      <c r="B9" s="65">
        <v>514</v>
      </c>
      <c r="C9" s="66" t="s">
        <v>22</v>
      </c>
      <c r="D9" s="67">
        <v>413574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413574</v>
      </c>
      <c r="O9" s="68">
        <f t="shared" si="1"/>
        <v>49.088902077151339</v>
      </c>
      <c r="P9" s="69"/>
    </row>
    <row r="10" spans="1:133">
      <c r="A10" s="64"/>
      <c r="B10" s="65">
        <v>515</v>
      </c>
      <c r="C10" s="66" t="s">
        <v>23</v>
      </c>
      <c r="D10" s="67">
        <v>217248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217248</v>
      </c>
      <c r="O10" s="68">
        <f t="shared" si="1"/>
        <v>25.786112759643917</v>
      </c>
      <c r="P10" s="69"/>
    </row>
    <row r="11" spans="1:133">
      <c r="A11" s="64"/>
      <c r="B11" s="65">
        <v>517</v>
      </c>
      <c r="C11" s="66" t="s">
        <v>24</v>
      </c>
      <c r="D11" s="67">
        <v>0</v>
      </c>
      <c r="E11" s="67">
        <v>0</v>
      </c>
      <c r="F11" s="67">
        <v>5342466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5342466</v>
      </c>
      <c r="O11" s="68">
        <f t="shared" si="1"/>
        <v>634.12059347181014</v>
      </c>
      <c r="P11" s="69"/>
    </row>
    <row r="12" spans="1:133">
      <c r="A12" s="64"/>
      <c r="B12" s="65">
        <v>518</v>
      </c>
      <c r="C12" s="66" t="s">
        <v>53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52425</v>
      </c>
      <c r="L12" s="67">
        <v>0</v>
      </c>
      <c r="M12" s="67">
        <v>0</v>
      </c>
      <c r="N12" s="67">
        <f t="shared" si="2"/>
        <v>52425</v>
      </c>
      <c r="O12" s="68">
        <f t="shared" si="1"/>
        <v>6.2225519287833828</v>
      </c>
      <c r="P12" s="69"/>
    </row>
    <row r="13" spans="1:133">
      <c r="A13" s="64"/>
      <c r="B13" s="65">
        <v>519</v>
      </c>
      <c r="C13" s="66" t="s">
        <v>61</v>
      </c>
      <c r="D13" s="67">
        <v>1121238</v>
      </c>
      <c r="E13" s="67">
        <v>60053</v>
      </c>
      <c r="F13" s="67">
        <v>0</v>
      </c>
      <c r="G13" s="67">
        <v>379705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2"/>
        <v>1560996</v>
      </c>
      <c r="O13" s="68">
        <f t="shared" si="1"/>
        <v>185.28142433234422</v>
      </c>
      <c r="P13" s="69"/>
    </row>
    <row r="14" spans="1:133" ht="15.75">
      <c r="A14" s="70" t="s">
        <v>26</v>
      </c>
      <c r="B14" s="71"/>
      <c r="C14" s="72"/>
      <c r="D14" s="73">
        <f t="shared" ref="D14:M14" si="3">SUM(D15:D17)</f>
        <v>4865719</v>
      </c>
      <c r="E14" s="73">
        <f t="shared" si="3"/>
        <v>0</v>
      </c>
      <c r="F14" s="73">
        <f t="shared" si="3"/>
        <v>0</v>
      </c>
      <c r="G14" s="73">
        <f t="shared" si="3"/>
        <v>495503</v>
      </c>
      <c r="H14" s="73">
        <f t="shared" si="3"/>
        <v>0</v>
      </c>
      <c r="I14" s="73">
        <f t="shared" si="3"/>
        <v>0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29" si="4">SUM(D14:M14)</f>
        <v>5361222</v>
      </c>
      <c r="O14" s="75">
        <f t="shared" si="1"/>
        <v>636.34682492581601</v>
      </c>
      <c r="P14" s="76"/>
    </row>
    <row r="15" spans="1:133">
      <c r="A15" s="64"/>
      <c r="B15" s="65">
        <v>521</v>
      </c>
      <c r="C15" s="66" t="s">
        <v>27</v>
      </c>
      <c r="D15" s="67">
        <v>1435412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1435412</v>
      </c>
      <c r="O15" s="68">
        <f t="shared" si="1"/>
        <v>170.3753115727003</v>
      </c>
      <c r="P15" s="69"/>
    </row>
    <row r="16" spans="1:133">
      <c r="A16" s="64"/>
      <c r="B16" s="65">
        <v>522</v>
      </c>
      <c r="C16" s="66" t="s">
        <v>28</v>
      </c>
      <c r="D16" s="67">
        <v>2822518</v>
      </c>
      <c r="E16" s="67">
        <v>0</v>
      </c>
      <c r="F16" s="67">
        <v>0</v>
      </c>
      <c r="G16" s="67">
        <v>495503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3318021</v>
      </c>
      <c r="O16" s="68">
        <f t="shared" si="1"/>
        <v>393.83038575667655</v>
      </c>
      <c r="P16" s="69"/>
    </row>
    <row r="17" spans="1:119">
      <c r="A17" s="64"/>
      <c r="B17" s="65">
        <v>524</v>
      </c>
      <c r="C17" s="66" t="s">
        <v>29</v>
      </c>
      <c r="D17" s="67">
        <v>607789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607789</v>
      </c>
      <c r="O17" s="68">
        <f t="shared" si="1"/>
        <v>72.141127596439162</v>
      </c>
      <c r="P17" s="69"/>
    </row>
    <row r="18" spans="1:119" ht="15.75">
      <c r="A18" s="70" t="s">
        <v>30</v>
      </c>
      <c r="B18" s="71"/>
      <c r="C18" s="72"/>
      <c r="D18" s="73">
        <f t="shared" ref="D18:M18" si="5">SUM(D19:D20)</f>
        <v>0</v>
      </c>
      <c r="E18" s="73">
        <f t="shared" si="5"/>
        <v>0</v>
      </c>
      <c r="F18" s="73">
        <f t="shared" si="5"/>
        <v>0</v>
      </c>
      <c r="G18" s="73">
        <f t="shared" si="5"/>
        <v>5375</v>
      </c>
      <c r="H18" s="73">
        <f t="shared" si="5"/>
        <v>0</v>
      </c>
      <c r="I18" s="73">
        <f t="shared" si="5"/>
        <v>10867328</v>
      </c>
      <c r="J18" s="73">
        <f t="shared" si="5"/>
        <v>0</v>
      </c>
      <c r="K18" s="73">
        <f t="shared" si="5"/>
        <v>0</v>
      </c>
      <c r="L18" s="73">
        <f t="shared" si="5"/>
        <v>0</v>
      </c>
      <c r="M18" s="73">
        <f t="shared" si="5"/>
        <v>0</v>
      </c>
      <c r="N18" s="74">
        <f t="shared" si="4"/>
        <v>10872703</v>
      </c>
      <c r="O18" s="75">
        <f t="shared" si="1"/>
        <v>1290.5285459940653</v>
      </c>
      <c r="P18" s="76"/>
    </row>
    <row r="19" spans="1:119">
      <c r="A19" s="64"/>
      <c r="B19" s="65">
        <v>535</v>
      </c>
      <c r="C19" s="66" t="s">
        <v>31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9497454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9497454</v>
      </c>
      <c r="O19" s="68">
        <f t="shared" si="1"/>
        <v>1127.2942433234421</v>
      </c>
      <c r="P19" s="69"/>
    </row>
    <row r="20" spans="1:119">
      <c r="A20" s="64"/>
      <c r="B20" s="65">
        <v>538</v>
      </c>
      <c r="C20" s="66" t="s">
        <v>62</v>
      </c>
      <c r="D20" s="67">
        <v>0</v>
      </c>
      <c r="E20" s="67">
        <v>0</v>
      </c>
      <c r="F20" s="67">
        <v>0</v>
      </c>
      <c r="G20" s="67">
        <v>5375</v>
      </c>
      <c r="H20" s="67">
        <v>0</v>
      </c>
      <c r="I20" s="67">
        <v>1369874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1375249</v>
      </c>
      <c r="O20" s="68">
        <f t="shared" si="1"/>
        <v>163.23430267062315</v>
      </c>
      <c r="P20" s="69"/>
    </row>
    <row r="21" spans="1:119" ht="15.75">
      <c r="A21" s="70" t="s">
        <v>35</v>
      </c>
      <c r="B21" s="71"/>
      <c r="C21" s="72"/>
      <c r="D21" s="73">
        <f t="shared" ref="D21:M21" si="6">SUM(D22:D22)</f>
        <v>2875</v>
      </c>
      <c r="E21" s="73">
        <f t="shared" si="6"/>
        <v>1064972</v>
      </c>
      <c r="F21" s="73">
        <f t="shared" si="6"/>
        <v>0</v>
      </c>
      <c r="G21" s="73">
        <f t="shared" si="6"/>
        <v>0</v>
      </c>
      <c r="H21" s="73">
        <f t="shared" si="6"/>
        <v>0</v>
      </c>
      <c r="I21" s="73">
        <f t="shared" si="6"/>
        <v>0</v>
      </c>
      <c r="J21" s="73">
        <f t="shared" si="6"/>
        <v>0</v>
      </c>
      <c r="K21" s="73">
        <f t="shared" si="6"/>
        <v>0</v>
      </c>
      <c r="L21" s="73">
        <f t="shared" si="6"/>
        <v>0</v>
      </c>
      <c r="M21" s="73">
        <f t="shared" si="6"/>
        <v>0</v>
      </c>
      <c r="N21" s="73">
        <f t="shared" si="4"/>
        <v>1067847</v>
      </c>
      <c r="O21" s="75">
        <f t="shared" si="1"/>
        <v>126.74741839762611</v>
      </c>
      <c r="P21" s="76"/>
    </row>
    <row r="22" spans="1:119">
      <c r="A22" s="64"/>
      <c r="B22" s="65">
        <v>541</v>
      </c>
      <c r="C22" s="66" t="s">
        <v>63</v>
      </c>
      <c r="D22" s="67">
        <v>2875</v>
      </c>
      <c r="E22" s="67">
        <v>1064972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1067847</v>
      </c>
      <c r="O22" s="68">
        <f t="shared" si="1"/>
        <v>126.74741839762611</v>
      </c>
      <c r="P22" s="69"/>
    </row>
    <row r="23" spans="1:119" ht="15.75">
      <c r="A23" s="70" t="s">
        <v>37</v>
      </c>
      <c r="B23" s="71"/>
      <c r="C23" s="72"/>
      <c r="D23" s="73">
        <f t="shared" ref="D23:M23" si="7">SUM(D24:D26)</f>
        <v>978859</v>
      </c>
      <c r="E23" s="73">
        <f t="shared" si="7"/>
        <v>0</v>
      </c>
      <c r="F23" s="73">
        <f t="shared" si="7"/>
        <v>0</v>
      </c>
      <c r="G23" s="73">
        <f t="shared" si="7"/>
        <v>910872</v>
      </c>
      <c r="H23" s="73">
        <f t="shared" si="7"/>
        <v>0</v>
      </c>
      <c r="I23" s="73">
        <f t="shared" si="7"/>
        <v>675908</v>
      </c>
      <c r="J23" s="73">
        <f t="shared" si="7"/>
        <v>0</v>
      </c>
      <c r="K23" s="73">
        <f t="shared" si="7"/>
        <v>0</v>
      </c>
      <c r="L23" s="73">
        <f t="shared" si="7"/>
        <v>0</v>
      </c>
      <c r="M23" s="73">
        <f t="shared" si="7"/>
        <v>0</v>
      </c>
      <c r="N23" s="73">
        <f t="shared" si="4"/>
        <v>2565639</v>
      </c>
      <c r="O23" s="75">
        <f t="shared" si="1"/>
        <v>304.52688427299705</v>
      </c>
      <c r="P23" s="69"/>
    </row>
    <row r="24" spans="1:119">
      <c r="A24" s="64"/>
      <c r="B24" s="65">
        <v>572</v>
      </c>
      <c r="C24" s="66" t="s">
        <v>64</v>
      </c>
      <c r="D24" s="67">
        <v>960103</v>
      </c>
      <c r="E24" s="67">
        <v>0</v>
      </c>
      <c r="F24" s="67">
        <v>0</v>
      </c>
      <c r="G24" s="67">
        <v>873479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4"/>
        <v>1833582</v>
      </c>
      <c r="O24" s="68">
        <f t="shared" si="1"/>
        <v>217.63584569732939</v>
      </c>
      <c r="P24" s="69"/>
    </row>
    <row r="25" spans="1:119">
      <c r="A25" s="64"/>
      <c r="B25" s="65">
        <v>575</v>
      </c>
      <c r="C25" s="66" t="s">
        <v>65</v>
      </c>
      <c r="D25" s="67">
        <v>0</v>
      </c>
      <c r="E25" s="67">
        <v>0</v>
      </c>
      <c r="F25" s="67">
        <v>0</v>
      </c>
      <c r="G25" s="67">
        <v>37393</v>
      </c>
      <c r="H25" s="67">
        <v>0</v>
      </c>
      <c r="I25" s="67">
        <v>675908</v>
      </c>
      <c r="J25" s="67">
        <v>0</v>
      </c>
      <c r="K25" s="67">
        <v>0</v>
      </c>
      <c r="L25" s="67">
        <v>0</v>
      </c>
      <c r="M25" s="67">
        <v>0</v>
      </c>
      <c r="N25" s="67">
        <f t="shared" si="4"/>
        <v>713301</v>
      </c>
      <c r="O25" s="68">
        <f t="shared" si="1"/>
        <v>84.664807121661724</v>
      </c>
      <c r="P25" s="69"/>
    </row>
    <row r="26" spans="1:119">
      <c r="A26" s="64"/>
      <c r="B26" s="65">
        <v>579</v>
      </c>
      <c r="C26" s="66" t="s">
        <v>40</v>
      </c>
      <c r="D26" s="67">
        <v>18756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4"/>
        <v>18756</v>
      </c>
      <c r="O26" s="68">
        <f t="shared" si="1"/>
        <v>2.2262314540059349</v>
      </c>
      <c r="P26" s="69"/>
    </row>
    <row r="27" spans="1:119" ht="15.75">
      <c r="A27" s="70" t="s">
        <v>66</v>
      </c>
      <c r="B27" s="71"/>
      <c r="C27" s="72"/>
      <c r="D27" s="73">
        <f t="shared" ref="D27:M27" si="8">SUM(D28:D28)</f>
        <v>0</v>
      </c>
      <c r="E27" s="73">
        <f t="shared" si="8"/>
        <v>109476</v>
      </c>
      <c r="F27" s="73">
        <f t="shared" si="8"/>
        <v>0</v>
      </c>
      <c r="G27" s="73">
        <f t="shared" si="8"/>
        <v>1978437</v>
      </c>
      <c r="H27" s="73">
        <f t="shared" si="8"/>
        <v>0</v>
      </c>
      <c r="I27" s="73">
        <f t="shared" si="8"/>
        <v>334735</v>
      </c>
      <c r="J27" s="73">
        <f t="shared" si="8"/>
        <v>0</v>
      </c>
      <c r="K27" s="73">
        <f t="shared" si="8"/>
        <v>0</v>
      </c>
      <c r="L27" s="73">
        <f t="shared" si="8"/>
        <v>0</v>
      </c>
      <c r="M27" s="73">
        <f t="shared" si="8"/>
        <v>0</v>
      </c>
      <c r="N27" s="73">
        <f t="shared" si="4"/>
        <v>2422648</v>
      </c>
      <c r="O27" s="75">
        <f t="shared" si="1"/>
        <v>287.55465875370919</v>
      </c>
      <c r="P27" s="69"/>
    </row>
    <row r="28" spans="1:119" ht="15.75" thickBot="1">
      <c r="A28" s="64"/>
      <c r="B28" s="65">
        <v>581</v>
      </c>
      <c r="C28" s="66" t="s">
        <v>67</v>
      </c>
      <c r="D28" s="67">
        <v>0</v>
      </c>
      <c r="E28" s="67">
        <v>109476</v>
      </c>
      <c r="F28" s="67">
        <v>0</v>
      </c>
      <c r="G28" s="67">
        <v>1978437</v>
      </c>
      <c r="H28" s="67">
        <v>0</v>
      </c>
      <c r="I28" s="67">
        <v>334735</v>
      </c>
      <c r="J28" s="67">
        <v>0</v>
      </c>
      <c r="K28" s="67">
        <v>0</v>
      </c>
      <c r="L28" s="67">
        <v>0</v>
      </c>
      <c r="M28" s="67">
        <v>0</v>
      </c>
      <c r="N28" s="67">
        <f t="shared" si="4"/>
        <v>2422648</v>
      </c>
      <c r="O28" s="68">
        <f t="shared" si="1"/>
        <v>287.55465875370919</v>
      </c>
      <c r="P28" s="69"/>
    </row>
    <row r="29" spans="1:119" ht="16.5" thickBot="1">
      <c r="A29" s="77" t="s">
        <v>10</v>
      </c>
      <c r="B29" s="78"/>
      <c r="C29" s="79"/>
      <c r="D29" s="80">
        <f>SUM(D5,D14,D18,D21,D23,D27)</f>
        <v>8870009</v>
      </c>
      <c r="E29" s="80">
        <f t="shared" ref="E29:M29" si="9">SUM(E5,E14,E18,E21,E23,E27)</f>
        <v>1234501</v>
      </c>
      <c r="F29" s="80">
        <f t="shared" si="9"/>
        <v>5342466</v>
      </c>
      <c r="G29" s="80">
        <f t="shared" si="9"/>
        <v>3769892</v>
      </c>
      <c r="H29" s="80">
        <f t="shared" si="9"/>
        <v>0</v>
      </c>
      <c r="I29" s="80">
        <f t="shared" si="9"/>
        <v>11877971</v>
      </c>
      <c r="J29" s="80">
        <f t="shared" si="9"/>
        <v>0</v>
      </c>
      <c r="K29" s="80">
        <f t="shared" si="9"/>
        <v>52425</v>
      </c>
      <c r="L29" s="80">
        <f t="shared" si="9"/>
        <v>0</v>
      </c>
      <c r="M29" s="80">
        <f t="shared" si="9"/>
        <v>0</v>
      </c>
      <c r="N29" s="80">
        <f t="shared" si="4"/>
        <v>31147264</v>
      </c>
      <c r="O29" s="81">
        <f t="shared" si="1"/>
        <v>3697.0046290801188</v>
      </c>
      <c r="P29" s="62"/>
      <c r="Q29" s="82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</row>
    <row r="30" spans="1:119">
      <c r="A30" s="84"/>
      <c r="B30" s="85"/>
      <c r="C30" s="85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1:119">
      <c r="A31" s="88"/>
      <c r="B31" s="89"/>
      <c r="C31" s="89"/>
      <c r="D31" s="90"/>
      <c r="E31" s="90"/>
      <c r="F31" s="90"/>
      <c r="G31" s="90"/>
      <c r="H31" s="90"/>
      <c r="I31" s="90"/>
      <c r="J31" s="90"/>
      <c r="K31" s="90"/>
      <c r="L31" s="117" t="s">
        <v>68</v>
      </c>
      <c r="M31" s="117"/>
      <c r="N31" s="117"/>
      <c r="O31" s="91">
        <v>8425</v>
      </c>
    </row>
    <row r="32" spans="1:119">
      <c r="A32" s="118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20"/>
    </row>
    <row r="33" spans="1:15" ht="15.75" customHeight="1" thickBot="1">
      <c r="A33" s="121" t="s">
        <v>51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3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2023-07-10T16:37:43Z</cp:lastPrinted>
  <dcterms:created xsi:type="dcterms:W3CDTF">2000-08-31T21:26:31Z</dcterms:created>
  <dcterms:modified xsi:type="dcterms:W3CDTF">2023-07-10T16:37:47Z</dcterms:modified>
</cp:coreProperties>
</file>