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  <sheet name="2007" sheetId="41" r:id="rId16"/>
  </sheets>
  <definedNames>
    <definedName name="_xlnm.Print_Area" localSheetId="15">'2007'!$A$1:$O$25</definedName>
    <definedName name="_xlnm.Print_Area" localSheetId="14">'2008'!$A$1:$O$24</definedName>
    <definedName name="_xlnm.Print_Area" localSheetId="13">'2009'!$A$1:$O$24</definedName>
    <definedName name="_xlnm.Print_Area" localSheetId="12">'2010'!$A$1:$O$24</definedName>
    <definedName name="_xlnm.Print_Area" localSheetId="11">'2011'!$A$1:$O$24</definedName>
    <definedName name="_xlnm.Print_Area" localSheetId="10">'2012'!$A$1:$O$24</definedName>
    <definedName name="_xlnm.Print_Area" localSheetId="9">'2013'!$A$1:$O$24</definedName>
    <definedName name="_xlnm.Print_Area" localSheetId="8">'2014'!$A$1:$O$22</definedName>
    <definedName name="_xlnm.Print_Area" localSheetId="7">'2015'!$A$1:$O$24</definedName>
    <definedName name="_xlnm.Print_Area" localSheetId="6">'2016'!$A$1:$O$24</definedName>
    <definedName name="_xlnm.Print_Area" localSheetId="5">'2017'!$A$1:$O$24</definedName>
    <definedName name="_xlnm.Print_Area" localSheetId="4">'2018'!$A$1:$O$24</definedName>
    <definedName name="_xlnm.Print_Area" localSheetId="3">'2019'!$A$1:$O$22</definedName>
    <definedName name="_xlnm.Print_Area" localSheetId="2">'2020'!$A$1:$O$24</definedName>
    <definedName name="_xlnm.Print_Area" localSheetId="1">'2021'!$A$1:$P$22</definedName>
    <definedName name="_xlnm.Print_Area" localSheetId="0">'2022'!$A$1:$P$24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20" i="48" l="1"/>
  <c r="F20" i="48"/>
  <c r="G20" i="48"/>
  <c r="H20" i="48"/>
  <c r="I20" i="48"/>
  <c r="J20" i="48"/>
  <c r="K20" i="48"/>
  <c r="L20" i="48"/>
  <c r="M20" i="48"/>
  <c r="N20" i="48"/>
  <c r="D20" i="48"/>
  <c r="O19" i="48" l="1"/>
  <c r="P19" i="48" s="1"/>
  <c r="N18" i="48"/>
  <c r="M18" i="48"/>
  <c r="L18" i="48"/>
  <c r="K18" i="48"/>
  <c r="J18" i="48"/>
  <c r="I18" i="48"/>
  <c r="H18" i="48"/>
  <c r="G18" i="48"/>
  <c r="F18" i="48"/>
  <c r="E18" i="48"/>
  <c r="D18" i="48"/>
  <c r="O17" i="48"/>
  <c r="P17" i="48" s="1"/>
  <c r="N16" i="48"/>
  <c r="M16" i="48"/>
  <c r="L16" i="48"/>
  <c r="K16" i="48"/>
  <c r="J16" i="48"/>
  <c r="I16" i="48"/>
  <c r="H16" i="48"/>
  <c r="G16" i="48"/>
  <c r="F16" i="48"/>
  <c r="E16" i="48"/>
  <c r="D16" i="48"/>
  <c r="O15" i="48"/>
  <c r="P15" i="48" s="1"/>
  <c r="N14" i="48"/>
  <c r="M14" i="48"/>
  <c r="L14" i="48"/>
  <c r="K14" i="48"/>
  <c r="J14" i="48"/>
  <c r="I14" i="48"/>
  <c r="H14" i="48"/>
  <c r="G14" i="48"/>
  <c r="F14" i="48"/>
  <c r="E14" i="48"/>
  <c r="D14" i="48"/>
  <c r="O13" i="48"/>
  <c r="P13" i="48" s="1"/>
  <c r="O12" i="48"/>
  <c r="P12" i="48" s="1"/>
  <c r="O11" i="48"/>
  <c r="P11" i="48" s="1"/>
  <c r="N10" i="48"/>
  <c r="M10" i="48"/>
  <c r="L10" i="48"/>
  <c r="K10" i="48"/>
  <c r="J10" i="48"/>
  <c r="I10" i="48"/>
  <c r="H10" i="48"/>
  <c r="G10" i="48"/>
  <c r="F10" i="48"/>
  <c r="E10" i="48"/>
  <c r="D10" i="48"/>
  <c r="O9" i="48"/>
  <c r="P9" i="48" s="1"/>
  <c r="N8" i="48"/>
  <c r="M8" i="48"/>
  <c r="L8" i="48"/>
  <c r="K8" i="48"/>
  <c r="J8" i="48"/>
  <c r="I8" i="48"/>
  <c r="H8" i="48"/>
  <c r="G8" i="48"/>
  <c r="F8" i="48"/>
  <c r="E8" i="48"/>
  <c r="D8" i="48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18" i="48" l="1"/>
  <c r="P18" i="48" s="1"/>
  <c r="O16" i="48"/>
  <c r="P16" i="48" s="1"/>
  <c r="O14" i="48"/>
  <c r="P14" i="48" s="1"/>
  <c r="O10" i="48"/>
  <c r="P10" i="48" s="1"/>
  <c r="O8" i="48"/>
  <c r="P8" i="48" s="1"/>
  <c r="O5" i="48"/>
  <c r="P5" i="48" s="1"/>
  <c r="E18" i="47"/>
  <c r="F18" i="47"/>
  <c r="O17" i="47"/>
  <c r="P17" i="47"/>
  <c r="N16" i="47"/>
  <c r="O16" i="47" s="1"/>
  <c r="P16" i="47" s="1"/>
  <c r="M16" i="47"/>
  <c r="L16" i="47"/>
  <c r="K16" i="47"/>
  <c r="J16" i="47"/>
  <c r="I16" i="47"/>
  <c r="H16" i="47"/>
  <c r="G16" i="47"/>
  <c r="F16" i="47"/>
  <c r="E16" i="47"/>
  <c r="D16" i="47"/>
  <c r="O15" i="47"/>
  <c r="P15" i="47"/>
  <c r="N14" i="47"/>
  <c r="M14" i="47"/>
  <c r="L14" i="47"/>
  <c r="K14" i="47"/>
  <c r="J14" i="47"/>
  <c r="I14" i="47"/>
  <c r="H14" i="47"/>
  <c r="G14" i="47"/>
  <c r="F14" i="47"/>
  <c r="E14" i="47"/>
  <c r="D14" i="47"/>
  <c r="D18" i="47" s="1"/>
  <c r="O13" i="47"/>
  <c r="P13" i="47" s="1"/>
  <c r="O12" i="47"/>
  <c r="P12" i="47" s="1"/>
  <c r="O11" i="47"/>
  <c r="P11" i="47" s="1"/>
  <c r="N10" i="47"/>
  <c r="M10" i="47"/>
  <c r="L10" i="47"/>
  <c r="K10" i="47"/>
  <c r="J10" i="47"/>
  <c r="I10" i="47"/>
  <c r="H10" i="47"/>
  <c r="O10" i="47" s="1"/>
  <c r="P10" i="47" s="1"/>
  <c r="G10" i="47"/>
  <c r="G18" i="47" s="1"/>
  <c r="F10" i="47"/>
  <c r="E10" i="47"/>
  <c r="D10" i="47"/>
  <c r="O9" i="47"/>
  <c r="P9" i="47" s="1"/>
  <c r="N8" i="47"/>
  <c r="M8" i="47"/>
  <c r="L8" i="47"/>
  <c r="K8" i="47"/>
  <c r="J8" i="47"/>
  <c r="I8" i="47"/>
  <c r="O8" i="47" s="1"/>
  <c r="P8" i="47" s="1"/>
  <c r="H8" i="47"/>
  <c r="H18" i="47" s="1"/>
  <c r="G8" i="47"/>
  <c r="F8" i="47"/>
  <c r="E8" i="47"/>
  <c r="D8" i="47"/>
  <c r="O7" i="47"/>
  <c r="P7" i="47"/>
  <c r="O6" i="47"/>
  <c r="P6" i="47"/>
  <c r="N5" i="47"/>
  <c r="N18" i="47" s="1"/>
  <c r="M5" i="47"/>
  <c r="M18" i="47" s="1"/>
  <c r="L5" i="47"/>
  <c r="L18" i="47" s="1"/>
  <c r="K5" i="47"/>
  <c r="K18" i="47" s="1"/>
  <c r="J5" i="47"/>
  <c r="J18" i="47" s="1"/>
  <c r="I5" i="47"/>
  <c r="I18" i="47" s="1"/>
  <c r="H5" i="47"/>
  <c r="G5" i="47"/>
  <c r="F5" i="47"/>
  <c r="E5" i="47"/>
  <c r="D5" i="47"/>
  <c r="G20" i="46"/>
  <c r="H20" i="46"/>
  <c r="N19" i="46"/>
  <c r="O19" i="46" s="1"/>
  <c r="M18" i="46"/>
  <c r="L18" i="46"/>
  <c r="K18" i="46"/>
  <c r="J18" i="46"/>
  <c r="N18" i="46" s="1"/>
  <c r="O18" i="46" s="1"/>
  <c r="I18" i="46"/>
  <c r="H18" i="46"/>
  <c r="G18" i="46"/>
  <c r="F18" i="46"/>
  <c r="E18" i="46"/>
  <c r="D18" i="46"/>
  <c r="N17" i="46"/>
  <c r="O17" i="46" s="1"/>
  <c r="M16" i="46"/>
  <c r="L16" i="46"/>
  <c r="K16" i="46"/>
  <c r="J16" i="46"/>
  <c r="N16" i="46" s="1"/>
  <c r="O16" i="46" s="1"/>
  <c r="I16" i="46"/>
  <c r="H16" i="46"/>
  <c r="G16" i="46"/>
  <c r="F16" i="46"/>
  <c r="E16" i="46"/>
  <c r="D16" i="46"/>
  <c r="N15" i="46"/>
  <c r="O15" i="46" s="1"/>
  <c r="M14" i="46"/>
  <c r="L14" i="46"/>
  <c r="K14" i="46"/>
  <c r="J14" i="46"/>
  <c r="J20" i="46" s="1"/>
  <c r="I14" i="46"/>
  <c r="I20" i="46" s="1"/>
  <c r="H14" i="46"/>
  <c r="G14" i="46"/>
  <c r="F14" i="46"/>
  <c r="E14" i="46"/>
  <c r="D14" i="46"/>
  <c r="N13" i="46"/>
  <c r="O13" i="46" s="1"/>
  <c r="N12" i="46"/>
  <c r="O12" i="46" s="1"/>
  <c r="N11" i="46"/>
  <c r="O11" i="46"/>
  <c r="M10" i="46"/>
  <c r="L10" i="46"/>
  <c r="K10" i="46"/>
  <c r="J10" i="46"/>
  <c r="I10" i="46"/>
  <c r="H10" i="46"/>
  <c r="G10" i="46"/>
  <c r="F10" i="46"/>
  <c r="E10" i="46"/>
  <c r="D10" i="46"/>
  <c r="N9" i="46"/>
  <c r="O9" i="46"/>
  <c r="M8" i="46"/>
  <c r="L8" i="46"/>
  <c r="K8" i="46"/>
  <c r="K20" i="46" s="1"/>
  <c r="J8" i="46"/>
  <c r="I8" i="46"/>
  <c r="H8" i="46"/>
  <c r="G8" i="46"/>
  <c r="F8" i="46"/>
  <c r="E8" i="46"/>
  <c r="D8" i="46"/>
  <c r="N7" i="46"/>
  <c r="O7" i="46"/>
  <c r="N6" i="46"/>
  <c r="O6" i="46" s="1"/>
  <c r="M5" i="46"/>
  <c r="M20" i="46" s="1"/>
  <c r="L5" i="46"/>
  <c r="L20" i="46" s="1"/>
  <c r="K5" i="46"/>
  <c r="J5" i="46"/>
  <c r="I5" i="46"/>
  <c r="H5" i="46"/>
  <c r="G5" i="46"/>
  <c r="F5" i="46"/>
  <c r="F20" i="46" s="1"/>
  <c r="E5" i="46"/>
  <c r="E20" i="46" s="1"/>
  <c r="D5" i="46"/>
  <c r="N5" i="46" s="1"/>
  <c r="O5" i="46" s="1"/>
  <c r="N17" i="45"/>
  <c r="O17" i="45"/>
  <c r="M16" i="45"/>
  <c r="L16" i="45"/>
  <c r="K16" i="45"/>
  <c r="J16" i="45"/>
  <c r="I16" i="45"/>
  <c r="H16" i="45"/>
  <c r="G16" i="45"/>
  <c r="F16" i="45"/>
  <c r="E16" i="45"/>
  <c r="D16" i="45"/>
  <c r="N15" i="45"/>
  <c r="O15" i="45"/>
  <c r="M14" i="45"/>
  <c r="L14" i="45"/>
  <c r="K14" i="45"/>
  <c r="J14" i="45"/>
  <c r="I14" i="45"/>
  <c r="H14" i="45"/>
  <c r="G14" i="45"/>
  <c r="F14" i="45"/>
  <c r="E14" i="45"/>
  <c r="D14" i="45"/>
  <c r="N13" i="45"/>
  <c r="O13" i="45"/>
  <c r="N12" i="45"/>
  <c r="O12" i="45" s="1"/>
  <c r="N11" i="45"/>
  <c r="O11" i="45" s="1"/>
  <c r="M10" i="45"/>
  <c r="L10" i="45"/>
  <c r="K10" i="45"/>
  <c r="J10" i="45"/>
  <c r="I10" i="45"/>
  <c r="H10" i="45"/>
  <c r="G10" i="45"/>
  <c r="F10" i="45"/>
  <c r="N10" i="45" s="1"/>
  <c r="O10" i="45" s="1"/>
  <c r="E10" i="45"/>
  <c r="D10" i="45"/>
  <c r="N9" i="45"/>
  <c r="O9" i="45" s="1"/>
  <c r="M8" i="45"/>
  <c r="L8" i="45"/>
  <c r="K8" i="45"/>
  <c r="J8" i="45"/>
  <c r="I8" i="45"/>
  <c r="H8" i="45"/>
  <c r="G8" i="45"/>
  <c r="F8" i="45"/>
  <c r="N8" i="45" s="1"/>
  <c r="O8" i="45" s="1"/>
  <c r="E8" i="45"/>
  <c r="E18" i="45" s="1"/>
  <c r="D8" i="45"/>
  <c r="N7" i="45"/>
  <c r="O7" i="45" s="1"/>
  <c r="N6" i="45"/>
  <c r="O6" i="45" s="1"/>
  <c r="M5" i="45"/>
  <c r="M18" i="45" s="1"/>
  <c r="L5" i="45"/>
  <c r="L18" i="45" s="1"/>
  <c r="K5" i="45"/>
  <c r="K18" i="45" s="1"/>
  <c r="J5" i="45"/>
  <c r="J18" i="45" s="1"/>
  <c r="I5" i="45"/>
  <c r="I18" i="45" s="1"/>
  <c r="H5" i="45"/>
  <c r="H18" i="45" s="1"/>
  <c r="G5" i="45"/>
  <c r="G18" i="45" s="1"/>
  <c r="F5" i="45"/>
  <c r="F18" i="45" s="1"/>
  <c r="E5" i="45"/>
  <c r="D5" i="45"/>
  <c r="D18" i="45" s="1"/>
  <c r="N19" i="44"/>
  <c r="O19" i="44" s="1"/>
  <c r="M18" i="44"/>
  <c r="L18" i="44"/>
  <c r="K18" i="44"/>
  <c r="J18" i="44"/>
  <c r="I18" i="44"/>
  <c r="H18" i="44"/>
  <c r="G18" i="44"/>
  <c r="F18" i="44"/>
  <c r="N18" i="44" s="1"/>
  <c r="O18" i="44" s="1"/>
  <c r="E18" i="44"/>
  <c r="D18" i="44"/>
  <c r="N17" i="44"/>
  <c r="O17" i="44" s="1"/>
  <c r="M16" i="44"/>
  <c r="L16" i="44"/>
  <c r="K16" i="44"/>
  <c r="J16" i="44"/>
  <c r="I16" i="44"/>
  <c r="H16" i="44"/>
  <c r="G16" i="44"/>
  <c r="F16" i="44"/>
  <c r="N16" i="44" s="1"/>
  <c r="O16" i="44" s="1"/>
  <c r="E16" i="44"/>
  <c r="D16" i="44"/>
  <c r="N15" i="44"/>
  <c r="O15" i="44" s="1"/>
  <c r="M14" i="44"/>
  <c r="L14" i="44"/>
  <c r="K14" i="44"/>
  <c r="J14" i="44"/>
  <c r="I14" i="44"/>
  <c r="H14" i="44"/>
  <c r="G14" i="44"/>
  <c r="G20" i="44" s="1"/>
  <c r="F14" i="44"/>
  <c r="N14" i="44" s="1"/>
  <c r="O14" i="44" s="1"/>
  <c r="E14" i="44"/>
  <c r="D14" i="44"/>
  <c r="D20" i="44" s="1"/>
  <c r="N13" i="44"/>
  <c r="O13" i="44" s="1"/>
  <c r="N12" i="44"/>
  <c r="O12" i="44" s="1"/>
  <c r="N11" i="44"/>
  <c r="O11" i="44" s="1"/>
  <c r="M10" i="44"/>
  <c r="L10" i="44"/>
  <c r="K10" i="44"/>
  <c r="J10" i="44"/>
  <c r="N10" i="44" s="1"/>
  <c r="O10" i="44" s="1"/>
  <c r="I10" i="44"/>
  <c r="H10" i="44"/>
  <c r="G10" i="44"/>
  <c r="F10" i="44"/>
  <c r="E10" i="44"/>
  <c r="D10" i="44"/>
  <c r="N9" i="44"/>
  <c r="O9" i="44" s="1"/>
  <c r="M8" i="44"/>
  <c r="L8" i="44"/>
  <c r="K8" i="44"/>
  <c r="J8" i="44"/>
  <c r="N8" i="44" s="1"/>
  <c r="O8" i="44" s="1"/>
  <c r="I8" i="44"/>
  <c r="I20" i="44" s="1"/>
  <c r="H8" i="44"/>
  <c r="G8" i="44"/>
  <c r="F8" i="44"/>
  <c r="E8" i="44"/>
  <c r="D8" i="44"/>
  <c r="N7" i="44"/>
  <c r="O7" i="44" s="1"/>
  <c r="N6" i="44"/>
  <c r="O6" i="44" s="1"/>
  <c r="M5" i="44"/>
  <c r="M20" i="44" s="1"/>
  <c r="L5" i="44"/>
  <c r="N5" i="44" s="1"/>
  <c r="O5" i="44" s="1"/>
  <c r="K5" i="44"/>
  <c r="K20" i="44" s="1"/>
  <c r="J5" i="44"/>
  <c r="J20" i="44" s="1"/>
  <c r="I5" i="44"/>
  <c r="H5" i="44"/>
  <c r="H20" i="44" s="1"/>
  <c r="G5" i="44"/>
  <c r="F5" i="44"/>
  <c r="F20" i="44" s="1"/>
  <c r="E5" i="44"/>
  <c r="E20" i="44" s="1"/>
  <c r="D5" i="44"/>
  <c r="G20" i="43"/>
  <c r="H20" i="43"/>
  <c r="N19" i="43"/>
  <c r="O19" i="43" s="1"/>
  <c r="M18" i="43"/>
  <c r="L18" i="43"/>
  <c r="K18" i="43"/>
  <c r="J18" i="43"/>
  <c r="N18" i="43" s="1"/>
  <c r="O18" i="43" s="1"/>
  <c r="I18" i="43"/>
  <c r="H18" i="43"/>
  <c r="G18" i="43"/>
  <c r="F18" i="43"/>
  <c r="E18" i="43"/>
  <c r="D18" i="43"/>
  <c r="N17" i="43"/>
  <c r="O17" i="43" s="1"/>
  <c r="M16" i="43"/>
  <c r="L16" i="43"/>
  <c r="K16" i="43"/>
  <c r="J16" i="43"/>
  <c r="N16" i="43" s="1"/>
  <c r="O16" i="43" s="1"/>
  <c r="I16" i="43"/>
  <c r="H16" i="43"/>
  <c r="G16" i="43"/>
  <c r="F16" i="43"/>
  <c r="E16" i="43"/>
  <c r="D16" i="43"/>
  <c r="N15" i="43"/>
  <c r="O15" i="43" s="1"/>
  <c r="M14" i="43"/>
  <c r="L14" i="43"/>
  <c r="K14" i="43"/>
  <c r="J14" i="43"/>
  <c r="N14" i="43" s="1"/>
  <c r="O14" i="43" s="1"/>
  <c r="I14" i="43"/>
  <c r="I20" i="43" s="1"/>
  <c r="H14" i="43"/>
  <c r="G14" i="43"/>
  <c r="F14" i="43"/>
  <c r="E14" i="43"/>
  <c r="D14" i="43"/>
  <c r="N13" i="43"/>
  <c r="O13" i="43" s="1"/>
  <c r="N12" i="43"/>
  <c r="O12" i="43" s="1"/>
  <c r="N11" i="43"/>
  <c r="O11" i="43"/>
  <c r="M10" i="43"/>
  <c r="L10" i="43"/>
  <c r="K10" i="43"/>
  <c r="J10" i="43"/>
  <c r="I10" i="43"/>
  <c r="H10" i="43"/>
  <c r="G10" i="43"/>
  <c r="F10" i="43"/>
  <c r="E10" i="43"/>
  <c r="D10" i="43"/>
  <c r="N9" i="43"/>
  <c r="O9" i="43"/>
  <c r="M8" i="43"/>
  <c r="L8" i="43"/>
  <c r="K8" i="43"/>
  <c r="K20" i="43" s="1"/>
  <c r="J8" i="43"/>
  <c r="I8" i="43"/>
  <c r="H8" i="43"/>
  <c r="G8" i="43"/>
  <c r="F8" i="43"/>
  <c r="E8" i="43"/>
  <c r="D8" i="43"/>
  <c r="N7" i="43"/>
  <c r="O7" i="43"/>
  <c r="N6" i="43"/>
  <c r="O6" i="43" s="1"/>
  <c r="M5" i="43"/>
  <c r="M20" i="43" s="1"/>
  <c r="L5" i="43"/>
  <c r="L20" i="43" s="1"/>
  <c r="K5" i="43"/>
  <c r="J5" i="43"/>
  <c r="I5" i="43"/>
  <c r="H5" i="43"/>
  <c r="G5" i="43"/>
  <c r="F5" i="43"/>
  <c r="F20" i="43" s="1"/>
  <c r="E5" i="43"/>
  <c r="E20" i="43" s="1"/>
  <c r="D5" i="43"/>
  <c r="N5" i="43" s="1"/>
  <c r="O5" i="43" s="1"/>
  <c r="N19" i="42"/>
  <c r="O19" i="42"/>
  <c r="M18" i="42"/>
  <c r="L18" i="42"/>
  <c r="K18" i="42"/>
  <c r="J18" i="42"/>
  <c r="I18" i="42"/>
  <c r="H18" i="42"/>
  <c r="G18" i="42"/>
  <c r="F18" i="42"/>
  <c r="E18" i="42"/>
  <c r="D18" i="42"/>
  <c r="N17" i="42"/>
  <c r="O17" i="42"/>
  <c r="M16" i="42"/>
  <c r="L16" i="42"/>
  <c r="K16" i="42"/>
  <c r="J16" i="42"/>
  <c r="I16" i="42"/>
  <c r="H16" i="42"/>
  <c r="G16" i="42"/>
  <c r="F16" i="42"/>
  <c r="E16" i="42"/>
  <c r="D16" i="42"/>
  <c r="N15" i="42"/>
  <c r="O15" i="42"/>
  <c r="M14" i="42"/>
  <c r="L14" i="42"/>
  <c r="K14" i="42"/>
  <c r="J14" i="42"/>
  <c r="I14" i="42"/>
  <c r="H14" i="42"/>
  <c r="G14" i="42"/>
  <c r="F14" i="42"/>
  <c r="E14" i="42"/>
  <c r="D14" i="42"/>
  <c r="N13" i="42"/>
  <c r="O13" i="42"/>
  <c r="N12" i="42"/>
  <c r="O12" i="42" s="1"/>
  <c r="N11" i="42"/>
  <c r="O11" i="42"/>
  <c r="M10" i="42"/>
  <c r="L10" i="42"/>
  <c r="K10" i="42"/>
  <c r="J10" i="42"/>
  <c r="I10" i="42"/>
  <c r="H10" i="42"/>
  <c r="G10" i="42"/>
  <c r="F10" i="42"/>
  <c r="N10" i="42" s="1"/>
  <c r="O10" i="42" s="1"/>
  <c r="E10" i="42"/>
  <c r="D10" i="42"/>
  <c r="N9" i="42"/>
  <c r="O9" i="42"/>
  <c r="M8" i="42"/>
  <c r="L8" i="42"/>
  <c r="K8" i="42"/>
  <c r="J8" i="42"/>
  <c r="I8" i="42"/>
  <c r="H8" i="42"/>
  <c r="G8" i="42"/>
  <c r="F8" i="42"/>
  <c r="N8" i="42" s="1"/>
  <c r="O8" i="42" s="1"/>
  <c r="E8" i="42"/>
  <c r="E20" i="42" s="1"/>
  <c r="D8" i="42"/>
  <c r="N7" i="42"/>
  <c r="O7" i="42"/>
  <c r="N6" i="42"/>
  <c r="O6" i="42" s="1"/>
  <c r="M5" i="42"/>
  <c r="M20" i="42" s="1"/>
  <c r="L5" i="42"/>
  <c r="L20" i="42" s="1"/>
  <c r="K5" i="42"/>
  <c r="K20" i="42" s="1"/>
  <c r="J5" i="42"/>
  <c r="J20" i="42" s="1"/>
  <c r="I5" i="42"/>
  <c r="I20" i="42" s="1"/>
  <c r="H5" i="42"/>
  <c r="H20" i="42" s="1"/>
  <c r="G5" i="42"/>
  <c r="G20" i="42" s="1"/>
  <c r="F5" i="42"/>
  <c r="F20" i="42" s="1"/>
  <c r="E5" i="42"/>
  <c r="D5" i="42"/>
  <c r="D20" i="42" s="1"/>
  <c r="L21" i="41"/>
  <c r="N20" i="41"/>
  <c r="O20" i="41" s="1"/>
  <c r="M19" i="41"/>
  <c r="L19" i="41"/>
  <c r="K19" i="41"/>
  <c r="J19" i="41"/>
  <c r="I19" i="41"/>
  <c r="H19" i="41"/>
  <c r="G19" i="41"/>
  <c r="F19" i="41"/>
  <c r="N19" i="41" s="1"/>
  <c r="O19" i="41" s="1"/>
  <c r="E19" i="41"/>
  <c r="D19" i="41"/>
  <c r="N18" i="41"/>
  <c r="O18" i="41" s="1"/>
  <c r="M17" i="41"/>
  <c r="L17" i="41"/>
  <c r="K17" i="41"/>
  <c r="J17" i="41"/>
  <c r="I17" i="41"/>
  <c r="H17" i="41"/>
  <c r="G17" i="41"/>
  <c r="F17" i="41"/>
  <c r="N17" i="41" s="1"/>
  <c r="O17" i="41" s="1"/>
  <c r="E17" i="41"/>
  <c r="D17" i="41"/>
  <c r="N16" i="41"/>
  <c r="O16" i="41" s="1"/>
  <c r="M15" i="41"/>
  <c r="L15" i="41"/>
  <c r="K15" i="41"/>
  <c r="J15" i="41"/>
  <c r="I15" i="41"/>
  <c r="H15" i="41"/>
  <c r="G15" i="41"/>
  <c r="F15" i="41"/>
  <c r="N15" i="41" s="1"/>
  <c r="O15" i="41" s="1"/>
  <c r="E15" i="41"/>
  <c r="D15" i="41"/>
  <c r="D21" i="41" s="1"/>
  <c r="N14" i="41"/>
  <c r="O14" i="41" s="1"/>
  <c r="N13" i="41"/>
  <c r="O13" i="41" s="1"/>
  <c r="N12" i="41"/>
  <c r="O12" i="41" s="1"/>
  <c r="M11" i="41"/>
  <c r="L11" i="41"/>
  <c r="K11" i="41"/>
  <c r="J11" i="41"/>
  <c r="N11" i="41" s="1"/>
  <c r="O11" i="41" s="1"/>
  <c r="I11" i="41"/>
  <c r="H11" i="41"/>
  <c r="G11" i="41"/>
  <c r="F11" i="41"/>
  <c r="E11" i="41"/>
  <c r="D11" i="41"/>
  <c r="N10" i="41"/>
  <c r="O10" i="41" s="1"/>
  <c r="M9" i="41"/>
  <c r="L9" i="41"/>
  <c r="K9" i="41"/>
  <c r="K21" i="41" s="1"/>
  <c r="J9" i="41"/>
  <c r="N9" i="41" s="1"/>
  <c r="O9" i="41" s="1"/>
  <c r="I9" i="41"/>
  <c r="H9" i="41"/>
  <c r="G9" i="41"/>
  <c r="F9" i="41"/>
  <c r="E9" i="41"/>
  <c r="D9" i="41"/>
  <c r="N8" i="41"/>
  <c r="O8" i="41" s="1"/>
  <c r="N7" i="41"/>
  <c r="O7" i="41" s="1"/>
  <c r="N6" i="41"/>
  <c r="O6" i="41"/>
  <c r="M5" i="41"/>
  <c r="M21" i="41" s="1"/>
  <c r="L5" i="41"/>
  <c r="K5" i="41"/>
  <c r="J5" i="41"/>
  <c r="J21" i="41" s="1"/>
  <c r="I5" i="41"/>
  <c r="I21" i="41" s="1"/>
  <c r="H5" i="41"/>
  <c r="H21" i="41" s="1"/>
  <c r="G5" i="41"/>
  <c r="G21" i="41" s="1"/>
  <c r="F5" i="41"/>
  <c r="F21" i="41" s="1"/>
  <c r="E5" i="41"/>
  <c r="E21" i="41" s="1"/>
  <c r="D5" i="41"/>
  <c r="N19" i="40"/>
  <c r="O19" i="40" s="1"/>
  <c r="M18" i="40"/>
  <c r="L18" i="40"/>
  <c r="N18" i="40" s="1"/>
  <c r="O18" i="40" s="1"/>
  <c r="K18" i="40"/>
  <c r="J18" i="40"/>
  <c r="I18" i="40"/>
  <c r="H18" i="40"/>
  <c r="G18" i="40"/>
  <c r="F18" i="40"/>
  <c r="E18" i="40"/>
  <c r="D18" i="40"/>
  <c r="N17" i="40"/>
  <c r="O17" i="40" s="1"/>
  <c r="M16" i="40"/>
  <c r="L16" i="40"/>
  <c r="N16" i="40" s="1"/>
  <c r="O16" i="40" s="1"/>
  <c r="K16" i="40"/>
  <c r="J16" i="40"/>
  <c r="I16" i="40"/>
  <c r="H16" i="40"/>
  <c r="G16" i="40"/>
  <c r="F16" i="40"/>
  <c r="E16" i="40"/>
  <c r="D16" i="40"/>
  <c r="N15" i="40"/>
  <c r="O15" i="40" s="1"/>
  <c r="M14" i="40"/>
  <c r="L14" i="40"/>
  <c r="N14" i="40" s="1"/>
  <c r="O14" i="40" s="1"/>
  <c r="K14" i="40"/>
  <c r="J14" i="40"/>
  <c r="I14" i="40"/>
  <c r="H14" i="40"/>
  <c r="G14" i="40"/>
  <c r="F14" i="40"/>
  <c r="E14" i="40"/>
  <c r="D14" i="40"/>
  <c r="N13" i="40"/>
  <c r="O13" i="40" s="1"/>
  <c r="N12" i="40"/>
  <c r="O12" i="40"/>
  <c r="N11" i="40"/>
  <c r="O11" i="40" s="1"/>
  <c r="M10" i="40"/>
  <c r="L10" i="40"/>
  <c r="K10" i="40"/>
  <c r="J10" i="40"/>
  <c r="I10" i="40"/>
  <c r="H10" i="40"/>
  <c r="G10" i="40"/>
  <c r="F10" i="40"/>
  <c r="E10" i="40"/>
  <c r="D10" i="40"/>
  <c r="N10" i="40" s="1"/>
  <c r="O10" i="40" s="1"/>
  <c r="N9" i="40"/>
  <c r="O9" i="40" s="1"/>
  <c r="M8" i="40"/>
  <c r="L8" i="40"/>
  <c r="K8" i="40"/>
  <c r="J8" i="40"/>
  <c r="I8" i="40"/>
  <c r="H8" i="40"/>
  <c r="G8" i="40"/>
  <c r="F8" i="40"/>
  <c r="E8" i="40"/>
  <c r="D8" i="40"/>
  <c r="N8" i="40" s="1"/>
  <c r="O8" i="40" s="1"/>
  <c r="N7" i="40"/>
  <c r="O7" i="40" s="1"/>
  <c r="N6" i="40"/>
  <c r="O6" i="40" s="1"/>
  <c r="M5" i="40"/>
  <c r="M20" i="40" s="1"/>
  <c r="L5" i="40"/>
  <c r="L20" i="40" s="1"/>
  <c r="K5" i="40"/>
  <c r="K20" i="40" s="1"/>
  <c r="J5" i="40"/>
  <c r="J20" i="40" s="1"/>
  <c r="I5" i="40"/>
  <c r="I20" i="40" s="1"/>
  <c r="H5" i="40"/>
  <c r="H20" i="40" s="1"/>
  <c r="G5" i="40"/>
  <c r="G20" i="40" s="1"/>
  <c r="F5" i="40"/>
  <c r="N5" i="40" s="1"/>
  <c r="O5" i="40" s="1"/>
  <c r="E5" i="40"/>
  <c r="E20" i="40" s="1"/>
  <c r="D5" i="40"/>
  <c r="D20" i="40" s="1"/>
  <c r="N17" i="39"/>
  <c r="O17" i="39" s="1"/>
  <c r="M16" i="39"/>
  <c r="L16" i="39"/>
  <c r="K16" i="39"/>
  <c r="J16" i="39"/>
  <c r="I16" i="39"/>
  <c r="H16" i="39"/>
  <c r="G16" i="39"/>
  <c r="N16" i="39" s="1"/>
  <c r="O16" i="39" s="1"/>
  <c r="F16" i="39"/>
  <c r="E16" i="39"/>
  <c r="D16" i="39"/>
  <c r="N15" i="39"/>
  <c r="O15" i="39" s="1"/>
  <c r="M14" i="39"/>
  <c r="L14" i="39"/>
  <c r="K14" i="39"/>
  <c r="J14" i="39"/>
  <c r="I14" i="39"/>
  <c r="I18" i="39" s="1"/>
  <c r="H14" i="39"/>
  <c r="G14" i="39"/>
  <c r="F14" i="39"/>
  <c r="E14" i="39"/>
  <c r="D14" i="39"/>
  <c r="N14" i="39" s="1"/>
  <c r="O14" i="39" s="1"/>
  <c r="N13" i="39"/>
  <c r="O13" i="39" s="1"/>
  <c r="N12" i="39"/>
  <c r="O12" i="39"/>
  <c r="N11" i="39"/>
  <c r="O11" i="39" s="1"/>
  <c r="M10" i="39"/>
  <c r="L10" i="39"/>
  <c r="K10" i="39"/>
  <c r="J10" i="39"/>
  <c r="I10" i="39"/>
  <c r="H10" i="39"/>
  <c r="G10" i="39"/>
  <c r="F10" i="39"/>
  <c r="E10" i="39"/>
  <c r="E18" i="39" s="1"/>
  <c r="D10" i="39"/>
  <c r="N10" i="39" s="1"/>
  <c r="O10" i="39" s="1"/>
  <c r="N9" i="39"/>
  <c r="O9" i="39"/>
  <c r="M8" i="39"/>
  <c r="L8" i="39"/>
  <c r="K8" i="39"/>
  <c r="J8" i="39"/>
  <c r="I8" i="39"/>
  <c r="H8" i="39"/>
  <c r="G8" i="39"/>
  <c r="G18" i="39"/>
  <c r="F8" i="39"/>
  <c r="N8" i="39" s="1"/>
  <c r="O8" i="39" s="1"/>
  <c r="E8" i="39"/>
  <c r="D8" i="39"/>
  <c r="N7" i="39"/>
  <c r="O7" i="39" s="1"/>
  <c r="N6" i="39"/>
  <c r="O6" i="39"/>
  <c r="M5" i="39"/>
  <c r="M18" i="39" s="1"/>
  <c r="L5" i="39"/>
  <c r="L18" i="39" s="1"/>
  <c r="K5" i="39"/>
  <c r="K18" i="39" s="1"/>
  <c r="J5" i="39"/>
  <c r="J18" i="39" s="1"/>
  <c r="I5" i="39"/>
  <c r="H5" i="39"/>
  <c r="H18" i="39" s="1"/>
  <c r="G5" i="39"/>
  <c r="F5" i="39"/>
  <c r="F18" i="39" s="1"/>
  <c r="E5" i="39"/>
  <c r="D5" i="39"/>
  <c r="N19" i="38"/>
  <c r="O19" i="38" s="1"/>
  <c r="M18" i="38"/>
  <c r="L18" i="38"/>
  <c r="K18" i="38"/>
  <c r="J18" i="38"/>
  <c r="I18" i="38"/>
  <c r="H18" i="38"/>
  <c r="G18" i="38"/>
  <c r="F18" i="38"/>
  <c r="E18" i="38"/>
  <c r="E20" i="38" s="1"/>
  <c r="D18" i="38"/>
  <c r="D20" i="38" s="1"/>
  <c r="N17" i="38"/>
  <c r="O17" i="38"/>
  <c r="M16" i="38"/>
  <c r="L16" i="38"/>
  <c r="K16" i="38"/>
  <c r="J16" i="38"/>
  <c r="I16" i="38"/>
  <c r="H16" i="38"/>
  <c r="G16" i="38"/>
  <c r="F16" i="38"/>
  <c r="N16" i="38"/>
  <c r="O16" i="38" s="1"/>
  <c r="E16" i="38"/>
  <c r="D16" i="38"/>
  <c r="N15" i="38"/>
  <c r="O15" i="38" s="1"/>
  <c r="M14" i="38"/>
  <c r="L14" i="38"/>
  <c r="K14" i="38"/>
  <c r="J14" i="38"/>
  <c r="I14" i="38"/>
  <c r="H14" i="38"/>
  <c r="G14" i="38"/>
  <c r="N14" i="38" s="1"/>
  <c r="O14" i="38" s="1"/>
  <c r="F14" i="38"/>
  <c r="E14" i="38"/>
  <c r="D14" i="38"/>
  <c r="N13" i="38"/>
  <c r="O13" i="38" s="1"/>
  <c r="N12" i="38"/>
  <c r="O12" i="38"/>
  <c r="M11" i="38"/>
  <c r="L11" i="38"/>
  <c r="N11" i="38" s="1"/>
  <c r="O11" i="38" s="1"/>
  <c r="K11" i="38"/>
  <c r="J11" i="38"/>
  <c r="I11" i="38"/>
  <c r="H11" i="38"/>
  <c r="G11" i="38"/>
  <c r="F11" i="38"/>
  <c r="E11" i="38"/>
  <c r="D11" i="38"/>
  <c r="N10" i="38"/>
  <c r="O10" i="38"/>
  <c r="M9" i="38"/>
  <c r="M20" i="38" s="1"/>
  <c r="L9" i="38"/>
  <c r="K9" i="38"/>
  <c r="J9" i="38"/>
  <c r="I9" i="38"/>
  <c r="H9" i="38"/>
  <c r="G9" i="38"/>
  <c r="F9" i="38"/>
  <c r="E9" i="38"/>
  <c r="D9" i="38"/>
  <c r="N9" i="38"/>
  <c r="N8" i="38"/>
  <c r="O8" i="38" s="1"/>
  <c r="N7" i="38"/>
  <c r="O7" i="38" s="1"/>
  <c r="N6" i="38"/>
  <c r="O6" i="38" s="1"/>
  <c r="M5" i="38"/>
  <c r="L5" i="38"/>
  <c r="L20" i="38" s="1"/>
  <c r="K5" i="38"/>
  <c r="K20" i="38" s="1"/>
  <c r="J5" i="38"/>
  <c r="I5" i="38"/>
  <c r="I20" i="38" s="1"/>
  <c r="H5" i="38"/>
  <c r="H20" i="38" s="1"/>
  <c r="G5" i="38"/>
  <c r="G20" i="38" s="1"/>
  <c r="F5" i="38"/>
  <c r="E5" i="38"/>
  <c r="D5" i="38"/>
  <c r="N19" i="37"/>
  <c r="O19" i="37"/>
  <c r="M18" i="37"/>
  <c r="M20" i="37" s="1"/>
  <c r="L18" i="37"/>
  <c r="N18" i="37" s="1"/>
  <c r="O18" i="37" s="1"/>
  <c r="K18" i="37"/>
  <c r="J18" i="37"/>
  <c r="I18" i="37"/>
  <c r="H18" i="37"/>
  <c r="G18" i="37"/>
  <c r="F18" i="37"/>
  <c r="E18" i="37"/>
  <c r="D18" i="37"/>
  <c r="N17" i="37"/>
  <c r="O17" i="37" s="1"/>
  <c r="M16" i="37"/>
  <c r="L16" i="37"/>
  <c r="K16" i="37"/>
  <c r="J16" i="37"/>
  <c r="I16" i="37"/>
  <c r="H16" i="37"/>
  <c r="G16" i="37"/>
  <c r="F16" i="37"/>
  <c r="E16" i="37"/>
  <c r="D16" i="37"/>
  <c r="N15" i="37"/>
  <c r="O15" i="37" s="1"/>
  <c r="M14" i="37"/>
  <c r="L14" i="37"/>
  <c r="K14" i="37"/>
  <c r="J14" i="37"/>
  <c r="I14" i="37"/>
  <c r="H14" i="37"/>
  <c r="G14" i="37"/>
  <c r="F14" i="37"/>
  <c r="E14" i="37"/>
  <c r="N14" i="37"/>
  <c r="O14" i="37"/>
  <c r="D14" i="37"/>
  <c r="D20" i="37" s="1"/>
  <c r="N13" i="37"/>
  <c r="O13" i="37" s="1"/>
  <c r="N12" i="37"/>
  <c r="O12" i="37" s="1"/>
  <c r="N11" i="37"/>
  <c r="O11" i="37" s="1"/>
  <c r="M10" i="37"/>
  <c r="L10" i="37"/>
  <c r="K10" i="37"/>
  <c r="J10" i="37"/>
  <c r="I10" i="37"/>
  <c r="I20" i="37" s="1"/>
  <c r="H10" i="37"/>
  <c r="G10" i="37"/>
  <c r="F10" i="37"/>
  <c r="E10" i="37"/>
  <c r="N10" i="37" s="1"/>
  <c r="O10" i="37" s="1"/>
  <c r="D10" i="37"/>
  <c r="N9" i="37"/>
  <c r="O9" i="37" s="1"/>
  <c r="M8" i="37"/>
  <c r="L8" i="37"/>
  <c r="K8" i="37"/>
  <c r="K20" i="37" s="1"/>
  <c r="J8" i="37"/>
  <c r="I8" i="37"/>
  <c r="H8" i="37"/>
  <c r="G8" i="37"/>
  <c r="F8" i="37"/>
  <c r="E8" i="37"/>
  <c r="D8" i="37"/>
  <c r="N8" i="37" s="1"/>
  <c r="O8" i="37" s="1"/>
  <c r="N7" i="37"/>
  <c r="O7" i="37"/>
  <c r="N6" i="37"/>
  <c r="O6" i="37" s="1"/>
  <c r="M5" i="37"/>
  <c r="L5" i="37"/>
  <c r="L20" i="37" s="1"/>
  <c r="K5" i="37"/>
  <c r="J5" i="37"/>
  <c r="J20" i="37" s="1"/>
  <c r="I5" i="37"/>
  <c r="H5" i="37"/>
  <c r="H20" i="37" s="1"/>
  <c r="G5" i="37"/>
  <c r="F5" i="37"/>
  <c r="F20" i="37" s="1"/>
  <c r="E5" i="37"/>
  <c r="D5" i="37"/>
  <c r="D5" i="36"/>
  <c r="N19" i="36"/>
  <c r="O19" i="36" s="1"/>
  <c r="M18" i="36"/>
  <c r="L18" i="36"/>
  <c r="K18" i="36"/>
  <c r="N18" i="36" s="1"/>
  <c r="O18" i="36" s="1"/>
  <c r="J18" i="36"/>
  <c r="I18" i="36"/>
  <c r="H18" i="36"/>
  <c r="G18" i="36"/>
  <c r="F18" i="36"/>
  <c r="E18" i="36"/>
  <c r="D18" i="36"/>
  <c r="N17" i="36"/>
  <c r="O17" i="36"/>
  <c r="M16" i="36"/>
  <c r="L16" i="36"/>
  <c r="K16" i="36"/>
  <c r="J16" i="36"/>
  <c r="I16" i="36"/>
  <c r="H16" i="36"/>
  <c r="G16" i="36"/>
  <c r="F16" i="36"/>
  <c r="E16" i="36"/>
  <c r="D16" i="36"/>
  <c r="N16" i="36" s="1"/>
  <c r="O16" i="36" s="1"/>
  <c r="N15" i="36"/>
  <c r="O15" i="36"/>
  <c r="M14" i="36"/>
  <c r="L14" i="36"/>
  <c r="K14" i="36"/>
  <c r="J14" i="36"/>
  <c r="I14" i="36"/>
  <c r="H14" i="36"/>
  <c r="G14" i="36"/>
  <c r="F14" i="36"/>
  <c r="E14" i="36"/>
  <c r="D14" i="36"/>
  <c r="N14" i="36"/>
  <c r="O14" i="36" s="1"/>
  <c r="N13" i="36"/>
  <c r="O13" i="36" s="1"/>
  <c r="N12" i="36"/>
  <c r="O12" i="36" s="1"/>
  <c r="N11" i="36"/>
  <c r="O11" i="36"/>
  <c r="M10" i="36"/>
  <c r="L10" i="36"/>
  <c r="K10" i="36"/>
  <c r="J10" i="36"/>
  <c r="J20" i="36"/>
  <c r="I10" i="36"/>
  <c r="H10" i="36"/>
  <c r="G10" i="36"/>
  <c r="F10" i="36"/>
  <c r="E10" i="36"/>
  <c r="D10" i="36"/>
  <c r="N10" i="36" s="1"/>
  <c r="O10" i="36" s="1"/>
  <c r="N9" i="36"/>
  <c r="O9" i="36"/>
  <c r="M8" i="36"/>
  <c r="M20" i="36" s="1"/>
  <c r="L8" i="36"/>
  <c r="N8" i="36" s="1"/>
  <c r="O8" i="36" s="1"/>
  <c r="K8" i="36"/>
  <c r="J8" i="36"/>
  <c r="I8" i="36"/>
  <c r="H8" i="36"/>
  <c r="G8" i="36"/>
  <c r="F8" i="36"/>
  <c r="E8" i="36"/>
  <c r="D8" i="36"/>
  <c r="N7" i="36"/>
  <c r="O7" i="36" s="1"/>
  <c r="N6" i="36"/>
  <c r="O6" i="36"/>
  <c r="M5" i="36"/>
  <c r="L5" i="36"/>
  <c r="K5" i="36"/>
  <c r="J5" i="36"/>
  <c r="I5" i="36"/>
  <c r="I20" i="36"/>
  <c r="H5" i="36"/>
  <c r="N5" i="36" s="1"/>
  <c r="O5" i="36" s="1"/>
  <c r="G5" i="36"/>
  <c r="G20" i="36" s="1"/>
  <c r="F5" i="36"/>
  <c r="E5" i="36"/>
  <c r="E20" i="36" s="1"/>
  <c r="N19" i="35"/>
  <c r="O19" i="35" s="1"/>
  <c r="M18" i="35"/>
  <c r="L18" i="35"/>
  <c r="K18" i="35"/>
  <c r="J18" i="35"/>
  <c r="I18" i="35"/>
  <c r="H18" i="35"/>
  <c r="G18" i="35"/>
  <c r="G20" i="35" s="1"/>
  <c r="F18" i="35"/>
  <c r="N18" i="35" s="1"/>
  <c r="O18" i="35" s="1"/>
  <c r="E18" i="35"/>
  <c r="D18" i="35"/>
  <c r="N17" i="35"/>
  <c r="O17" i="35" s="1"/>
  <c r="M16" i="35"/>
  <c r="L16" i="35"/>
  <c r="K16" i="35"/>
  <c r="J16" i="35"/>
  <c r="I16" i="35"/>
  <c r="H16" i="35"/>
  <c r="G16" i="35"/>
  <c r="F16" i="35"/>
  <c r="E16" i="35"/>
  <c r="D16" i="35"/>
  <c r="N16" i="35" s="1"/>
  <c r="O16" i="35" s="1"/>
  <c r="N15" i="35"/>
  <c r="O15" i="35" s="1"/>
  <c r="M14" i="35"/>
  <c r="L14" i="35"/>
  <c r="L20" i="35" s="1"/>
  <c r="K14" i="35"/>
  <c r="N14" i="35" s="1"/>
  <c r="O14" i="35" s="1"/>
  <c r="J14" i="35"/>
  <c r="I14" i="35"/>
  <c r="H14" i="35"/>
  <c r="G14" i="35"/>
  <c r="F14" i="35"/>
  <c r="E14" i="35"/>
  <c r="D14" i="35"/>
  <c r="N13" i="35"/>
  <c r="O13" i="35"/>
  <c r="N12" i="35"/>
  <c r="O12" i="35" s="1"/>
  <c r="N11" i="35"/>
  <c r="O11" i="35" s="1"/>
  <c r="M10" i="35"/>
  <c r="L10" i="35"/>
  <c r="K10" i="35"/>
  <c r="J10" i="35"/>
  <c r="I10" i="35"/>
  <c r="H10" i="35"/>
  <c r="G10" i="35"/>
  <c r="F10" i="35"/>
  <c r="N10" i="35" s="1"/>
  <c r="O10" i="35" s="1"/>
  <c r="E10" i="35"/>
  <c r="D10" i="35"/>
  <c r="N9" i="35"/>
  <c r="O9" i="35" s="1"/>
  <c r="M8" i="35"/>
  <c r="L8" i="35"/>
  <c r="K8" i="35"/>
  <c r="J8" i="35"/>
  <c r="I8" i="35"/>
  <c r="H8" i="35"/>
  <c r="H20" i="35"/>
  <c r="G8" i="35"/>
  <c r="F8" i="35"/>
  <c r="E8" i="35"/>
  <c r="D8" i="35"/>
  <c r="N7" i="35"/>
  <c r="O7" i="35"/>
  <c r="N6" i="35"/>
  <c r="O6" i="35"/>
  <c r="M5" i="35"/>
  <c r="M20" i="35" s="1"/>
  <c r="L5" i="35"/>
  <c r="K5" i="35"/>
  <c r="K20" i="35" s="1"/>
  <c r="J5" i="35"/>
  <c r="J20" i="35" s="1"/>
  <c r="I5" i="35"/>
  <c r="I20" i="35"/>
  <c r="H5" i="35"/>
  <c r="G5" i="35"/>
  <c r="F5" i="35"/>
  <c r="E5" i="35"/>
  <c r="E20" i="35"/>
  <c r="D5" i="35"/>
  <c r="D20" i="35" s="1"/>
  <c r="N19" i="34"/>
  <c r="O19" i="34"/>
  <c r="M18" i="34"/>
  <c r="L18" i="34"/>
  <c r="K18" i="34"/>
  <c r="J18" i="34"/>
  <c r="I18" i="34"/>
  <c r="H18" i="34"/>
  <c r="G18" i="34"/>
  <c r="F18" i="34"/>
  <c r="E18" i="34"/>
  <c r="N18" i="34" s="1"/>
  <c r="O18" i="34" s="1"/>
  <c r="D18" i="34"/>
  <c r="N17" i="34"/>
  <c r="O17" i="34"/>
  <c r="M16" i="34"/>
  <c r="L16" i="34"/>
  <c r="K16" i="34"/>
  <c r="J16" i="34"/>
  <c r="I16" i="34"/>
  <c r="H16" i="34"/>
  <c r="G16" i="34"/>
  <c r="F16" i="34"/>
  <c r="F20" i="34" s="1"/>
  <c r="E16" i="34"/>
  <c r="D16" i="34"/>
  <c r="N16" i="34" s="1"/>
  <c r="O16" i="34" s="1"/>
  <c r="N15" i="34"/>
  <c r="O15" i="34"/>
  <c r="M14" i="34"/>
  <c r="L14" i="34"/>
  <c r="K14" i="34"/>
  <c r="J14" i="34"/>
  <c r="I14" i="34"/>
  <c r="N14" i="34" s="1"/>
  <c r="O14" i="34" s="1"/>
  <c r="H14" i="34"/>
  <c r="G14" i="34"/>
  <c r="F14" i="34"/>
  <c r="E14" i="34"/>
  <c r="D14" i="34"/>
  <c r="N13" i="34"/>
  <c r="O13" i="34"/>
  <c r="N12" i="34"/>
  <c r="O12" i="34" s="1"/>
  <c r="N11" i="34"/>
  <c r="O11" i="34"/>
  <c r="M10" i="34"/>
  <c r="L10" i="34"/>
  <c r="K10" i="34"/>
  <c r="J10" i="34"/>
  <c r="I10" i="34"/>
  <c r="H10" i="34"/>
  <c r="G10" i="34"/>
  <c r="F10" i="34"/>
  <c r="E10" i="34"/>
  <c r="D10" i="34"/>
  <c r="N10" i="34" s="1"/>
  <c r="O10" i="34" s="1"/>
  <c r="N9" i="34"/>
  <c r="O9" i="34" s="1"/>
  <c r="M8" i="34"/>
  <c r="L8" i="34"/>
  <c r="K8" i="34"/>
  <c r="J8" i="34"/>
  <c r="I8" i="34"/>
  <c r="H8" i="34"/>
  <c r="G8" i="34"/>
  <c r="F8" i="34"/>
  <c r="E8" i="34"/>
  <c r="E20" i="34" s="1"/>
  <c r="D8" i="34"/>
  <c r="N8" i="34" s="1"/>
  <c r="O8" i="34" s="1"/>
  <c r="N7" i="34"/>
  <c r="O7" i="34"/>
  <c r="N6" i="34"/>
  <c r="O6" i="34"/>
  <c r="M5" i="34"/>
  <c r="M20" i="34" s="1"/>
  <c r="L5" i="34"/>
  <c r="L20" i="34"/>
  <c r="K5" i="34"/>
  <c r="N5" i="34" s="1"/>
  <c r="O5" i="34" s="1"/>
  <c r="J5" i="34"/>
  <c r="I5" i="34"/>
  <c r="I20" i="34" s="1"/>
  <c r="H5" i="34"/>
  <c r="H20" i="34"/>
  <c r="G5" i="34"/>
  <c r="F5" i="34"/>
  <c r="E5" i="34"/>
  <c r="D5" i="34"/>
  <c r="D20" i="34" s="1"/>
  <c r="E18" i="33"/>
  <c r="F18" i="33"/>
  <c r="N18" i="33" s="1"/>
  <c r="O18" i="33" s="1"/>
  <c r="G18" i="33"/>
  <c r="H18" i="33"/>
  <c r="I18" i="33"/>
  <c r="J18" i="33"/>
  <c r="K18" i="33"/>
  <c r="L18" i="33"/>
  <c r="M18" i="33"/>
  <c r="D18" i="33"/>
  <c r="E16" i="33"/>
  <c r="F16" i="33"/>
  <c r="G16" i="33"/>
  <c r="N16" i="33" s="1"/>
  <c r="O16" i="33" s="1"/>
  <c r="H16" i="33"/>
  <c r="I16" i="33"/>
  <c r="J16" i="33"/>
  <c r="K16" i="33"/>
  <c r="L16" i="33"/>
  <c r="M16" i="33"/>
  <c r="E14" i="33"/>
  <c r="F14" i="33"/>
  <c r="G14" i="33"/>
  <c r="H14" i="33"/>
  <c r="I14" i="33"/>
  <c r="N14" i="33" s="1"/>
  <c r="O14" i="33" s="1"/>
  <c r="J14" i="33"/>
  <c r="K14" i="33"/>
  <c r="L14" i="33"/>
  <c r="M14" i="33"/>
  <c r="E10" i="33"/>
  <c r="F10" i="33"/>
  <c r="G10" i="33"/>
  <c r="H10" i="33"/>
  <c r="I10" i="33"/>
  <c r="J10" i="33"/>
  <c r="K10" i="33"/>
  <c r="L10" i="33"/>
  <c r="L20" i="33" s="1"/>
  <c r="M10" i="33"/>
  <c r="N10" i="33" s="1"/>
  <c r="O10" i="33" s="1"/>
  <c r="E8" i="33"/>
  <c r="F8" i="33"/>
  <c r="G8" i="33"/>
  <c r="H8" i="33"/>
  <c r="I8" i="33"/>
  <c r="J8" i="33"/>
  <c r="K8" i="33"/>
  <c r="L8" i="33"/>
  <c r="M8" i="33"/>
  <c r="E5" i="33"/>
  <c r="N5" i="33" s="1"/>
  <c r="O5" i="33" s="1"/>
  <c r="E20" i="33"/>
  <c r="F5" i="33"/>
  <c r="G5" i="33"/>
  <c r="H5" i="33"/>
  <c r="H20" i="33"/>
  <c r="I5" i="33"/>
  <c r="J5" i="33"/>
  <c r="J20" i="33" s="1"/>
  <c r="K5" i="33"/>
  <c r="L5" i="33"/>
  <c r="M5" i="33"/>
  <c r="D16" i="33"/>
  <c r="D14" i="33"/>
  <c r="D10" i="33"/>
  <c r="D8" i="33"/>
  <c r="D20" i="33" s="1"/>
  <c r="D5" i="33"/>
  <c r="N19" i="33"/>
  <c r="O19" i="33"/>
  <c r="N17" i="33"/>
  <c r="O17" i="33"/>
  <c r="N15" i="33"/>
  <c r="O15" i="33" s="1"/>
  <c r="N9" i="33"/>
  <c r="O9" i="33"/>
  <c r="N7" i="33"/>
  <c r="O7" i="33"/>
  <c r="N6" i="33"/>
  <c r="O6" i="33"/>
  <c r="N11" i="33"/>
  <c r="O11" i="33"/>
  <c r="N12" i="33"/>
  <c r="O12" i="33"/>
  <c r="N13" i="33"/>
  <c r="O13" i="33" s="1"/>
  <c r="O9" i="38"/>
  <c r="E20" i="37"/>
  <c r="F20" i="33"/>
  <c r="K20" i="36"/>
  <c r="D20" i="36"/>
  <c r="F20" i="38"/>
  <c r="J20" i="38"/>
  <c r="K20" i="33"/>
  <c r="G20" i="34"/>
  <c r="G20" i="37"/>
  <c r="D18" i="39"/>
  <c r="N8" i="33"/>
  <c r="O8" i="33" s="1"/>
  <c r="J20" i="34"/>
  <c r="N8" i="35"/>
  <c r="O8" i="35" s="1"/>
  <c r="F20" i="36"/>
  <c r="N16" i="37"/>
  <c r="O16" i="37"/>
  <c r="N5" i="41"/>
  <c r="O5" i="41"/>
  <c r="N18" i="42"/>
  <c r="O18" i="42" s="1"/>
  <c r="N16" i="42"/>
  <c r="O16" i="42" s="1"/>
  <c r="N14" i="42"/>
  <c r="O14" i="42" s="1"/>
  <c r="N8" i="43"/>
  <c r="O8" i="43" s="1"/>
  <c r="N10" i="43"/>
  <c r="O10" i="43"/>
  <c r="N14" i="45"/>
  <c r="O14" i="45" s="1"/>
  <c r="N16" i="45"/>
  <c r="O16" i="45"/>
  <c r="N8" i="46"/>
  <c r="O8" i="46" s="1"/>
  <c r="N10" i="46"/>
  <c r="O10" i="46" s="1"/>
  <c r="O14" i="47"/>
  <c r="P14" i="47"/>
  <c r="O20" i="48" l="1"/>
  <c r="P20" i="48" s="1"/>
  <c r="N18" i="45"/>
  <c r="O18" i="45" s="1"/>
  <c r="N20" i="33"/>
  <c r="O20" i="33" s="1"/>
  <c r="N20" i="37"/>
  <c r="O20" i="37" s="1"/>
  <c r="O18" i="47"/>
  <c r="P18" i="47" s="1"/>
  <c r="N20" i="42"/>
  <c r="O20" i="42" s="1"/>
  <c r="N20" i="38"/>
  <c r="O20" i="38" s="1"/>
  <c r="N18" i="39"/>
  <c r="O18" i="39" s="1"/>
  <c r="N20" i="40"/>
  <c r="O20" i="40" s="1"/>
  <c r="N21" i="41"/>
  <c r="O21" i="41" s="1"/>
  <c r="G20" i="33"/>
  <c r="N5" i="35"/>
  <c r="O5" i="35" s="1"/>
  <c r="N18" i="38"/>
  <c r="O18" i="38" s="1"/>
  <c r="M20" i="33"/>
  <c r="F20" i="40"/>
  <c r="N14" i="46"/>
  <c r="O14" i="46" s="1"/>
  <c r="N5" i="42"/>
  <c r="O5" i="42" s="1"/>
  <c r="K20" i="34"/>
  <c r="N20" i="34" s="1"/>
  <c r="O20" i="34" s="1"/>
  <c r="O5" i="47"/>
  <c r="P5" i="47" s="1"/>
  <c r="F20" i="35"/>
  <c r="N20" i="35" s="1"/>
  <c r="O20" i="35" s="1"/>
  <c r="N5" i="45"/>
  <c r="O5" i="45" s="1"/>
  <c r="N5" i="38"/>
  <c r="O5" i="38" s="1"/>
  <c r="H20" i="36"/>
  <c r="N20" i="36" s="1"/>
  <c r="O20" i="36" s="1"/>
  <c r="I20" i="33"/>
  <c r="D20" i="43"/>
  <c r="N20" i="43" s="1"/>
  <c r="O20" i="43" s="1"/>
  <c r="D20" i="46"/>
  <c r="N20" i="46" s="1"/>
  <c r="O20" i="46" s="1"/>
  <c r="L20" i="44"/>
  <c r="N20" i="44" s="1"/>
  <c r="O20" i="44" s="1"/>
  <c r="N5" i="39"/>
  <c r="O5" i="39" s="1"/>
  <c r="N5" i="37"/>
  <c r="O5" i="37" s="1"/>
  <c r="J20" i="43"/>
  <c r="L20" i="36"/>
</calcChain>
</file>

<file path=xl/sharedStrings.xml><?xml version="1.0" encoding="utf-8"?>
<sst xmlns="http://schemas.openxmlformats.org/spreadsheetml/2006/main" count="573" uniqueCount="77">
  <si>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</si>
  <si>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</si>
  <si>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</si>
  <si>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</si>
  <si>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</si>
  <si>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</si>
  <si>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</si>
  <si>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</si>
  <si>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</si>
  <si>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</si>
  <si>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</si>
  <si>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</si>
  <si>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</si>
  <si>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</si>
  <si>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</si>
  <si>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</si>
  <si>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</si>
  <si>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</si>
  <si>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</si>
  <si>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</si>
  <si>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Financial and Administrative</t>
  </si>
  <si>
    <t>Public Safety</t>
  </si>
  <si>
    <t>Fire Control</t>
  </si>
  <si>
    <t>Physical Environment</t>
  </si>
  <si>
    <t>Water Utility Services</t>
  </si>
  <si>
    <t>Garbage / Solid Waste Control Services</t>
  </si>
  <si>
    <t>Sewer / Wastewater Services</t>
  </si>
  <si>
    <t>Transportation</t>
  </si>
  <si>
    <t>Road and Street Facilities</t>
  </si>
  <si>
    <t>Culture / Recreation</t>
  </si>
  <si>
    <t>Parks and Recreation</t>
  </si>
  <si>
    <t>Inter-Fund Group Transfers Out</t>
  </si>
  <si>
    <t>Other Uses and Non-Operating</t>
  </si>
  <si>
    <t>2009 Municipal Population:</t>
  </si>
  <si>
    <t>Malone Expenditures Reported by Account Code and Fund Type</t>
  </si>
  <si>
    <t>Local Fiscal Year Ended September 30, 2010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</si>
  <si>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</si>
  <si>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</si>
  <si>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</si>
  <si>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2011 Municipal Population:</t>
  </si>
  <si>
    <t>Local Fiscal Year Ended September 30, 2012</t>
  </si>
  <si>
    <t>2012 Municipal Population:</t>
  </si>
  <si>
    <t>Local Fiscal Year Ended September 30, 2013</t>
  </si>
  <si>
    <t>2013 Municipal Population:</t>
  </si>
  <si>
    <t>Local Fiscal Year Ended September 30, 2008</t>
  </si>
  <si>
    <t>Debt Service Payments</t>
  </si>
  <si>
    <t>2008 Municipal Population:</t>
  </si>
  <si>
    <t>Local Fiscal Year Ended September 30, 2014</t>
  </si>
  <si>
    <t>Garbage / Solid Waste</t>
  </si>
  <si>
    <t>Road / Street Facilities</t>
  </si>
  <si>
    <t>Parks / Recreation</t>
  </si>
  <si>
    <t>2014 Municipal Population:</t>
  </si>
  <si>
    <t>Local Fiscal Year Ended September 30, 2015</t>
  </si>
  <si>
    <t>Other Uses</t>
  </si>
  <si>
    <t>Interfund Transfers Out</t>
  </si>
  <si>
    <t>2015 Municipal Population:</t>
  </si>
  <si>
    <t>Local Fiscal Year Ended September 30, 2007</t>
  </si>
  <si>
    <t>2007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</si>
  <si>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</si>
  <si>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</si>
  <si>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</si>
  <si>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</si>
  <si>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</si>
  <si>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</si>
  <si>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</si>
  <si>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Executive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</si>
  <si>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</si>
  <si>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</si>
  <si>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</si>
  <si>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</si>
  <si>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</si>
  <si>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</si>
  <si>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</si>
  <si>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2021 Municipal Population:</t>
  </si>
  <si>
    <t>Local Fiscal Year Ended September 30, 2022</t>
  </si>
  <si>
    <t>Inter-fund Group Transfers Out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</si>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</sst>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8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2" fillId="0" borderId="0" xfId="0" applyFont="1" applyAlignment="1" applyProtection="1">
      <alignment horizontal="center"/>
    </xf>
    <xf numFmtId="0" fontId="1" fillId="0" borderId="0" xfId="0" applyFont="1"/>
    <xf numFmtId="0" fontId="14" fillId="2" borderId="14" xfId="0" applyFont="1" applyFill="1" applyBorder="1" applyAlignment="1" applyProtection="1">
      <alignment horizontal="center" vertical="center"/>
    </xf>
    <xf numFmtId="0" fontId="14" fillId="2" borderId="15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/>
    <xf numFmtId="37" fontId="13" fillId="2" borderId="12" xfId="0" applyNumberFormat="1" applyFont="1" applyFill="1" applyBorder="1" applyAlignment="1" applyProtection="1">
      <alignment horizontal="center" vertical="center" wrapText="1"/>
    </xf>
    <xf numFmtId="37" fontId="13" fillId="2" borderId="13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right"/>
    </xf>
    <xf numFmtId="0" fontId="16" fillId="0" borderId="0" xfId="0" applyFont="1" applyAlignment="1" applyProtection="1">
      <alignment horizontal="center"/>
    </xf>
    <xf numFmtId="0" fontId="13" fillId="2" borderId="4" xfId="0" applyFont="1" applyFill="1" applyBorder="1" applyAlignment="1" applyProtection="1">
      <alignment vertical="center"/>
    </xf>
    <xf numFmtId="0" fontId="13" fillId="2" borderId="8" xfId="0" applyFont="1" applyFill="1" applyBorder="1" applyAlignment="1" applyProtection="1">
      <alignment vertical="center"/>
    </xf>
    <xf numFmtId="42" fontId="13" fillId="2" borderId="9" xfId="0" applyNumberFormat="1" applyFont="1" applyFill="1" applyBorder="1" applyAlignment="1" applyProtection="1">
      <alignment vertical="center"/>
    </xf>
    <xf numFmtId="42" fontId="13" fillId="2" borderId="10" xfId="0" applyNumberFormat="1" applyFont="1" applyFill="1" applyBorder="1" applyAlignment="1" applyProtection="1">
      <alignment vertical="center"/>
    </xf>
    <xf numFmtId="44" fontId="13" fillId="2" borderId="5" xfId="0" applyNumberFormat="1" applyFont="1" applyFill="1" applyBorder="1" applyAlignment="1" applyProtection="1">
      <alignment vertical="center"/>
    </xf>
    <xf numFmtId="44" fontId="16" fillId="0" borderId="0" xfId="0" applyNumberFormat="1" applyFont="1" applyProtection="1"/>
    <xf numFmtId="0" fontId="17" fillId="0" borderId="0" xfId="0" applyFont="1" applyProtection="1"/>
    <xf numFmtId="0" fontId="17" fillId="0" borderId="1" xfId="0" applyFont="1" applyBorder="1" applyAlignment="1" applyProtection="1">
      <alignment vertical="center"/>
    </xf>
    <xf numFmtId="1" fontId="17" fillId="0" borderId="20" xfId="0" applyNumberFormat="1" applyFont="1" applyBorder="1" applyAlignment="1" applyProtection="1">
      <alignment horizontal="center" vertical="center"/>
    </xf>
    <xf numFmtId="0" fontId="17" fillId="0" borderId="6" xfId="0" applyFont="1" applyBorder="1" applyAlignment="1" applyProtection="1">
      <alignment vertical="center"/>
    </xf>
    <xf numFmtId="42" fontId="17" fillId="0" borderId="11" xfId="0" applyNumberFormat="1" applyFont="1" applyBorder="1" applyAlignment="1" applyProtection="1">
      <alignment vertical="center"/>
    </xf>
    <xf numFmtId="44" fontId="17" fillId="0" borderId="21" xfId="0" applyNumberFormat="1" applyFont="1" applyBorder="1" applyAlignment="1" applyProtection="1">
      <alignment vertical="center"/>
    </xf>
    <xf numFmtId="43" fontId="17" fillId="0" borderId="0" xfId="0" applyNumberFormat="1" applyFont="1" applyProtection="1"/>
    <xf numFmtId="0" fontId="13" fillId="2" borderId="1" xfId="0" applyFont="1" applyFill="1" applyBorder="1" applyAlignment="1" applyProtection="1">
      <alignment vertical="center"/>
    </xf>
    <xf numFmtId="0" fontId="13" fillId="2" borderId="11" xfId="0" applyFont="1" applyFill="1" applyBorder="1" applyAlignment="1" applyProtection="1">
      <alignment vertical="center"/>
    </xf>
    <xf numFmtId="0" fontId="13" fillId="2" borderId="6" xfId="0" applyFont="1" applyFill="1" applyBorder="1" applyAlignment="1" applyProtection="1">
      <alignment vertical="center"/>
    </xf>
    <xf numFmtId="42" fontId="13" fillId="2" borderId="11" xfId="0" applyNumberFormat="1" applyFont="1" applyFill="1" applyBorder="1" applyAlignment="1" applyProtection="1">
      <alignment vertical="center"/>
    </xf>
    <xf numFmtId="42" fontId="13" fillId="2" borderId="20" xfId="0" applyNumberFormat="1" applyFont="1" applyFill="1" applyBorder="1" applyAlignment="1" applyProtection="1">
      <alignment vertical="center"/>
    </xf>
    <xf numFmtId="44" fontId="13" fillId="2" borderId="21" xfId="0" applyNumberFormat="1" applyFont="1" applyFill="1" applyBorder="1" applyAlignment="1" applyProtection="1">
      <alignment vertical="center"/>
    </xf>
    <xf numFmtId="43" fontId="16" fillId="0" borderId="0" xfId="0" applyNumberFormat="1" applyFont="1" applyProtection="1"/>
    <xf numFmtId="0" fontId="13" fillId="2" borderId="2" xfId="0" applyFont="1" applyFill="1" applyBorder="1" applyAlignment="1" applyProtection="1">
      <alignment vertical="center"/>
    </xf>
    <xf numFmtId="0" fontId="13" fillId="2" borderId="3" xfId="0" applyFont="1" applyFill="1" applyBorder="1" applyAlignment="1" applyProtection="1">
      <alignment vertical="center"/>
    </xf>
    <xf numFmtId="0" fontId="13" fillId="2" borderId="7" xfId="0" applyFont="1" applyFill="1" applyBorder="1" applyAlignment="1" applyProtection="1">
      <alignment vertical="center"/>
    </xf>
    <xf numFmtId="42" fontId="13" fillId="2" borderId="3" xfId="0" applyNumberFormat="1" applyFont="1" applyFill="1" applyBorder="1" applyAlignment="1" applyProtection="1">
      <alignment vertical="center"/>
    </xf>
    <xf numFmtId="44" fontId="13" fillId="2" borderId="16" xfId="0" applyNumberFormat="1" applyFont="1" applyFill="1" applyBorder="1" applyAlignment="1" applyProtection="1">
      <alignment vertical="center"/>
    </xf>
    <xf numFmtId="0" fontId="16" fillId="0" borderId="0" xfId="0" applyFont="1" applyProtection="1"/>
    <xf numFmtId="0" fontId="13" fillId="0" borderId="0" xfId="0" applyFont="1" applyProtection="1"/>
    <xf numFmtId="0" fontId="17" fillId="0" borderId="4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37" fontId="17" fillId="0" borderId="0" xfId="0" applyNumberFormat="1" applyFont="1" applyBorder="1" applyAlignment="1" applyProtection="1">
      <alignment vertical="center"/>
    </xf>
    <xf numFmtId="0" fontId="17" fillId="0" borderId="5" xfId="0" applyFont="1" applyBorder="1" applyAlignment="1" applyProtection="1">
      <alignment vertical="center"/>
    </xf>
    <xf numFmtId="0" fontId="17" fillId="0" borderId="17" xfId="0" applyFont="1" applyBorder="1" applyAlignment="1" applyProtection="1">
      <alignment vertical="center"/>
    </xf>
    <xf numFmtId="0" fontId="17" fillId="0" borderId="18" xfId="0" applyFont="1" applyBorder="1" applyAlignment="1" applyProtection="1">
      <alignment vertical="center"/>
    </xf>
    <xf numFmtId="37" fontId="17" fillId="0" borderId="18" xfId="0" applyNumberFormat="1" applyFont="1" applyBorder="1" applyAlignment="1" applyProtection="1">
      <alignment vertical="center"/>
    </xf>
    <xf numFmtId="41" fontId="17" fillId="0" borderId="19" xfId="0" applyNumberFormat="1" applyFont="1" applyBorder="1" applyAlignment="1" applyProtection="1">
      <alignment vertical="center"/>
    </xf>
    <xf numFmtId="37" fontId="17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7" fillId="0" borderId="18" xfId="0" applyNumberFormat="1" applyFont="1" applyBorder="1" applyAlignment="1" applyProtection="1">
      <alignment horizontal="right" vertical="center"/>
    </xf>
    <xf numFmtId="0" fontId="17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7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13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4" fillId="2" borderId="31" xfId="0" applyFont="1" applyFill="1" applyBorder="1" applyAlignment="1" applyProtection="1">
      <alignment horizontal="center" vertical="center"/>
    </xf>
    <xf numFmtId="0" fontId="14" fillId="2" borderId="8" xfId="0" applyFont="1" applyFill="1" applyBorder="1" applyAlignment="1" applyProtection="1">
      <alignment horizontal="center" vertical="center"/>
    </xf>
    <xf numFmtId="0" fontId="14" fillId="2" borderId="32" xfId="0" applyFont="1" applyFill="1" applyBorder="1" applyAlignment="1" applyProtection="1">
      <alignment horizontal="center" vertical="center"/>
    </xf>
    <xf numFmtId="37" fontId="13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4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34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74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70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71</v>
      </c>
      <c r="N4" s="32" t="s">
        <v>5</v>
      </c>
      <c r="O4" s="32" t="s">
        <v>72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>SUM(D6:D7)</f>
        <v>216352</v>
      </c>
      <c r="E5" s="24">
        <f>SUM(E6:E7)</f>
        <v>0</v>
      </c>
      <c r="F5" s="24">
        <f>SUM(F6:F7)</f>
        <v>0</v>
      </c>
      <c r="G5" s="24">
        <f>SUM(G6:G7)</f>
        <v>0</v>
      </c>
      <c r="H5" s="24">
        <f>SUM(H6:H7)</f>
        <v>0</v>
      </c>
      <c r="I5" s="24">
        <f>SUM(I6:I7)</f>
        <v>0</v>
      </c>
      <c r="J5" s="24">
        <f>SUM(J6:J7)</f>
        <v>0</v>
      </c>
      <c r="K5" s="24">
        <f>SUM(K6:K7)</f>
        <v>0</v>
      </c>
      <c r="L5" s="24">
        <f>SUM(L6:L7)</f>
        <v>0</v>
      </c>
      <c r="M5" s="24">
        <f>SUM(M6:M7)</f>
        <v>0</v>
      </c>
      <c r="N5" s="24">
        <f>SUM(N6:N7)</f>
        <v>0</v>
      </c>
      <c r="O5" s="25">
        <f>SUM(D5:N5)</f>
        <v>216352</v>
      </c>
      <c r="P5" s="30">
        <f>(O5/P$22)</f>
        <v>137.45362134688691</v>
      </c>
      <c r="Q5" s="6"/>
    </row>
    <row r="6" spans="1:134">
      <c r="A6" s="12"/>
      <c r="B6" s="42">
        <v>511</v>
      </c>
      <c r="C6" s="19" t="s">
        <v>19</v>
      </c>
      <c r="D6" s="43">
        <v>22200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>SUM(D6:N6)</f>
        <v>22200</v>
      </c>
      <c r="P6" s="44">
        <f>(O6/P$22)</f>
        <v>14.104193138500635</v>
      </c>
      <c r="Q6" s="9"/>
    </row>
    <row r="7" spans="1:134">
      <c r="A7" s="12"/>
      <c r="B7" s="42">
        <v>513</v>
      </c>
      <c r="C7" s="19" t="s">
        <v>20</v>
      </c>
      <c r="D7" s="43">
        <v>194152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ref="O7" si="0">SUM(D7:N7)</f>
        <v>194152</v>
      </c>
      <c r="P7" s="44">
        <f>(O7/P$22)</f>
        <v>123.34942820838627</v>
      </c>
      <c r="Q7" s="9"/>
    </row>
    <row r="8" spans="1:134" ht="15.75">
      <c r="A8" s="26" t="s">
        <v>21</v>
      </c>
      <c r="B8" s="27"/>
      <c r="C8" s="28"/>
      <c r="D8" s="29">
        <f>SUM(D9:D9)</f>
        <v>183321</v>
      </c>
      <c r="E8" s="29">
        <f>SUM(E9:E9)</f>
        <v>0</v>
      </c>
      <c r="F8" s="29">
        <f>SUM(F9:F9)</f>
        <v>0</v>
      </c>
      <c r="G8" s="29">
        <f>SUM(G9:G9)</f>
        <v>0</v>
      </c>
      <c r="H8" s="29">
        <f>SUM(H9:H9)</f>
        <v>0</v>
      </c>
      <c r="I8" s="29">
        <f>SUM(I9:I9)</f>
        <v>0</v>
      </c>
      <c r="J8" s="29">
        <f>SUM(J9:J9)</f>
        <v>0</v>
      </c>
      <c r="K8" s="29">
        <f>SUM(K9:K9)</f>
        <v>0</v>
      </c>
      <c r="L8" s="29">
        <f>SUM(L9:L9)</f>
        <v>0</v>
      </c>
      <c r="M8" s="29">
        <f>SUM(M9:M9)</f>
        <v>0</v>
      </c>
      <c r="N8" s="29">
        <f>SUM(N9:N9)</f>
        <v>0</v>
      </c>
      <c r="O8" s="40">
        <f>SUM(D8:N8)</f>
        <v>183321</v>
      </c>
      <c r="P8" s="41">
        <f>(O8/P$22)</f>
        <v>116.46823379923761</v>
      </c>
      <c r="Q8" s="10"/>
    </row>
    <row r="9" spans="1:134">
      <c r="A9" s="12"/>
      <c r="B9" s="42">
        <v>522</v>
      </c>
      <c r="C9" s="19" t="s">
        <v>22</v>
      </c>
      <c r="D9" s="43">
        <v>183321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ref="O9" si="1">SUM(D9:N9)</f>
        <v>183321</v>
      </c>
      <c r="P9" s="44">
        <f>(O9/P$22)</f>
        <v>116.46823379923761</v>
      </c>
      <c r="Q9" s="9"/>
    </row>
    <row r="10" spans="1:134" ht="15.75">
      <c r="A10" s="26" t="s">
        <v>23</v>
      </c>
      <c r="B10" s="27"/>
      <c r="C10" s="28"/>
      <c r="D10" s="29">
        <f>SUM(D11:D13)</f>
        <v>74858</v>
      </c>
      <c r="E10" s="29">
        <f>SUM(E11:E13)</f>
        <v>0</v>
      </c>
      <c r="F10" s="29">
        <f>SUM(F11:F13)</f>
        <v>0</v>
      </c>
      <c r="G10" s="29">
        <f>SUM(G11:G13)</f>
        <v>0</v>
      </c>
      <c r="H10" s="29">
        <f>SUM(H11:H13)</f>
        <v>0</v>
      </c>
      <c r="I10" s="29">
        <f>SUM(I11:I13)</f>
        <v>225643</v>
      </c>
      <c r="J10" s="29">
        <f>SUM(J11:J13)</f>
        <v>0</v>
      </c>
      <c r="K10" s="29">
        <f>SUM(K11:K13)</f>
        <v>0</v>
      </c>
      <c r="L10" s="29">
        <f>SUM(L11:L13)</f>
        <v>0</v>
      </c>
      <c r="M10" s="29">
        <f>SUM(M11:M13)</f>
        <v>0</v>
      </c>
      <c r="N10" s="29">
        <f>SUM(N11:N13)</f>
        <v>0</v>
      </c>
      <c r="O10" s="40">
        <f>SUM(D10:N10)</f>
        <v>300501</v>
      </c>
      <c r="P10" s="41">
        <f>(O10/P$22)</f>
        <v>190.91550190597204</v>
      </c>
      <c r="Q10" s="10"/>
    </row>
    <row r="11" spans="1:134">
      <c r="A11" s="12"/>
      <c r="B11" s="42">
        <v>533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144774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ref="O11:O17" si="2">SUM(D11:N11)</f>
        <v>144774</v>
      </c>
      <c r="P11" s="44">
        <f>(O11/P$22)</f>
        <v>91.978398983481569</v>
      </c>
      <c r="Q11" s="9"/>
    </row>
    <row r="12" spans="1:134">
      <c r="A12" s="12"/>
      <c r="B12" s="42">
        <v>534</v>
      </c>
      <c r="C12" s="19" t="s">
        <v>25</v>
      </c>
      <c r="D12" s="43">
        <v>74858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si="2"/>
        <v>74858</v>
      </c>
      <c r="P12" s="44">
        <f>(O12/P$22)</f>
        <v>47.559085133418044</v>
      </c>
      <c r="Q12" s="9"/>
    </row>
    <row r="13" spans="1:134">
      <c r="A13" s="12"/>
      <c r="B13" s="42">
        <v>535</v>
      </c>
      <c r="C13" s="19" t="s">
        <v>26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80869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si="2"/>
        <v>80869</v>
      </c>
      <c r="P13" s="44">
        <f>(O13/P$22)</f>
        <v>51.37801778907243</v>
      </c>
      <c r="Q13" s="9"/>
    </row>
    <row r="14" spans="1:134" ht="15.75">
      <c r="A14" s="26" t="s">
        <v>27</v>
      </c>
      <c r="B14" s="27"/>
      <c r="C14" s="28"/>
      <c r="D14" s="29">
        <f>SUM(D15:D15)</f>
        <v>134375</v>
      </c>
      <c r="E14" s="29">
        <f>SUM(E15:E15)</f>
        <v>30832</v>
      </c>
      <c r="F14" s="29">
        <f>SUM(F15:F15)</f>
        <v>0</v>
      </c>
      <c r="G14" s="29">
        <f>SUM(G15:G15)</f>
        <v>0</v>
      </c>
      <c r="H14" s="29">
        <f>SUM(H15:H15)</f>
        <v>0</v>
      </c>
      <c r="I14" s="29">
        <f>SUM(I15:I15)</f>
        <v>0</v>
      </c>
      <c r="J14" s="29">
        <f>SUM(J15:J15)</f>
        <v>0</v>
      </c>
      <c r="K14" s="29">
        <f>SUM(K15:K15)</f>
        <v>0</v>
      </c>
      <c r="L14" s="29">
        <f>SUM(L15:L15)</f>
        <v>0</v>
      </c>
      <c r="M14" s="29">
        <f>SUM(M15:M15)</f>
        <v>0</v>
      </c>
      <c r="N14" s="29">
        <f>SUM(N15:N15)</f>
        <v>0</v>
      </c>
      <c r="O14" s="29">
        <f t="shared" si="2"/>
        <v>165207</v>
      </c>
      <c r="P14" s="41">
        <f>(O14/P$22)</f>
        <v>104.95997458703938</v>
      </c>
      <c r="Q14" s="10"/>
    </row>
    <row r="15" spans="1:134">
      <c r="A15" s="12"/>
      <c r="B15" s="42">
        <v>541</v>
      </c>
      <c r="C15" s="19" t="s">
        <v>28</v>
      </c>
      <c r="D15" s="43">
        <v>134375</v>
      </c>
      <c r="E15" s="43">
        <v>30832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si="2"/>
        <v>165207</v>
      </c>
      <c r="P15" s="44">
        <f>(O15/P$22)</f>
        <v>104.95997458703938</v>
      </c>
      <c r="Q15" s="9"/>
    </row>
    <row r="16" spans="1:134" ht="15.75">
      <c r="A16" s="26" t="s">
        <v>29</v>
      </c>
      <c r="B16" s="27"/>
      <c r="C16" s="28"/>
      <c r="D16" s="29">
        <f>SUM(D17:D17)</f>
        <v>42006</v>
      </c>
      <c r="E16" s="29">
        <f>SUM(E17:E17)</f>
        <v>0</v>
      </c>
      <c r="F16" s="29">
        <f>SUM(F17:F17)</f>
        <v>0</v>
      </c>
      <c r="G16" s="29">
        <f>SUM(G17:G17)</f>
        <v>0</v>
      </c>
      <c r="H16" s="29">
        <f>SUM(H17:H17)</f>
        <v>0</v>
      </c>
      <c r="I16" s="29">
        <f>SUM(I17:I17)</f>
        <v>0</v>
      </c>
      <c r="J16" s="29">
        <f>SUM(J17:J17)</f>
        <v>0</v>
      </c>
      <c r="K16" s="29">
        <f>SUM(K17:K17)</f>
        <v>0</v>
      </c>
      <c r="L16" s="29">
        <f>SUM(L17:L17)</f>
        <v>0</v>
      </c>
      <c r="M16" s="29">
        <f>SUM(M17:M17)</f>
        <v>0</v>
      </c>
      <c r="N16" s="29">
        <f>SUM(N17:N17)</f>
        <v>0</v>
      </c>
      <c r="O16" s="29">
        <f>SUM(D16:N16)</f>
        <v>42006</v>
      </c>
      <c r="P16" s="41">
        <f>(O16/P$22)</f>
        <v>26.687420584498096</v>
      </c>
      <c r="Q16" s="9"/>
    </row>
    <row r="17" spans="1:120">
      <c r="A17" s="12"/>
      <c r="B17" s="42">
        <v>572</v>
      </c>
      <c r="C17" s="19" t="s">
        <v>30</v>
      </c>
      <c r="D17" s="43">
        <v>42006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2"/>
        <v>42006</v>
      </c>
      <c r="P17" s="44">
        <f>(O17/P$22)</f>
        <v>26.687420584498096</v>
      </c>
      <c r="Q17" s="9"/>
    </row>
    <row r="18" spans="1:120" ht="15.75">
      <c r="A18" s="26" t="s">
        <v>32</v>
      </c>
      <c r="B18" s="27"/>
      <c r="C18" s="28"/>
      <c r="D18" s="29">
        <f>SUM(D19:D19)</f>
        <v>59544</v>
      </c>
      <c r="E18" s="29">
        <f>SUM(E19:E19)</f>
        <v>0</v>
      </c>
      <c r="F18" s="29">
        <f>SUM(F19:F19)</f>
        <v>0</v>
      </c>
      <c r="G18" s="29">
        <f>SUM(G19:G19)</f>
        <v>0</v>
      </c>
      <c r="H18" s="29">
        <f>SUM(H19:H19)</f>
        <v>0</v>
      </c>
      <c r="I18" s="29">
        <f>SUM(I19:I19)</f>
        <v>0</v>
      </c>
      <c r="J18" s="29">
        <f>SUM(J19:J19)</f>
        <v>0</v>
      </c>
      <c r="K18" s="29">
        <f>SUM(K19:K19)</f>
        <v>0</v>
      </c>
      <c r="L18" s="29">
        <f>SUM(L19:L19)</f>
        <v>0</v>
      </c>
      <c r="M18" s="29">
        <f>SUM(M19:M19)</f>
        <v>0</v>
      </c>
      <c r="N18" s="29">
        <f>SUM(N19:N19)</f>
        <v>0</v>
      </c>
      <c r="O18" s="29">
        <f>SUM(D18:N18)</f>
        <v>59544</v>
      </c>
      <c r="P18" s="41">
        <f>(O18/P$22)</f>
        <v>37.829733163913595</v>
      </c>
      <c r="Q18" s="9"/>
    </row>
    <row r="19" spans="1:120" ht="15.75" thickBot="1">
      <c r="A19" s="12"/>
      <c r="B19" s="42">
        <v>581</v>
      </c>
      <c r="C19" s="19" t="s">
        <v>75</v>
      </c>
      <c r="D19" s="43">
        <v>59544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>SUM(D19:N19)</f>
        <v>59544</v>
      </c>
      <c r="P19" s="44">
        <f>(O19/P$22)</f>
        <v>37.829733163913595</v>
      </c>
      <c r="Q19" s="9"/>
    </row>
    <row r="20" spans="1:120" ht="16.5" thickBot="1">
      <c r="A20" s="13" t="s">
        <v>10</v>
      </c>
      <c r="B20" s="21"/>
      <c r="C20" s="20"/>
      <c r="D20" s="14">
        <f>SUM(D5,D8,D10,D14,D16,D18)</f>
        <v>710456</v>
      </c>
      <c r="E20" s="14">
        <f t="shared" ref="E20:N20" si="3">SUM(E5,E8,E10,E14,E16,E18)</f>
        <v>30832</v>
      </c>
      <c r="F20" s="14">
        <f t="shared" si="3"/>
        <v>0</v>
      </c>
      <c r="G20" s="14">
        <f t="shared" si="3"/>
        <v>0</v>
      </c>
      <c r="H20" s="14">
        <f t="shared" si="3"/>
        <v>0</v>
      </c>
      <c r="I20" s="14">
        <f t="shared" si="3"/>
        <v>225643</v>
      </c>
      <c r="J20" s="14">
        <f t="shared" si="3"/>
        <v>0</v>
      </c>
      <c r="K20" s="14">
        <f t="shared" si="3"/>
        <v>0</v>
      </c>
      <c r="L20" s="14">
        <f t="shared" si="3"/>
        <v>0</v>
      </c>
      <c r="M20" s="14">
        <f t="shared" si="3"/>
        <v>0</v>
      </c>
      <c r="N20" s="14">
        <f t="shared" si="3"/>
        <v>0</v>
      </c>
      <c r="O20" s="14">
        <f>SUM(D20:N20)</f>
        <v>966931</v>
      </c>
      <c r="P20" s="35">
        <f>(O20/P$22)</f>
        <v>614.31448538754762</v>
      </c>
      <c r="Q20" s="6"/>
      <c r="R20" s="2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</row>
    <row r="21" spans="1:120">
      <c r="A21" s="15"/>
      <c r="B21" s="17"/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8"/>
    </row>
    <row r="22" spans="1:120">
      <c r="A22" s="36"/>
      <c r="B22" s="37"/>
      <c r="C22" s="37"/>
      <c r="D22" s="38"/>
      <c r="E22" s="38"/>
      <c r="F22" s="38"/>
      <c r="G22" s="38"/>
      <c r="H22" s="38"/>
      <c r="I22" s="38"/>
      <c r="J22" s="38"/>
      <c r="K22" s="38"/>
      <c r="L22" s="38"/>
      <c r="M22" s="90" t="s">
        <v>76</v>
      </c>
      <c r="N22" s="90"/>
      <c r="O22" s="90"/>
      <c r="P22" s="39">
        <v>1574</v>
      </c>
    </row>
    <row r="23" spans="1:120">
      <c r="A23" s="91"/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3"/>
    </row>
    <row r="24" spans="1:120" ht="15.75" customHeight="1" thickBot="1">
      <c r="A24" s="94" t="s">
        <v>37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6"/>
    </row>
  </sheetData>
  <mergeCells count="10">
    <mergeCell ref="M22:O22"/>
    <mergeCell ref="A23:P23"/>
    <mergeCell ref="A24:P24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173472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0" si="1">SUM(D5:M5)</f>
        <v>173472</v>
      </c>
      <c r="O5" s="30">
        <f t="shared" ref="O5:O20" si="2">(N5/O$22)</f>
        <v>74.836928386540123</v>
      </c>
      <c r="P5" s="6"/>
    </row>
    <row r="6" spans="1:133">
      <c r="A6" s="12"/>
      <c r="B6" s="42">
        <v>511</v>
      </c>
      <c r="C6" s="19" t="s">
        <v>19</v>
      </c>
      <c r="D6" s="43">
        <v>16640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16640</v>
      </c>
      <c r="O6" s="44">
        <f t="shared" si="2"/>
        <v>7.1786022433132013</v>
      </c>
      <c r="P6" s="9"/>
    </row>
    <row r="7" spans="1:133">
      <c r="A7" s="12"/>
      <c r="B7" s="42">
        <v>513</v>
      </c>
      <c r="C7" s="19" t="s">
        <v>20</v>
      </c>
      <c r="D7" s="43">
        <v>156832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156832</v>
      </c>
      <c r="O7" s="44">
        <f t="shared" si="2"/>
        <v>67.658326143226915</v>
      </c>
      <c r="P7" s="9"/>
    </row>
    <row r="8" spans="1:133" ht="15.75">
      <c r="A8" s="26" t="s">
        <v>21</v>
      </c>
      <c r="B8" s="27"/>
      <c r="C8" s="28"/>
      <c r="D8" s="29">
        <f t="shared" ref="D8:M8" si="3">SUM(D9:D9)</f>
        <v>13320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13320</v>
      </c>
      <c r="O8" s="41">
        <f t="shared" si="2"/>
        <v>5.7463330457290764</v>
      </c>
      <c r="P8" s="10"/>
    </row>
    <row r="9" spans="1:133">
      <c r="A9" s="12"/>
      <c r="B9" s="42">
        <v>522</v>
      </c>
      <c r="C9" s="19" t="s">
        <v>22</v>
      </c>
      <c r="D9" s="43">
        <v>13320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13320</v>
      </c>
      <c r="O9" s="44">
        <f t="shared" si="2"/>
        <v>5.7463330457290764</v>
      </c>
      <c r="P9" s="9"/>
    </row>
    <row r="10" spans="1:133" ht="15.75">
      <c r="A10" s="26" t="s">
        <v>23</v>
      </c>
      <c r="B10" s="27"/>
      <c r="C10" s="28"/>
      <c r="D10" s="29">
        <f t="shared" ref="D10:M10" si="4">SUM(D11:D13)</f>
        <v>64509</v>
      </c>
      <c r="E10" s="29">
        <f t="shared" si="4"/>
        <v>0</v>
      </c>
      <c r="F10" s="29">
        <f t="shared" si="4"/>
        <v>0</v>
      </c>
      <c r="G10" s="29">
        <f t="shared" si="4"/>
        <v>0</v>
      </c>
      <c r="H10" s="29">
        <f t="shared" si="4"/>
        <v>0</v>
      </c>
      <c r="I10" s="29">
        <f t="shared" si="4"/>
        <v>157583</v>
      </c>
      <c r="J10" s="29">
        <f t="shared" si="4"/>
        <v>0</v>
      </c>
      <c r="K10" s="29">
        <f t="shared" si="4"/>
        <v>0</v>
      </c>
      <c r="L10" s="29">
        <f t="shared" si="4"/>
        <v>0</v>
      </c>
      <c r="M10" s="29">
        <f t="shared" si="4"/>
        <v>0</v>
      </c>
      <c r="N10" s="40">
        <f t="shared" si="1"/>
        <v>222092</v>
      </c>
      <c r="O10" s="41">
        <f t="shared" si="2"/>
        <v>95.811906816220883</v>
      </c>
      <c r="P10" s="10"/>
    </row>
    <row r="11" spans="1:133">
      <c r="A11" s="12"/>
      <c r="B11" s="42">
        <v>533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108052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108052</v>
      </c>
      <c r="O11" s="44">
        <f t="shared" si="2"/>
        <v>46.614322691975843</v>
      </c>
      <c r="P11" s="9"/>
    </row>
    <row r="12" spans="1:133">
      <c r="A12" s="12"/>
      <c r="B12" s="42">
        <v>534</v>
      </c>
      <c r="C12" s="19" t="s">
        <v>25</v>
      </c>
      <c r="D12" s="43">
        <v>64509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64509</v>
      </c>
      <c r="O12" s="44">
        <f t="shared" si="2"/>
        <v>27.829594477998274</v>
      </c>
      <c r="P12" s="9"/>
    </row>
    <row r="13" spans="1:133">
      <c r="A13" s="12"/>
      <c r="B13" s="42">
        <v>535</v>
      </c>
      <c r="C13" s="19" t="s">
        <v>26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49531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49531</v>
      </c>
      <c r="O13" s="44">
        <f t="shared" si="2"/>
        <v>21.367989646246766</v>
      </c>
      <c r="P13" s="9"/>
    </row>
    <row r="14" spans="1:133" ht="15.75">
      <c r="A14" s="26" t="s">
        <v>27</v>
      </c>
      <c r="B14" s="27"/>
      <c r="C14" s="28"/>
      <c r="D14" s="29">
        <f t="shared" ref="D14:M14" si="5">SUM(D15:D15)</f>
        <v>103400</v>
      </c>
      <c r="E14" s="29">
        <f t="shared" si="5"/>
        <v>17436</v>
      </c>
      <c r="F14" s="29">
        <f t="shared" si="5"/>
        <v>0</v>
      </c>
      <c r="G14" s="29">
        <f t="shared" si="5"/>
        <v>0</v>
      </c>
      <c r="H14" s="29">
        <f t="shared" si="5"/>
        <v>0</v>
      </c>
      <c r="I14" s="29">
        <f t="shared" si="5"/>
        <v>0</v>
      </c>
      <c r="J14" s="29">
        <f t="shared" si="5"/>
        <v>0</v>
      </c>
      <c r="K14" s="29">
        <f t="shared" si="5"/>
        <v>0</v>
      </c>
      <c r="L14" s="29">
        <f t="shared" si="5"/>
        <v>0</v>
      </c>
      <c r="M14" s="29">
        <f t="shared" si="5"/>
        <v>0</v>
      </c>
      <c r="N14" s="29">
        <f t="shared" si="1"/>
        <v>120836</v>
      </c>
      <c r="O14" s="41">
        <f t="shared" si="2"/>
        <v>52.129421915444347</v>
      </c>
      <c r="P14" s="10"/>
    </row>
    <row r="15" spans="1:133">
      <c r="A15" s="12"/>
      <c r="B15" s="42">
        <v>541</v>
      </c>
      <c r="C15" s="19" t="s">
        <v>28</v>
      </c>
      <c r="D15" s="43">
        <v>103400</v>
      </c>
      <c r="E15" s="43">
        <v>17436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120836</v>
      </c>
      <c r="O15" s="44">
        <f t="shared" si="2"/>
        <v>52.129421915444347</v>
      </c>
      <c r="P15" s="9"/>
    </row>
    <row r="16" spans="1:133" ht="15.75">
      <c r="A16" s="26" t="s">
        <v>29</v>
      </c>
      <c r="B16" s="27"/>
      <c r="C16" s="28"/>
      <c r="D16" s="29">
        <f t="shared" ref="D16:M16" si="6">SUM(D17:D17)</f>
        <v>4920</v>
      </c>
      <c r="E16" s="29">
        <f t="shared" si="6"/>
        <v>0</v>
      </c>
      <c r="F16" s="29">
        <f t="shared" si="6"/>
        <v>0</v>
      </c>
      <c r="G16" s="29">
        <f t="shared" si="6"/>
        <v>0</v>
      </c>
      <c r="H16" s="29">
        <f t="shared" si="6"/>
        <v>0</v>
      </c>
      <c r="I16" s="29">
        <f t="shared" si="6"/>
        <v>0</v>
      </c>
      <c r="J16" s="29">
        <f t="shared" si="6"/>
        <v>0</v>
      </c>
      <c r="K16" s="29">
        <f t="shared" si="6"/>
        <v>0</v>
      </c>
      <c r="L16" s="29">
        <f t="shared" si="6"/>
        <v>0</v>
      </c>
      <c r="M16" s="29">
        <f t="shared" si="6"/>
        <v>0</v>
      </c>
      <c r="N16" s="29">
        <f t="shared" si="1"/>
        <v>4920</v>
      </c>
      <c r="O16" s="41">
        <f t="shared" si="2"/>
        <v>2.1225194132873169</v>
      </c>
      <c r="P16" s="9"/>
    </row>
    <row r="17" spans="1:119">
      <c r="A17" s="12"/>
      <c r="B17" s="42">
        <v>572</v>
      </c>
      <c r="C17" s="19" t="s">
        <v>30</v>
      </c>
      <c r="D17" s="43">
        <v>4920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4920</v>
      </c>
      <c r="O17" s="44">
        <f t="shared" si="2"/>
        <v>2.1225194132873169</v>
      </c>
      <c r="P17" s="9"/>
    </row>
    <row r="18" spans="1:119" ht="15.75">
      <c r="A18" s="26" t="s">
        <v>32</v>
      </c>
      <c r="B18" s="27"/>
      <c r="C18" s="28"/>
      <c r="D18" s="29">
        <f t="shared" ref="D18:M18" si="7">SUM(D19:D19)</f>
        <v>14039</v>
      </c>
      <c r="E18" s="29">
        <f t="shared" si="7"/>
        <v>0</v>
      </c>
      <c r="F18" s="29">
        <f t="shared" si="7"/>
        <v>0</v>
      </c>
      <c r="G18" s="29">
        <f t="shared" si="7"/>
        <v>0</v>
      </c>
      <c r="H18" s="29">
        <f t="shared" si="7"/>
        <v>0</v>
      </c>
      <c r="I18" s="29">
        <f t="shared" si="7"/>
        <v>0</v>
      </c>
      <c r="J18" s="29">
        <f t="shared" si="7"/>
        <v>0</v>
      </c>
      <c r="K18" s="29">
        <f t="shared" si="7"/>
        <v>0</v>
      </c>
      <c r="L18" s="29">
        <f t="shared" si="7"/>
        <v>0</v>
      </c>
      <c r="M18" s="29">
        <f t="shared" si="7"/>
        <v>0</v>
      </c>
      <c r="N18" s="29">
        <f t="shared" si="1"/>
        <v>14039</v>
      </c>
      <c r="O18" s="41">
        <f t="shared" si="2"/>
        <v>6.056514236410699</v>
      </c>
      <c r="P18" s="9"/>
    </row>
    <row r="19" spans="1:119" ht="15.75" thickBot="1">
      <c r="A19" s="12"/>
      <c r="B19" s="42">
        <v>581</v>
      </c>
      <c r="C19" s="19" t="s">
        <v>31</v>
      </c>
      <c r="D19" s="43">
        <v>14039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14039</v>
      </c>
      <c r="O19" s="44">
        <f t="shared" si="2"/>
        <v>6.056514236410699</v>
      </c>
      <c r="P19" s="9"/>
    </row>
    <row r="20" spans="1:119" ht="16.5" thickBot="1">
      <c r="A20" s="13" t="s">
        <v>10</v>
      </c>
      <c r="B20" s="21"/>
      <c r="C20" s="20"/>
      <c r="D20" s="14">
        <f>SUM(D5,D8,D10,D14,D16,D18)</f>
        <v>373660</v>
      </c>
      <c r="E20" s="14">
        <f t="shared" ref="E20:M20" si="8">SUM(E5,E8,E10,E14,E16,E18)</f>
        <v>17436</v>
      </c>
      <c r="F20" s="14">
        <f t="shared" si="8"/>
        <v>0</v>
      </c>
      <c r="G20" s="14">
        <f t="shared" si="8"/>
        <v>0</v>
      </c>
      <c r="H20" s="14">
        <f t="shared" si="8"/>
        <v>0</v>
      </c>
      <c r="I20" s="14">
        <f t="shared" si="8"/>
        <v>157583</v>
      </c>
      <c r="J20" s="14">
        <f t="shared" si="8"/>
        <v>0</v>
      </c>
      <c r="K20" s="14">
        <f t="shared" si="8"/>
        <v>0</v>
      </c>
      <c r="L20" s="14">
        <f t="shared" si="8"/>
        <v>0</v>
      </c>
      <c r="M20" s="14">
        <f t="shared" si="8"/>
        <v>0</v>
      </c>
      <c r="N20" s="14">
        <f t="shared" si="1"/>
        <v>548679</v>
      </c>
      <c r="O20" s="35">
        <f t="shared" si="2"/>
        <v>236.70362381363245</v>
      </c>
      <c r="P20" s="6"/>
      <c r="Q20" s="2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</row>
    <row r="21" spans="1:119">
      <c r="A21" s="15"/>
      <c r="B21" s="17"/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/>
    </row>
    <row r="22" spans="1:119">
      <c r="A22" s="36"/>
      <c r="B22" s="37"/>
      <c r="C22" s="37"/>
      <c r="D22" s="38"/>
      <c r="E22" s="38"/>
      <c r="F22" s="38"/>
      <c r="G22" s="38"/>
      <c r="H22" s="38"/>
      <c r="I22" s="38"/>
      <c r="J22" s="38"/>
      <c r="K22" s="38"/>
      <c r="L22" s="90" t="s">
        <v>43</v>
      </c>
      <c r="M22" s="90"/>
      <c r="N22" s="90"/>
      <c r="O22" s="39">
        <v>2318</v>
      </c>
    </row>
    <row r="23" spans="1:119">
      <c r="A23" s="91"/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3"/>
    </row>
    <row r="24" spans="1:119" ht="15.75" customHeight="1" thickBot="1">
      <c r="A24" s="94" t="s">
        <v>37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6"/>
    </row>
  </sheetData>
  <mergeCells count="10">
    <mergeCell ref="L22:N22"/>
    <mergeCell ref="A23:O23"/>
    <mergeCell ref="A24:O2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232441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0" si="1">SUM(D5:M5)</f>
        <v>232441</v>
      </c>
      <c r="O5" s="30">
        <f t="shared" ref="O5:O20" si="2">(N5/O$22)</f>
        <v>98.491949152542375</v>
      </c>
      <c r="P5" s="6"/>
    </row>
    <row r="6" spans="1:133">
      <c r="A6" s="12"/>
      <c r="B6" s="42">
        <v>511</v>
      </c>
      <c r="C6" s="19" t="s">
        <v>19</v>
      </c>
      <c r="D6" s="43">
        <v>17200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17200</v>
      </c>
      <c r="O6" s="44">
        <f t="shared" si="2"/>
        <v>7.2881355932203391</v>
      </c>
      <c r="P6" s="9"/>
    </row>
    <row r="7" spans="1:133">
      <c r="A7" s="12"/>
      <c r="B7" s="42">
        <v>513</v>
      </c>
      <c r="C7" s="19" t="s">
        <v>20</v>
      </c>
      <c r="D7" s="43">
        <v>215241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215241</v>
      </c>
      <c r="O7" s="44">
        <f t="shared" si="2"/>
        <v>91.203813559322029</v>
      </c>
      <c r="P7" s="9"/>
    </row>
    <row r="8" spans="1:133" ht="15.75">
      <c r="A8" s="26" t="s">
        <v>21</v>
      </c>
      <c r="B8" s="27"/>
      <c r="C8" s="28"/>
      <c r="D8" s="29">
        <f t="shared" ref="D8:M8" si="3">SUM(D9:D9)</f>
        <v>19889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19889</v>
      </c>
      <c r="O8" s="41">
        <f t="shared" si="2"/>
        <v>8.4275423728813568</v>
      </c>
      <c r="P8" s="10"/>
    </row>
    <row r="9" spans="1:133">
      <c r="A9" s="12"/>
      <c r="B9" s="42">
        <v>522</v>
      </c>
      <c r="C9" s="19" t="s">
        <v>22</v>
      </c>
      <c r="D9" s="43">
        <v>19889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19889</v>
      </c>
      <c r="O9" s="44">
        <f t="shared" si="2"/>
        <v>8.4275423728813568</v>
      </c>
      <c r="P9" s="9"/>
    </row>
    <row r="10" spans="1:133" ht="15.75">
      <c r="A10" s="26" t="s">
        <v>23</v>
      </c>
      <c r="B10" s="27"/>
      <c r="C10" s="28"/>
      <c r="D10" s="29">
        <f t="shared" ref="D10:M10" si="4">SUM(D11:D13)</f>
        <v>63735</v>
      </c>
      <c r="E10" s="29">
        <f t="shared" si="4"/>
        <v>0</v>
      </c>
      <c r="F10" s="29">
        <f t="shared" si="4"/>
        <v>0</v>
      </c>
      <c r="G10" s="29">
        <f t="shared" si="4"/>
        <v>0</v>
      </c>
      <c r="H10" s="29">
        <f t="shared" si="4"/>
        <v>0</v>
      </c>
      <c r="I10" s="29">
        <f t="shared" si="4"/>
        <v>148641</v>
      </c>
      <c r="J10" s="29">
        <f t="shared" si="4"/>
        <v>0</v>
      </c>
      <c r="K10" s="29">
        <f t="shared" si="4"/>
        <v>0</v>
      </c>
      <c r="L10" s="29">
        <f t="shared" si="4"/>
        <v>0</v>
      </c>
      <c r="M10" s="29">
        <f t="shared" si="4"/>
        <v>0</v>
      </c>
      <c r="N10" s="40">
        <f t="shared" si="1"/>
        <v>212376</v>
      </c>
      <c r="O10" s="41">
        <f t="shared" si="2"/>
        <v>89.989830508474583</v>
      </c>
      <c r="P10" s="10"/>
    </row>
    <row r="11" spans="1:133">
      <c r="A11" s="12"/>
      <c r="B11" s="42">
        <v>533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98199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98199</v>
      </c>
      <c r="O11" s="44">
        <f t="shared" si="2"/>
        <v>41.609745762711867</v>
      </c>
      <c r="P11" s="9"/>
    </row>
    <row r="12" spans="1:133">
      <c r="A12" s="12"/>
      <c r="B12" s="42">
        <v>534</v>
      </c>
      <c r="C12" s="19" t="s">
        <v>25</v>
      </c>
      <c r="D12" s="43">
        <v>63735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63735</v>
      </c>
      <c r="O12" s="44">
        <f t="shared" si="2"/>
        <v>27.006355932203391</v>
      </c>
      <c r="P12" s="9"/>
    </row>
    <row r="13" spans="1:133">
      <c r="A13" s="12"/>
      <c r="B13" s="42">
        <v>535</v>
      </c>
      <c r="C13" s="19" t="s">
        <v>26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50442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50442</v>
      </c>
      <c r="O13" s="44">
        <f t="shared" si="2"/>
        <v>21.373728813559321</v>
      </c>
      <c r="P13" s="9"/>
    </row>
    <row r="14" spans="1:133" ht="15.75">
      <c r="A14" s="26" t="s">
        <v>27</v>
      </c>
      <c r="B14" s="27"/>
      <c r="C14" s="28"/>
      <c r="D14" s="29">
        <f t="shared" ref="D14:M14" si="5">SUM(D15:D15)</f>
        <v>116290</v>
      </c>
      <c r="E14" s="29">
        <f t="shared" si="5"/>
        <v>0</v>
      </c>
      <c r="F14" s="29">
        <f t="shared" si="5"/>
        <v>0</v>
      </c>
      <c r="G14" s="29">
        <f t="shared" si="5"/>
        <v>0</v>
      </c>
      <c r="H14" s="29">
        <f t="shared" si="5"/>
        <v>0</v>
      </c>
      <c r="I14" s="29">
        <f t="shared" si="5"/>
        <v>0</v>
      </c>
      <c r="J14" s="29">
        <f t="shared" si="5"/>
        <v>0</v>
      </c>
      <c r="K14" s="29">
        <f t="shared" si="5"/>
        <v>0</v>
      </c>
      <c r="L14" s="29">
        <f t="shared" si="5"/>
        <v>0</v>
      </c>
      <c r="M14" s="29">
        <f t="shared" si="5"/>
        <v>0</v>
      </c>
      <c r="N14" s="29">
        <f t="shared" si="1"/>
        <v>116290</v>
      </c>
      <c r="O14" s="41">
        <f t="shared" si="2"/>
        <v>49.275423728813557</v>
      </c>
      <c r="P14" s="10"/>
    </row>
    <row r="15" spans="1:133">
      <c r="A15" s="12"/>
      <c r="B15" s="42">
        <v>541</v>
      </c>
      <c r="C15" s="19" t="s">
        <v>28</v>
      </c>
      <c r="D15" s="43">
        <v>116290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116290</v>
      </c>
      <c r="O15" s="44">
        <f t="shared" si="2"/>
        <v>49.275423728813557</v>
      </c>
      <c r="P15" s="9"/>
    </row>
    <row r="16" spans="1:133" ht="15.75">
      <c r="A16" s="26" t="s">
        <v>29</v>
      </c>
      <c r="B16" s="27"/>
      <c r="C16" s="28"/>
      <c r="D16" s="29">
        <f t="shared" ref="D16:M16" si="6">SUM(D17:D17)</f>
        <v>11956</v>
      </c>
      <c r="E16" s="29">
        <f t="shared" si="6"/>
        <v>0</v>
      </c>
      <c r="F16" s="29">
        <f t="shared" si="6"/>
        <v>0</v>
      </c>
      <c r="G16" s="29">
        <f t="shared" si="6"/>
        <v>0</v>
      </c>
      <c r="H16" s="29">
        <f t="shared" si="6"/>
        <v>0</v>
      </c>
      <c r="I16" s="29">
        <f t="shared" si="6"/>
        <v>0</v>
      </c>
      <c r="J16" s="29">
        <f t="shared" si="6"/>
        <v>0</v>
      </c>
      <c r="K16" s="29">
        <f t="shared" si="6"/>
        <v>0</v>
      </c>
      <c r="L16" s="29">
        <f t="shared" si="6"/>
        <v>0</v>
      </c>
      <c r="M16" s="29">
        <f t="shared" si="6"/>
        <v>0</v>
      </c>
      <c r="N16" s="29">
        <f t="shared" si="1"/>
        <v>11956</v>
      </c>
      <c r="O16" s="41">
        <f t="shared" si="2"/>
        <v>5.066101694915254</v>
      </c>
      <c r="P16" s="9"/>
    </row>
    <row r="17" spans="1:119">
      <c r="A17" s="12"/>
      <c r="B17" s="42">
        <v>572</v>
      </c>
      <c r="C17" s="19" t="s">
        <v>30</v>
      </c>
      <c r="D17" s="43">
        <v>11956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11956</v>
      </c>
      <c r="O17" s="44">
        <f t="shared" si="2"/>
        <v>5.066101694915254</v>
      </c>
      <c r="P17" s="9"/>
    </row>
    <row r="18" spans="1:119" ht="15.75">
      <c r="A18" s="26" t="s">
        <v>32</v>
      </c>
      <c r="B18" s="27"/>
      <c r="C18" s="28"/>
      <c r="D18" s="29">
        <f t="shared" ref="D18:M18" si="7">SUM(D19:D19)</f>
        <v>7500</v>
      </c>
      <c r="E18" s="29">
        <f t="shared" si="7"/>
        <v>0</v>
      </c>
      <c r="F18" s="29">
        <f t="shared" si="7"/>
        <v>0</v>
      </c>
      <c r="G18" s="29">
        <f t="shared" si="7"/>
        <v>0</v>
      </c>
      <c r="H18" s="29">
        <f t="shared" si="7"/>
        <v>0</v>
      </c>
      <c r="I18" s="29">
        <f t="shared" si="7"/>
        <v>0</v>
      </c>
      <c r="J18" s="29">
        <f t="shared" si="7"/>
        <v>0</v>
      </c>
      <c r="K18" s="29">
        <f t="shared" si="7"/>
        <v>0</v>
      </c>
      <c r="L18" s="29">
        <f t="shared" si="7"/>
        <v>0</v>
      </c>
      <c r="M18" s="29">
        <f t="shared" si="7"/>
        <v>0</v>
      </c>
      <c r="N18" s="29">
        <f t="shared" si="1"/>
        <v>7500</v>
      </c>
      <c r="O18" s="41">
        <f t="shared" si="2"/>
        <v>3.1779661016949152</v>
      </c>
      <c r="P18" s="9"/>
    </row>
    <row r="19" spans="1:119" ht="15.75" thickBot="1">
      <c r="A19" s="12"/>
      <c r="B19" s="42">
        <v>581</v>
      </c>
      <c r="C19" s="19" t="s">
        <v>31</v>
      </c>
      <c r="D19" s="43">
        <v>7500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7500</v>
      </c>
      <c r="O19" s="44">
        <f t="shared" si="2"/>
        <v>3.1779661016949152</v>
      </c>
      <c r="P19" s="9"/>
    </row>
    <row r="20" spans="1:119" ht="16.5" thickBot="1">
      <c r="A20" s="13" t="s">
        <v>10</v>
      </c>
      <c r="B20" s="21"/>
      <c r="C20" s="20"/>
      <c r="D20" s="14">
        <f>SUM(D5,D8,D10,D14,D16,D18)</f>
        <v>451811</v>
      </c>
      <c r="E20" s="14">
        <f t="shared" ref="E20:M20" si="8">SUM(E5,E8,E10,E14,E16,E18)</f>
        <v>0</v>
      </c>
      <c r="F20" s="14">
        <f t="shared" si="8"/>
        <v>0</v>
      </c>
      <c r="G20" s="14">
        <f t="shared" si="8"/>
        <v>0</v>
      </c>
      <c r="H20" s="14">
        <f t="shared" si="8"/>
        <v>0</v>
      </c>
      <c r="I20" s="14">
        <f t="shared" si="8"/>
        <v>148641</v>
      </c>
      <c r="J20" s="14">
        <f t="shared" si="8"/>
        <v>0</v>
      </c>
      <c r="K20" s="14">
        <f t="shared" si="8"/>
        <v>0</v>
      </c>
      <c r="L20" s="14">
        <f t="shared" si="8"/>
        <v>0</v>
      </c>
      <c r="M20" s="14">
        <f t="shared" si="8"/>
        <v>0</v>
      </c>
      <c r="N20" s="14">
        <f t="shared" si="1"/>
        <v>600452</v>
      </c>
      <c r="O20" s="35">
        <f t="shared" si="2"/>
        <v>254.42881355932204</v>
      </c>
      <c r="P20" s="6"/>
      <c r="Q20" s="2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</row>
    <row r="21" spans="1:119">
      <c r="A21" s="15"/>
      <c r="B21" s="17"/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/>
    </row>
    <row r="22" spans="1:119">
      <c r="A22" s="36"/>
      <c r="B22" s="37"/>
      <c r="C22" s="37"/>
      <c r="D22" s="38"/>
      <c r="E22" s="38"/>
      <c r="F22" s="38"/>
      <c r="G22" s="38"/>
      <c r="H22" s="38"/>
      <c r="I22" s="38"/>
      <c r="J22" s="38"/>
      <c r="K22" s="38"/>
      <c r="L22" s="90" t="s">
        <v>41</v>
      </c>
      <c r="M22" s="90"/>
      <c r="N22" s="90"/>
      <c r="O22" s="39">
        <v>2360</v>
      </c>
    </row>
    <row r="23" spans="1:119">
      <c r="A23" s="91"/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3"/>
    </row>
    <row r="24" spans="1:119" ht="15.75" customHeight="1" thickBot="1">
      <c r="A24" s="94" t="s">
        <v>37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6"/>
    </row>
  </sheetData>
  <mergeCells count="10">
    <mergeCell ref="L22:N22"/>
    <mergeCell ref="A23:O23"/>
    <mergeCell ref="A24:O2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38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225060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0" si="1">SUM(D5:M5)</f>
        <v>225060</v>
      </c>
      <c r="O5" s="30">
        <f t="shared" ref="O5:O20" si="2">(N5/O$22)</f>
        <v>103.85786802030456</v>
      </c>
      <c r="P5" s="6"/>
    </row>
    <row r="6" spans="1:133">
      <c r="A6" s="12"/>
      <c r="B6" s="42">
        <v>511</v>
      </c>
      <c r="C6" s="19" t="s">
        <v>19</v>
      </c>
      <c r="D6" s="43">
        <v>18000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18000</v>
      </c>
      <c r="O6" s="44">
        <f t="shared" si="2"/>
        <v>8.3064143977849554</v>
      </c>
      <c r="P6" s="9"/>
    </row>
    <row r="7" spans="1:133">
      <c r="A7" s="12"/>
      <c r="B7" s="42">
        <v>513</v>
      </c>
      <c r="C7" s="19" t="s">
        <v>20</v>
      </c>
      <c r="D7" s="43">
        <v>207060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207060</v>
      </c>
      <c r="O7" s="44">
        <f t="shared" si="2"/>
        <v>95.551453622519617</v>
      </c>
      <c r="P7" s="9"/>
    </row>
    <row r="8" spans="1:133" ht="15.75">
      <c r="A8" s="26" t="s">
        <v>21</v>
      </c>
      <c r="B8" s="27"/>
      <c r="C8" s="28"/>
      <c r="D8" s="29">
        <f t="shared" ref="D8:M8" si="3">SUM(D9:D9)</f>
        <v>15080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15080</v>
      </c>
      <c r="O8" s="41">
        <f t="shared" si="2"/>
        <v>6.958929395477619</v>
      </c>
      <c r="P8" s="10"/>
    </row>
    <row r="9" spans="1:133">
      <c r="A9" s="12"/>
      <c r="B9" s="42">
        <v>522</v>
      </c>
      <c r="C9" s="19" t="s">
        <v>22</v>
      </c>
      <c r="D9" s="43">
        <v>15080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15080</v>
      </c>
      <c r="O9" s="44">
        <f t="shared" si="2"/>
        <v>6.958929395477619</v>
      </c>
      <c r="P9" s="9"/>
    </row>
    <row r="10" spans="1:133" ht="15.75">
      <c r="A10" s="26" t="s">
        <v>23</v>
      </c>
      <c r="B10" s="27"/>
      <c r="C10" s="28"/>
      <c r="D10" s="29">
        <f t="shared" ref="D10:M10" si="4">SUM(D11:D13)</f>
        <v>67789</v>
      </c>
      <c r="E10" s="29">
        <f t="shared" si="4"/>
        <v>0</v>
      </c>
      <c r="F10" s="29">
        <f t="shared" si="4"/>
        <v>0</v>
      </c>
      <c r="G10" s="29">
        <f t="shared" si="4"/>
        <v>0</v>
      </c>
      <c r="H10" s="29">
        <f t="shared" si="4"/>
        <v>0</v>
      </c>
      <c r="I10" s="29">
        <f t="shared" si="4"/>
        <v>164835</v>
      </c>
      <c r="J10" s="29">
        <f t="shared" si="4"/>
        <v>0</v>
      </c>
      <c r="K10" s="29">
        <f t="shared" si="4"/>
        <v>0</v>
      </c>
      <c r="L10" s="29">
        <f t="shared" si="4"/>
        <v>0</v>
      </c>
      <c r="M10" s="29">
        <f t="shared" si="4"/>
        <v>0</v>
      </c>
      <c r="N10" s="40">
        <f t="shared" si="1"/>
        <v>232624</v>
      </c>
      <c r="O10" s="41">
        <f t="shared" si="2"/>
        <v>107.34840793724042</v>
      </c>
      <c r="P10" s="10"/>
    </row>
    <row r="11" spans="1:133">
      <c r="A11" s="12"/>
      <c r="B11" s="42">
        <v>533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108047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108047</v>
      </c>
      <c r="O11" s="44">
        <f t="shared" si="2"/>
        <v>49.860175357637289</v>
      </c>
      <c r="P11" s="9"/>
    </row>
    <row r="12" spans="1:133">
      <c r="A12" s="12"/>
      <c r="B12" s="42">
        <v>534</v>
      </c>
      <c r="C12" s="19" t="s">
        <v>25</v>
      </c>
      <c r="D12" s="43">
        <v>67789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67789</v>
      </c>
      <c r="O12" s="44">
        <f t="shared" si="2"/>
        <v>31.28241808952469</v>
      </c>
      <c r="P12" s="9"/>
    </row>
    <row r="13" spans="1:133">
      <c r="A13" s="12"/>
      <c r="B13" s="42">
        <v>535</v>
      </c>
      <c r="C13" s="19" t="s">
        <v>26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56788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56788</v>
      </c>
      <c r="O13" s="44">
        <f t="shared" si="2"/>
        <v>26.205814490078449</v>
      </c>
      <c r="P13" s="9"/>
    </row>
    <row r="14" spans="1:133" ht="15.75">
      <c r="A14" s="26" t="s">
        <v>27</v>
      </c>
      <c r="B14" s="27"/>
      <c r="C14" s="28"/>
      <c r="D14" s="29">
        <f t="shared" ref="D14:M14" si="5">SUM(D15:D15)</f>
        <v>123947</v>
      </c>
      <c r="E14" s="29">
        <f t="shared" si="5"/>
        <v>627</v>
      </c>
      <c r="F14" s="29">
        <f t="shared" si="5"/>
        <v>0</v>
      </c>
      <c r="G14" s="29">
        <f t="shared" si="5"/>
        <v>0</v>
      </c>
      <c r="H14" s="29">
        <f t="shared" si="5"/>
        <v>0</v>
      </c>
      <c r="I14" s="29">
        <f t="shared" si="5"/>
        <v>0</v>
      </c>
      <c r="J14" s="29">
        <f t="shared" si="5"/>
        <v>0</v>
      </c>
      <c r="K14" s="29">
        <f t="shared" si="5"/>
        <v>0</v>
      </c>
      <c r="L14" s="29">
        <f t="shared" si="5"/>
        <v>0</v>
      </c>
      <c r="M14" s="29">
        <f t="shared" si="5"/>
        <v>0</v>
      </c>
      <c r="N14" s="29">
        <f t="shared" si="1"/>
        <v>124574</v>
      </c>
      <c r="O14" s="41">
        <f t="shared" si="2"/>
        <v>57.486848177203505</v>
      </c>
      <c r="P14" s="10"/>
    </row>
    <row r="15" spans="1:133">
      <c r="A15" s="12"/>
      <c r="B15" s="42">
        <v>541</v>
      </c>
      <c r="C15" s="19" t="s">
        <v>28</v>
      </c>
      <c r="D15" s="43">
        <v>123947</v>
      </c>
      <c r="E15" s="43">
        <v>627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124574</v>
      </c>
      <c r="O15" s="44">
        <f t="shared" si="2"/>
        <v>57.486848177203505</v>
      </c>
      <c r="P15" s="9"/>
    </row>
    <row r="16" spans="1:133" ht="15.75">
      <c r="A16" s="26" t="s">
        <v>29</v>
      </c>
      <c r="B16" s="27"/>
      <c r="C16" s="28"/>
      <c r="D16" s="29">
        <f t="shared" ref="D16:M16" si="6">SUM(D17:D17)</f>
        <v>188595</v>
      </c>
      <c r="E16" s="29">
        <f t="shared" si="6"/>
        <v>0</v>
      </c>
      <c r="F16" s="29">
        <f t="shared" si="6"/>
        <v>0</v>
      </c>
      <c r="G16" s="29">
        <f t="shared" si="6"/>
        <v>0</v>
      </c>
      <c r="H16" s="29">
        <f t="shared" si="6"/>
        <v>0</v>
      </c>
      <c r="I16" s="29">
        <f t="shared" si="6"/>
        <v>0</v>
      </c>
      <c r="J16" s="29">
        <f t="shared" si="6"/>
        <v>0</v>
      </c>
      <c r="K16" s="29">
        <f t="shared" si="6"/>
        <v>0</v>
      </c>
      <c r="L16" s="29">
        <f t="shared" si="6"/>
        <v>0</v>
      </c>
      <c r="M16" s="29">
        <f t="shared" si="6"/>
        <v>0</v>
      </c>
      <c r="N16" s="29">
        <f t="shared" si="1"/>
        <v>188595</v>
      </c>
      <c r="O16" s="41">
        <f t="shared" si="2"/>
        <v>87.030456852791872</v>
      </c>
      <c r="P16" s="9"/>
    </row>
    <row r="17" spans="1:119">
      <c r="A17" s="12"/>
      <c r="B17" s="42">
        <v>572</v>
      </c>
      <c r="C17" s="19" t="s">
        <v>30</v>
      </c>
      <c r="D17" s="43">
        <v>188595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188595</v>
      </c>
      <c r="O17" s="44">
        <f t="shared" si="2"/>
        <v>87.030456852791872</v>
      </c>
      <c r="P17" s="9"/>
    </row>
    <row r="18" spans="1:119" ht="15.75">
      <c r="A18" s="26" t="s">
        <v>32</v>
      </c>
      <c r="B18" s="27"/>
      <c r="C18" s="28"/>
      <c r="D18" s="29">
        <f t="shared" ref="D18:M18" si="7">SUM(D19:D19)</f>
        <v>16000</v>
      </c>
      <c r="E18" s="29">
        <f t="shared" si="7"/>
        <v>79568</v>
      </c>
      <c r="F18" s="29">
        <f t="shared" si="7"/>
        <v>0</v>
      </c>
      <c r="G18" s="29">
        <f t="shared" si="7"/>
        <v>0</v>
      </c>
      <c r="H18" s="29">
        <f t="shared" si="7"/>
        <v>0</v>
      </c>
      <c r="I18" s="29">
        <f t="shared" si="7"/>
        <v>0</v>
      </c>
      <c r="J18" s="29">
        <f t="shared" si="7"/>
        <v>0</v>
      </c>
      <c r="K18" s="29">
        <f t="shared" si="7"/>
        <v>0</v>
      </c>
      <c r="L18" s="29">
        <f t="shared" si="7"/>
        <v>0</v>
      </c>
      <c r="M18" s="29">
        <f t="shared" si="7"/>
        <v>0</v>
      </c>
      <c r="N18" s="29">
        <f t="shared" si="1"/>
        <v>95568</v>
      </c>
      <c r="O18" s="41">
        <f t="shared" si="2"/>
        <v>44.101522842639596</v>
      </c>
      <c r="P18" s="9"/>
    </row>
    <row r="19" spans="1:119" ht="15.75" thickBot="1">
      <c r="A19" s="12"/>
      <c r="B19" s="42">
        <v>581</v>
      </c>
      <c r="C19" s="19" t="s">
        <v>31</v>
      </c>
      <c r="D19" s="43">
        <v>16000</v>
      </c>
      <c r="E19" s="43">
        <v>79568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95568</v>
      </c>
      <c r="O19" s="44">
        <f t="shared" si="2"/>
        <v>44.101522842639596</v>
      </c>
      <c r="P19" s="9"/>
    </row>
    <row r="20" spans="1:119" ht="16.5" thickBot="1">
      <c r="A20" s="13" t="s">
        <v>10</v>
      </c>
      <c r="B20" s="21"/>
      <c r="C20" s="20"/>
      <c r="D20" s="14">
        <f>SUM(D5,D8,D10,D14,D16,D18)</f>
        <v>636471</v>
      </c>
      <c r="E20" s="14">
        <f t="shared" ref="E20:M20" si="8">SUM(E5,E8,E10,E14,E16,E18)</f>
        <v>80195</v>
      </c>
      <c r="F20" s="14">
        <f t="shared" si="8"/>
        <v>0</v>
      </c>
      <c r="G20" s="14">
        <f t="shared" si="8"/>
        <v>0</v>
      </c>
      <c r="H20" s="14">
        <f t="shared" si="8"/>
        <v>0</v>
      </c>
      <c r="I20" s="14">
        <f t="shared" si="8"/>
        <v>164835</v>
      </c>
      <c r="J20" s="14">
        <f t="shared" si="8"/>
        <v>0</v>
      </c>
      <c r="K20" s="14">
        <f t="shared" si="8"/>
        <v>0</v>
      </c>
      <c r="L20" s="14">
        <f t="shared" si="8"/>
        <v>0</v>
      </c>
      <c r="M20" s="14">
        <f t="shared" si="8"/>
        <v>0</v>
      </c>
      <c r="N20" s="14">
        <f t="shared" si="1"/>
        <v>881501</v>
      </c>
      <c r="O20" s="35">
        <f t="shared" si="2"/>
        <v>406.78403322565759</v>
      </c>
      <c r="P20" s="6"/>
      <c r="Q20" s="2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</row>
    <row r="21" spans="1:119">
      <c r="A21" s="15"/>
      <c r="B21" s="17"/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/>
    </row>
    <row r="22" spans="1:119">
      <c r="A22" s="36"/>
      <c r="B22" s="37"/>
      <c r="C22" s="37"/>
      <c r="D22" s="38"/>
      <c r="E22" s="38"/>
      <c r="F22" s="38"/>
      <c r="G22" s="38"/>
      <c r="H22" s="38"/>
      <c r="I22" s="38"/>
      <c r="J22" s="38"/>
      <c r="K22" s="38"/>
      <c r="L22" s="90" t="s">
        <v>39</v>
      </c>
      <c r="M22" s="90"/>
      <c r="N22" s="90"/>
      <c r="O22" s="39">
        <v>2167</v>
      </c>
    </row>
    <row r="23" spans="1:119">
      <c r="A23" s="91"/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3"/>
    </row>
    <row r="24" spans="1:119" ht="15.75" customHeight="1" thickBot="1">
      <c r="A24" s="94" t="s">
        <v>37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6"/>
    </row>
  </sheetData>
  <mergeCells count="10">
    <mergeCell ref="L22:N22"/>
    <mergeCell ref="A23:O23"/>
    <mergeCell ref="A24:O2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35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261174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0" si="1">SUM(D5:M5)</f>
        <v>261174</v>
      </c>
      <c r="O5" s="30">
        <f t="shared" ref="O5:O20" si="2">(N5/O$22)</f>
        <v>125.08333333333333</v>
      </c>
      <c r="P5" s="6"/>
    </row>
    <row r="6" spans="1:133">
      <c r="A6" s="12"/>
      <c r="B6" s="42">
        <v>511</v>
      </c>
      <c r="C6" s="19" t="s">
        <v>19</v>
      </c>
      <c r="D6" s="43">
        <v>17200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17200</v>
      </c>
      <c r="O6" s="44">
        <f t="shared" si="2"/>
        <v>8.2375478927203059</v>
      </c>
      <c r="P6" s="9"/>
    </row>
    <row r="7" spans="1:133">
      <c r="A7" s="12"/>
      <c r="B7" s="42">
        <v>513</v>
      </c>
      <c r="C7" s="19" t="s">
        <v>20</v>
      </c>
      <c r="D7" s="43">
        <v>243974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243974</v>
      </c>
      <c r="O7" s="44">
        <f t="shared" si="2"/>
        <v>116.84578544061303</v>
      </c>
      <c r="P7" s="9"/>
    </row>
    <row r="8" spans="1:133" ht="15.75">
      <c r="A8" s="26" t="s">
        <v>21</v>
      </c>
      <c r="B8" s="27"/>
      <c r="C8" s="28"/>
      <c r="D8" s="29">
        <f t="shared" ref="D8:M8" si="3">SUM(D9:D9)</f>
        <v>6047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6047</v>
      </c>
      <c r="O8" s="41">
        <f t="shared" si="2"/>
        <v>2.8960727969348659</v>
      </c>
      <c r="P8" s="10"/>
    </row>
    <row r="9" spans="1:133">
      <c r="A9" s="12"/>
      <c r="B9" s="42">
        <v>522</v>
      </c>
      <c r="C9" s="19" t="s">
        <v>22</v>
      </c>
      <c r="D9" s="43">
        <v>6047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6047</v>
      </c>
      <c r="O9" s="44">
        <f t="shared" si="2"/>
        <v>2.8960727969348659</v>
      </c>
      <c r="P9" s="9"/>
    </row>
    <row r="10" spans="1:133" ht="15.75">
      <c r="A10" s="26" t="s">
        <v>23</v>
      </c>
      <c r="B10" s="27"/>
      <c r="C10" s="28"/>
      <c r="D10" s="29">
        <f t="shared" ref="D10:M10" si="4">SUM(D11:D13)</f>
        <v>64019</v>
      </c>
      <c r="E10" s="29">
        <f t="shared" si="4"/>
        <v>0</v>
      </c>
      <c r="F10" s="29">
        <f t="shared" si="4"/>
        <v>0</v>
      </c>
      <c r="G10" s="29">
        <f t="shared" si="4"/>
        <v>0</v>
      </c>
      <c r="H10" s="29">
        <f t="shared" si="4"/>
        <v>0</v>
      </c>
      <c r="I10" s="29">
        <f t="shared" si="4"/>
        <v>168592</v>
      </c>
      <c r="J10" s="29">
        <f t="shared" si="4"/>
        <v>0</v>
      </c>
      <c r="K10" s="29">
        <f t="shared" si="4"/>
        <v>0</v>
      </c>
      <c r="L10" s="29">
        <f t="shared" si="4"/>
        <v>0</v>
      </c>
      <c r="M10" s="29">
        <f t="shared" si="4"/>
        <v>0</v>
      </c>
      <c r="N10" s="40">
        <f t="shared" si="1"/>
        <v>232611</v>
      </c>
      <c r="O10" s="41">
        <f t="shared" si="2"/>
        <v>111.40373563218391</v>
      </c>
      <c r="P10" s="10"/>
    </row>
    <row r="11" spans="1:133">
      <c r="A11" s="12"/>
      <c r="B11" s="42">
        <v>533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107516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107516</v>
      </c>
      <c r="O11" s="44">
        <f t="shared" si="2"/>
        <v>51.492337164750957</v>
      </c>
      <c r="P11" s="9"/>
    </row>
    <row r="12" spans="1:133">
      <c r="A12" s="12"/>
      <c r="B12" s="42">
        <v>534</v>
      </c>
      <c r="C12" s="19" t="s">
        <v>25</v>
      </c>
      <c r="D12" s="43">
        <v>64019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64019</v>
      </c>
      <c r="O12" s="44">
        <f t="shared" si="2"/>
        <v>30.660440613026822</v>
      </c>
      <c r="P12" s="9"/>
    </row>
    <row r="13" spans="1:133">
      <c r="A13" s="12"/>
      <c r="B13" s="42">
        <v>535</v>
      </c>
      <c r="C13" s="19" t="s">
        <v>26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61076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61076</v>
      </c>
      <c r="O13" s="44">
        <f t="shared" si="2"/>
        <v>29.250957854406131</v>
      </c>
      <c r="P13" s="9"/>
    </row>
    <row r="14" spans="1:133" ht="15.75">
      <c r="A14" s="26" t="s">
        <v>27</v>
      </c>
      <c r="B14" s="27"/>
      <c r="C14" s="28"/>
      <c r="D14" s="29">
        <f t="shared" ref="D14:M14" si="5">SUM(D15:D15)</f>
        <v>70375</v>
      </c>
      <c r="E14" s="29">
        <f t="shared" si="5"/>
        <v>22203</v>
      </c>
      <c r="F14" s="29">
        <f t="shared" si="5"/>
        <v>0</v>
      </c>
      <c r="G14" s="29">
        <f t="shared" si="5"/>
        <v>0</v>
      </c>
      <c r="H14" s="29">
        <f t="shared" si="5"/>
        <v>0</v>
      </c>
      <c r="I14" s="29">
        <f t="shared" si="5"/>
        <v>0</v>
      </c>
      <c r="J14" s="29">
        <f t="shared" si="5"/>
        <v>0</v>
      </c>
      <c r="K14" s="29">
        <f t="shared" si="5"/>
        <v>0</v>
      </c>
      <c r="L14" s="29">
        <f t="shared" si="5"/>
        <v>0</v>
      </c>
      <c r="M14" s="29">
        <f t="shared" si="5"/>
        <v>0</v>
      </c>
      <c r="N14" s="29">
        <f t="shared" si="1"/>
        <v>92578</v>
      </c>
      <c r="O14" s="41">
        <f t="shared" si="2"/>
        <v>44.338122605363985</v>
      </c>
      <c r="P14" s="10"/>
    </row>
    <row r="15" spans="1:133">
      <c r="A15" s="12"/>
      <c r="B15" s="42">
        <v>541</v>
      </c>
      <c r="C15" s="19" t="s">
        <v>28</v>
      </c>
      <c r="D15" s="43">
        <v>70375</v>
      </c>
      <c r="E15" s="43">
        <v>22203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92578</v>
      </c>
      <c r="O15" s="44">
        <f t="shared" si="2"/>
        <v>44.338122605363985</v>
      </c>
      <c r="P15" s="9"/>
    </row>
    <row r="16" spans="1:133" ht="15.75">
      <c r="A16" s="26" t="s">
        <v>29</v>
      </c>
      <c r="B16" s="27"/>
      <c r="C16" s="28"/>
      <c r="D16" s="29">
        <f t="shared" ref="D16:M16" si="6">SUM(D17:D17)</f>
        <v>260464</v>
      </c>
      <c r="E16" s="29">
        <f t="shared" si="6"/>
        <v>0</v>
      </c>
      <c r="F16" s="29">
        <f t="shared" si="6"/>
        <v>0</v>
      </c>
      <c r="G16" s="29">
        <f t="shared" si="6"/>
        <v>0</v>
      </c>
      <c r="H16" s="29">
        <f t="shared" si="6"/>
        <v>0</v>
      </c>
      <c r="I16" s="29">
        <f t="shared" si="6"/>
        <v>0</v>
      </c>
      <c r="J16" s="29">
        <f t="shared" si="6"/>
        <v>0</v>
      </c>
      <c r="K16" s="29">
        <f t="shared" si="6"/>
        <v>0</v>
      </c>
      <c r="L16" s="29">
        <f t="shared" si="6"/>
        <v>0</v>
      </c>
      <c r="M16" s="29">
        <f t="shared" si="6"/>
        <v>0</v>
      </c>
      <c r="N16" s="29">
        <f t="shared" si="1"/>
        <v>260464</v>
      </c>
      <c r="O16" s="41">
        <f t="shared" si="2"/>
        <v>124.74329501915709</v>
      </c>
      <c r="P16" s="9"/>
    </row>
    <row r="17" spans="1:119">
      <c r="A17" s="12"/>
      <c r="B17" s="42">
        <v>572</v>
      </c>
      <c r="C17" s="19" t="s">
        <v>30</v>
      </c>
      <c r="D17" s="43">
        <v>260464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260464</v>
      </c>
      <c r="O17" s="44">
        <f t="shared" si="2"/>
        <v>124.74329501915709</v>
      </c>
      <c r="P17" s="9"/>
    </row>
    <row r="18" spans="1:119" ht="15.75">
      <c r="A18" s="26" t="s">
        <v>32</v>
      </c>
      <c r="B18" s="27"/>
      <c r="C18" s="28"/>
      <c r="D18" s="29">
        <f t="shared" ref="D18:M18" si="7">SUM(D19:D19)</f>
        <v>22418</v>
      </c>
      <c r="E18" s="29">
        <f t="shared" si="7"/>
        <v>0</v>
      </c>
      <c r="F18" s="29">
        <f t="shared" si="7"/>
        <v>0</v>
      </c>
      <c r="G18" s="29">
        <f t="shared" si="7"/>
        <v>0</v>
      </c>
      <c r="H18" s="29">
        <f t="shared" si="7"/>
        <v>0</v>
      </c>
      <c r="I18" s="29">
        <f t="shared" si="7"/>
        <v>0</v>
      </c>
      <c r="J18" s="29">
        <f t="shared" si="7"/>
        <v>0</v>
      </c>
      <c r="K18" s="29">
        <f t="shared" si="7"/>
        <v>0</v>
      </c>
      <c r="L18" s="29">
        <f t="shared" si="7"/>
        <v>0</v>
      </c>
      <c r="M18" s="29">
        <f t="shared" si="7"/>
        <v>0</v>
      </c>
      <c r="N18" s="29">
        <f t="shared" si="1"/>
        <v>22418</v>
      </c>
      <c r="O18" s="41">
        <f t="shared" si="2"/>
        <v>10.736590038314176</v>
      </c>
      <c r="P18" s="9"/>
    </row>
    <row r="19" spans="1:119" ht="15.75" thickBot="1">
      <c r="A19" s="12"/>
      <c r="B19" s="42">
        <v>581</v>
      </c>
      <c r="C19" s="19" t="s">
        <v>31</v>
      </c>
      <c r="D19" s="43">
        <v>22418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22418</v>
      </c>
      <c r="O19" s="44">
        <f t="shared" si="2"/>
        <v>10.736590038314176</v>
      </c>
      <c r="P19" s="9"/>
    </row>
    <row r="20" spans="1:119" ht="16.5" thickBot="1">
      <c r="A20" s="13" t="s">
        <v>10</v>
      </c>
      <c r="B20" s="21"/>
      <c r="C20" s="20"/>
      <c r="D20" s="14">
        <f>SUM(D5,D8,D10,D14,D16,D18)</f>
        <v>684497</v>
      </c>
      <c r="E20" s="14">
        <f t="shared" ref="E20:M20" si="8">SUM(E5,E8,E10,E14,E16,E18)</f>
        <v>22203</v>
      </c>
      <c r="F20" s="14">
        <f t="shared" si="8"/>
        <v>0</v>
      </c>
      <c r="G20" s="14">
        <f t="shared" si="8"/>
        <v>0</v>
      </c>
      <c r="H20" s="14">
        <f t="shared" si="8"/>
        <v>0</v>
      </c>
      <c r="I20" s="14">
        <f t="shared" si="8"/>
        <v>168592</v>
      </c>
      <c r="J20" s="14">
        <f t="shared" si="8"/>
        <v>0</v>
      </c>
      <c r="K20" s="14">
        <f t="shared" si="8"/>
        <v>0</v>
      </c>
      <c r="L20" s="14">
        <f t="shared" si="8"/>
        <v>0</v>
      </c>
      <c r="M20" s="14">
        <f t="shared" si="8"/>
        <v>0</v>
      </c>
      <c r="N20" s="14">
        <f t="shared" si="1"/>
        <v>875292</v>
      </c>
      <c r="O20" s="35">
        <f t="shared" si="2"/>
        <v>419.20114942528738</v>
      </c>
      <c r="P20" s="6"/>
      <c r="Q20" s="2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</row>
    <row r="21" spans="1:119">
      <c r="A21" s="15"/>
      <c r="B21" s="17"/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/>
    </row>
    <row r="22" spans="1:119">
      <c r="A22" s="36"/>
      <c r="B22" s="37"/>
      <c r="C22" s="37"/>
      <c r="D22" s="38"/>
      <c r="E22" s="38"/>
      <c r="F22" s="38"/>
      <c r="G22" s="38"/>
      <c r="H22" s="38"/>
      <c r="I22" s="38"/>
      <c r="J22" s="38"/>
      <c r="K22" s="38"/>
      <c r="L22" s="90" t="s">
        <v>36</v>
      </c>
      <c r="M22" s="90"/>
      <c r="N22" s="90"/>
      <c r="O22" s="39">
        <v>2088</v>
      </c>
    </row>
    <row r="23" spans="1:119">
      <c r="A23" s="91"/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3"/>
    </row>
    <row r="24" spans="1:119" ht="15.75" thickBot="1">
      <c r="A24" s="94" t="s">
        <v>37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6"/>
    </row>
  </sheetData>
  <mergeCells count="10">
    <mergeCell ref="A24:O24"/>
    <mergeCell ref="L22:N22"/>
    <mergeCell ref="A23:O2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4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11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233891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0" si="1">SUM(D5:M5)</f>
        <v>233891</v>
      </c>
      <c r="O5" s="30">
        <f t="shared" ref="O5:O20" si="2">(N5/O$22)</f>
        <v>60.374548270521423</v>
      </c>
      <c r="P5" s="6"/>
    </row>
    <row r="6" spans="1:133">
      <c r="A6" s="12"/>
      <c r="B6" s="42">
        <v>511</v>
      </c>
      <c r="C6" s="19" t="s">
        <v>19</v>
      </c>
      <c r="D6" s="43">
        <v>16400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16400</v>
      </c>
      <c r="O6" s="44">
        <f t="shared" si="2"/>
        <v>4.2333505420753745</v>
      </c>
      <c r="P6" s="9"/>
    </row>
    <row r="7" spans="1:133">
      <c r="A7" s="12"/>
      <c r="B7" s="42">
        <v>513</v>
      </c>
      <c r="C7" s="19" t="s">
        <v>20</v>
      </c>
      <c r="D7" s="43">
        <v>217491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217491</v>
      </c>
      <c r="O7" s="44">
        <f t="shared" si="2"/>
        <v>56.141197728446052</v>
      </c>
      <c r="P7" s="9"/>
    </row>
    <row r="8" spans="1:133" ht="15.75">
      <c r="A8" s="26" t="s">
        <v>21</v>
      </c>
      <c r="B8" s="27"/>
      <c r="C8" s="28"/>
      <c r="D8" s="29">
        <f t="shared" ref="D8:M8" si="3">SUM(D9:D9)</f>
        <v>19728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19728</v>
      </c>
      <c r="O8" s="41">
        <f t="shared" si="2"/>
        <v>5.0924109447599379</v>
      </c>
      <c r="P8" s="10"/>
    </row>
    <row r="9" spans="1:133">
      <c r="A9" s="12"/>
      <c r="B9" s="42">
        <v>522</v>
      </c>
      <c r="C9" s="19" t="s">
        <v>22</v>
      </c>
      <c r="D9" s="43">
        <v>19728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19728</v>
      </c>
      <c r="O9" s="44">
        <f t="shared" si="2"/>
        <v>5.0924109447599379</v>
      </c>
      <c r="P9" s="9"/>
    </row>
    <row r="10" spans="1:133" ht="15.75">
      <c r="A10" s="26" t="s">
        <v>23</v>
      </c>
      <c r="B10" s="27"/>
      <c r="C10" s="28"/>
      <c r="D10" s="29">
        <f t="shared" ref="D10:M10" si="4">SUM(D11:D13)</f>
        <v>62956</v>
      </c>
      <c r="E10" s="29">
        <f t="shared" si="4"/>
        <v>0</v>
      </c>
      <c r="F10" s="29">
        <f t="shared" si="4"/>
        <v>0</v>
      </c>
      <c r="G10" s="29">
        <f t="shared" si="4"/>
        <v>0</v>
      </c>
      <c r="H10" s="29">
        <f t="shared" si="4"/>
        <v>0</v>
      </c>
      <c r="I10" s="29">
        <f t="shared" si="4"/>
        <v>159104</v>
      </c>
      <c r="J10" s="29">
        <f t="shared" si="4"/>
        <v>0</v>
      </c>
      <c r="K10" s="29">
        <f t="shared" si="4"/>
        <v>0</v>
      </c>
      <c r="L10" s="29">
        <f t="shared" si="4"/>
        <v>0</v>
      </c>
      <c r="M10" s="29">
        <f t="shared" si="4"/>
        <v>0</v>
      </c>
      <c r="N10" s="40">
        <f t="shared" si="1"/>
        <v>222060</v>
      </c>
      <c r="O10" s="41">
        <f t="shared" si="2"/>
        <v>57.320598864223022</v>
      </c>
      <c r="P10" s="10"/>
    </row>
    <row r="11" spans="1:133">
      <c r="A11" s="12"/>
      <c r="B11" s="42">
        <v>533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104679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104679</v>
      </c>
      <c r="O11" s="44">
        <f t="shared" si="2"/>
        <v>27.020908621579764</v>
      </c>
      <c r="P11" s="9"/>
    </row>
    <row r="12" spans="1:133">
      <c r="A12" s="12"/>
      <c r="B12" s="42">
        <v>534</v>
      </c>
      <c r="C12" s="19" t="s">
        <v>25</v>
      </c>
      <c r="D12" s="43">
        <v>62956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62956</v>
      </c>
      <c r="O12" s="44">
        <f t="shared" si="2"/>
        <v>16.250903458957151</v>
      </c>
      <c r="P12" s="9"/>
    </row>
    <row r="13" spans="1:133">
      <c r="A13" s="12"/>
      <c r="B13" s="42">
        <v>535</v>
      </c>
      <c r="C13" s="19" t="s">
        <v>26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54425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54425</v>
      </c>
      <c r="O13" s="44">
        <f t="shared" si="2"/>
        <v>14.048786783686113</v>
      </c>
      <c r="P13" s="9"/>
    </row>
    <row r="14" spans="1:133" ht="15.75">
      <c r="A14" s="26" t="s">
        <v>27</v>
      </c>
      <c r="B14" s="27"/>
      <c r="C14" s="28"/>
      <c r="D14" s="29">
        <f t="shared" ref="D14:M14" si="5">SUM(D15:D15)</f>
        <v>194229</v>
      </c>
      <c r="E14" s="29">
        <f t="shared" si="5"/>
        <v>86532</v>
      </c>
      <c r="F14" s="29">
        <f t="shared" si="5"/>
        <v>0</v>
      </c>
      <c r="G14" s="29">
        <f t="shared" si="5"/>
        <v>0</v>
      </c>
      <c r="H14" s="29">
        <f t="shared" si="5"/>
        <v>0</v>
      </c>
      <c r="I14" s="29">
        <f t="shared" si="5"/>
        <v>0</v>
      </c>
      <c r="J14" s="29">
        <f t="shared" si="5"/>
        <v>0</v>
      </c>
      <c r="K14" s="29">
        <f t="shared" si="5"/>
        <v>0</v>
      </c>
      <c r="L14" s="29">
        <f t="shared" si="5"/>
        <v>0</v>
      </c>
      <c r="M14" s="29">
        <f t="shared" si="5"/>
        <v>0</v>
      </c>
      <c r="N14" s="29">
        <f t="shared" si="1"/>
        <v>280761</v>
      </c>
      <c r="O14" s="41">
        <f t="shared" si="2"/>
        <v>72.473154362416111</v>
      </c>
      <c r="P14" s="10"/>
    </row>
    <row r="15" spans="1:133">
      <c r="A15" s="12"/>
      <c r="B15" s="42">
        <v>541</v>
      </c>
      <c r="C15" s="19" t="s">
        <v>28</v>
      </c>
      <c r="D15" s="43">
        <v>194229</v>
      </c>
      <c r="E15" s="43">
        <v>86532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280761</v>
      </c>
      <c r="O15" s="44">
        <f t="shared" si="2"/>
        <v>72.473154362416111</v>
      </c>
      <c r="P15" s="9"/>
    </row>
    <row r="16" spans="1:133" ht="15.75">
      <c r="A16" s="26" t="s">
        <v>29</v>
      </c>
      <c r="B16" s="27"/>
      <c r="C16" s="28"/>
      <c r="D16" s="29">
        <f t="shared" ref="D16:M16" si="6">SUM(D17:D17)</f>
        <v>77943</v>
      </c>
      <c r="E16" s="29">
        <f t="shared" si="6"/>
        <v>273</v>
      </c>
      <c r="F16" s="29">
        <f t="shared" si="6"/>
        <v>0</v>
      </c>
      <c r="G16" s="29">
        <f t="shared" si="6"/>
        <v>0</v>
      </c>
      <c r="H16" s="29">
        <f t="shared" si="6"/>
        <v>0</v>
      </c>
      <c r="I16" s="29">
        <f t="shared" si="6"/>
        <v>0</v>
      </c>
      <c r="J16" s="29">
        <f t="shared" si="6"/>
        <v>0</v>
      </c>
      <c r="K16" s="29">
        <f t="shared" si="6"/>
        <v>0</v>
      </c>
      <c r="L16" s="29">
        <f t="shared" si="6"/>
        <v>0</v>
      </c>
      <c r="M16" s="29">
        <f t="shared" si="6"/>
        <v>0</v>
      </c>
      <c r="N16" s="29">
        <f t="shared" si="1"/>
        <v>78216</v>
      </c>
      <c r="O16" s="41">
        <f t="shared" si="2"/>
        <v>20.189984512132163</v>
      </c>
      <c r="P16" s="9"/>
    </row>
    <row r="17" spans="1:119">
      <c r="A17" s="12"/>
      <c r="B17" s="42">
        <v>572</v>
      </c>
      <c r="C17" s="19" t="s">
        <v>30</v>
      </c>
      <c r="D17" s="43">
        <v>77943</v>
      </c>
      <c r="E17" s="43">
        <v>273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78216</v>
      </c>
      <c r="O17" s="44">
        <f t="shared" si="2"/>
        <v>20.189984512132163</v>
      </c>
      <c r="P17" s="9"/>
    </row>
    <row r="18" spans="1:119" ht="15.75">
      <c r="A18" s="26" t="s">
        <v>32</v>
      </c>
      <c r="B18" s="27"/>
      <c r="C18" s="28"/>
      <c r="D18" s="29">
        <f t="shared" ref="D18:M18" si="7">SUM(D19:D19)</f>
        <v>31418</v>
      </c>
      <c r="E18" s="29">
        <f t="shared" si="7"/>
        <v>3485</v>
      </c>
      <c r="F18" s="29">
        <f t="shared" si="7"/>
        <v>0</v>
      </c>
      <c r="G18" s="29">
        <f t="shared" si="7"/>
        <v>0</v>
      </c>
      <c r="H18" s="29">
        <f t="shared" si="7"/>
        <v>0</v>
      </c>
      <c r="I18" s="29">
        <f t="shared" si="7"/>
        <v>0</v>
      </c>
      <c r="J18" s="29">
        <f t="shared" si="7"/>
        <v>0</v>
      </c>
      <c r="K18" s="29">
        <f t="shared" si="7"/>
        <v>0</v>
      </c>
      <c r="L18" s="29">
        <f t="shared" si="7"/>
        <v>0</v>
      </c>
      <c r="M18" s="29">
        <f t="shared" si="7"/>
        <v>0</v>
      </c>
      <c r="N18" s="29">
        <f t="shared" si="1"/>
        <v>34903</v>
      </c>
      <c r="O18" s="41">
        <f t="shared" si="2"/>
        <v>9.0095508518327314</v>
      </c>
      <c r="P18" s="9"/>
    </row>
    <row r="19" spans="1:119" ht="15.75" thickBot="1">
      <c r="A19" s="12"/>
      <c r="B19" s="42">
        <v>581</v>
      </c>
      <c r="C19" s="19" t="s">
        <v>31</v>
      </c>
      <c r="D19" s="43">
        <v>31418</v>
      </c>
      <c r="E19" s="43">
        <v>3485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34903</v>
      </c>
      <c r="O19" s="44">
        <f t="shared" si="2"/>
        <v>9.0095508518327314</v>
      </c>
      <c r="P19" s="9"/>
    </row>
    <row r="20" spans="1:119" ht="16.5" thickBot="1">
      <c r="A20" s="13" t="s">
        <v>10</v>
      </c>
      <c r="B20" s="21"/>
      <c r="C20" s="20"/>
      <c r="D20" s="14">
        <f>SUM(D5,D8,D10,D14,D16,D18)</f>
        <v>620165</v>
      </c>
      <c r="E20" s="14">
        <f t="shared" ref="E20:M20" si="8">SUM(E5,E8,E10,E14,E16,E18)</f>
        <v>90290</v>
      </c>
      <c r="F20" s="14">
        <f t="shared" si="8"/>
        <v>0</v>
      </c>
      <c r="G20" s="14">
        <f t="shared" si="8"/>
        <v>0</v>
      </c>
      <c r="H20" s="14">
        <f t="shared" si="8"/>
        <v>0</v>
      </c>
      <c r="I20" s="14">
        <f t="shared" si="8"/>
        <v>159104</v>
      </c>
      <c r="J20" s="14">
        <f t="shared" si="8"/>
        <v>0</v>
      </c>
      <c r="K20" s="14">
        <f t="shared" si="8"/>
        <v>0</v>
      </c>
      <c r="L20" s="14">
        <f t="shared" si="8"/>
        <v>0</v>
      </c>
      <c r="M20" s="14">
        <f t="shared" si="8"/>
        <v>0</v>
      </c>
      <c r="N20" s="14">
        <f t="shared" si="1"/>
        <v>869559</v>
      </c>
      <c r="O20" s="35">
        <f t="shared" si="2"/>
        <v>224.46024780588539</v>
      </c>
      <c r="P20" s="6"/>
      <c r="Q20" s="2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</row>
    <row r="21" spans="1:119">
      <c r="A21" s="15"/>
      <c r="B21" s="17"/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/>
    </row>
    <row r="22" spans="1:119">
      <c r="A22" s="36"/>
      <c r="B22" s="37"/>
      <c r="C22" s="37"/>
      <c r="D22" s="38"/>
      <c r="E22" s="38"/>
      <c r="F22" s="38"/>
      <c r="G22" s="38"/>
      <c r="H22" s="38"/>
      <c r="I22" s="38"/>
      <c r="J22" s="38"/>
      <c r="K22" s="38"/>
      <c r="L22" s="90" t="s">
        <v>33</v>
      </c>
      <c r="M22" s="90"/>
      <c r="N22" s="90"/>
      <c r="O22" s="39">
        <v>3874</v>
      </c>
    </row>
    <row r="23" spans="1:119">
      <c r="A23" s="91"/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3"/>
    </row>
    <row r="24" spans="1:119" ht="15.75" thickBot="1">
      <c r="A24" s="94" t="s">
        <v>37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6"/>
    </row>
  </sheetData>
  <mergeCells count="10">
    <mergeCell ref="A24:O24"/>
    <mergeCell ref="A23:O23"/>
    <mergeCell ref="L22:N22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4"/>
  <sheetViews>
    <sheetView workbookViewId="0">
      <selection activeCell="D5" sqref="D5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272698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18222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0" si="1">SUM(D5:M5)</f>
        <v>290920</v>
      </c>
      <c r="O5" s="30">
        <f t="shared" ref="O5:O20" si="2">(N5/O$22)</f>
        <v>74.940752189592999</v>
      </c>
      <c r="P5" s="6"/>
    </row>
    <row r="6" spans="1:133">
      <c r="A6" s="12"/>
      <c r="B6" s="42">
        <v>511</v>
      </c>
      <c r="C6" s="19" t="s">
        <v>19</v>
      </c>
      <c r="D6" s="43">
        <v>16700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16700</v>
      </c>
      <c r="O6" s="44">
        <f t="shared" si="2"/>
        <v>4.3019062339000511</v>
      </c>
      <c r="P6" s="9"/>
    </row>
    <row r="7" spans="1:133">
      <c r="A7" s="12"/>
      <c r="B7" s="42">
        <v>513</v>
      </c>
      <c r="C7" s="19" t="s">
        <v>20</v>
      </c>
      <c r="D7" s="43">
        <v>255998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255998</v>
      </c>
      <c r="O7" s="44">
        <f t="shared" si="2"/>
        <v>65.944873776403909</v>
      </c>
      <c r="P7" s="9"/>
    </row>
    <row r="8" spans="1:133">
      <c r="A8" s="12"/>
      <c r="B8" s="42">
        <v>517</v>
      </c>
      <c r="C8" s="19" t="s">
        <v>45</v>
      </c>
      <c r="D8" s="43">
        <v>0</v>
      </c>
      <c r="E8" s="43">
        <v>0</v>
      </c>
      <c r="F8" s="43">
        <v>0</v>
      </c>
      <c r="G8" s="43">
        <v>0</v>
      </c>
      <c r="H8" s="43">
        <v>0</v>
      </c>
      <c r="I8" s="43">
        <v>18222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18222</v>
      </c>
      <c r="O8" s="44">
        <f t="shared" si="2"/>
        <v>4.6939721792890259</v>
      </c>
      <c r="P8" s="9"/>
    </row>
    <row r="9" spans="1:133" ht="15.75">
      <c r="A9" s="26" t="s">
        <v>21</v>
      </c>
      <c r="B9" s="27"/>
      <c r="C9" s="28"/>
      <c r="D9" s="29">
        <f t="shared" ref="D9:M9" si="3">SUM(D10:D10)</f>
        <v>39220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39220</v>
      </c>
      <c r="O9" s="41">
        <f t="shared" si="2"/>
        <v>10.103039670273056</v>
      </c>
      <c r="P9" s="10"/>
    </row>
    <row r="10" spans="1:133">
      <c r="A10" s="12"/>
      <c r="B10" s="42">
        <v>522</v>
      </c>
      <c r="C10" s="19" t="s">
        <v>22</v>
      </c>
      <c r="D10" s="43">
        <v>39220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39220</v>
      </c>
      <c r="O10" s="44">
        <f t="shared" si="2"/>
        <v>10.103039670273056</v>
      </c>
      <c r="P10" s="9"/>
    </row>
    <row r="11" spans="1:133" ht="15.75">
      <c r="A11" s="26" t="s">
        <v>23</v>
      </c>
      <c r="B11" s="27"/>
      <c r="C11" s="28"/>
      <c r="D11" s="29">
        <f t="shared" ref="D11:M11" si="4">SUM(D12:D13)</f>
        <v>0</v>
      </c>
      <c r="E11" s="29">
        <f t="shared" si="4"/>
        <v>0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130472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40">
        <f t="shared" si="1"/>
        <v>130472</v>
      </c>
      <c r="O11" s="41">
        <f t="shared" si="2"/>
        <v>33.609479649665118</v>
      </c>
      <c r="P11" s="10"/>
    </row>
    <row r="12" spans="1:133">
      <c r="A12" s="12"/>
      <c r="B12" s="42">
        <v>533</v>
      </c>
      <c r="C12" s="19" t="s">
        <v>24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81943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81943</v>
      </c>
      <c r="O12" s="44">
        <f t="shared" si="2"/>
        <v>21.108449252962391</v>
      </c>
      <c r="P12" s="9"/>
    </row>
    <row r="13" spans="1:133">
      <c r="A13" s="12"/>
      <c r="B13" s="42">
        <v>535</v>
      </c>
      <c r="C13" s="19" t="s">
        <v>26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48529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48529</v>
      </c>
      <c r="O13" s="44">
        <f t="shared" si="2"/>
        <v>12.501030396702731</v>
      </c>
      <c r="P13" s="9"/>
    </row>
    <row r="14" spans="1:133" ht="15.75">
      <c r="A14" s="26" t="s">
        <v>27</v>
      </c>
      <c r="B14" s="27"/>
      <c r="C14" s="28"/>
      <c r="D14" s="29">
        <f t="shared" ref="D14:M14" si="5">SUM(D15:D15)</f>
        <v>46146</v>
      </c>
      <c r="E14" s="29">
        <f t="shared" si="5"/>
        <v>9853</v>
      </c>
      <c r="F14" s="29">
        <f t="shared" si="5"/>
        <v>0</v>
      </c>
      <c r="G14" s="29">
        <f t="shared" si="5"/>
        <v>0</v>
      </c>
      <c r="H14" s="29">
        <f t="shared" si="5"/>
        <v>0</v>
      </c>
      <c r="I14" s="29">
        <f t="shared" si="5"/>
        <v>0</v>
      </c>
      <c r="J14" s="29">
        <f t="shared" si="5"/>
        <v>0</v>
      </c>
      <c r="K14" s="29">
        <f t="shared" si="5"/>
        <v>0</v>
      </c>
      <c r="L14" s="29">
        <f t="shared" si="5"/>
        <v>0</v>
      </c>
      <c r="M14" s="29">
        <f t="shared" si="5"/>
        <v>0</v>
      </c>
      <c r="N14" s="29">
        <f t="shared" si="1"/>
        <v>55999</v>
      </c>
      <c r="O14" s="41">
        <f t="shared" si="2"/>
        <v>14.425296239052035</v>
      </c>
      <c r="P14" s="10"/>
    </row>
    <row r="15" spans="1:133">
      <c r="A15" s="12"/>
      <c r="B15" s="42">
        <v>541</v>
      </c>
      <c r="C15" s="19" t="s">
        <v>28</v>
      </c>
      <c r="D15" s="43">
        <v>46146</v>
      </c>
      <c r="E15" s="43">
        <v>9853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55999</v>
      </c>
      <c r="O15" s="44">
        <f t="shared" si="2"/>
        <v>14.425296239052035</v>
      </c>
      <c r="P15" s="9"/>
    </row>
    <row r="16" spans="1:133" ht="15.75">
      <c r="A16" s="26" t="s">
        <v>29</v>
      </c>
      <c r="B16" s="27"/>
      <c r="C16" s="28"/>
      <c r="D16" s="29">
        <f t="shared" ref="D16:M16" si="6">SUM(D17:D17)</f>
        <v>0</v>
      </c>
      <c r="E16" s="29">
        <f t="shared" si="6"/>
        <v>13637</v>
      </c>
      <c r="F16" s="29">
        <f t="shared" si="6"/>
        <v>0</v>
      </c>
      <c r="G16" s="29">
        <f t="shared" si="6"/>
        <v>0</v>
      </c>
      <c r="H16" s="29">
        <f t="shared" si="6"/>
        <v>0</v>
      </c>
      <c r="I16" s="29">
        <f t="shared" si="6"/>
        <v>0</v>
      </c>
      <c r="J16" s="29">
        <f t="shared" si="6"/>
        <v>0</v>
      </c>
      <c r="K16" s="29">
        <f t="shared" si="6"/>
        <v>0</v>
      </c>
      <c r="L16" s="29">
        <f t="shared" si="6"/>
        <v>0</v>
      </c>
      <c r="M16" s="29">
        <f t="shared" si="6"/>
        <v>0</v>
      </c>
      <c r="N16" s="29">
        <f t="shared" si="1"/>
        <v>13637</v>
      </c>
      <c r="O16" s="41">
        <f t="shared" si="2"/>
        <v>3.512879958784132</v>
      </c>
      <c r="P16" s="9"/>
    </row>
    <row r="17" spans="1:119">
      <c r="A17" s="12"/>
      <c r="B17" s="42">
        <v>572</v>
      </c>
      <c r="C17" s="19" t="s">
        <v>30</v>
      </c>
      <c r="D17" s="43">
        <v>0</v>
      </c>
      <c r="E17" s="43">
        <v>13637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13637</v>
      </c>
      <c r="O17" s="44">
        <f t="shared" si="2"/>
        <v>3.512879958784132</v>
      </c>
      <c r="P17" s="9"/>
    </row>
    <row r="18" spans="1:119" ht="15.75">
      <c r="A18" s="26" t="s">
        <v>32</v>
      </c>
      <c r="B18" s="27"/>
      <c r="C18" s="28"/>
      <c r="D18" s="29">
        <f t="shared" ref="D18:M18" si="7">SUM(D19:D19)</f>
        <v>20187</v>
      </c>
      <c r="E18" s="29">
        <f t="shared" si="7"/>
        <v>0</v>
      </c>
      <c r="F18" s="29">
        <f t="shared" si="7"/>
        <v>7048</v>
      </c>
      <c r="G18" s="29">
        <f t="shared" si="7"/>
        <v>0</v>
      </c>
      <c r="H18" s="29">
        <f t="shared" si="7"/>
        <v>0</v>
      </c>
      <c r="I18" s="29">
        <f t="shared" si="7"/>
        <v>0</v>
      </c>
      <c r="J18" s="29">
        <f t="shared" si="7"/>
        <v>0</v>
      </c>
      <c r="K18" s="29">
        <f t="shared" si="7"/>
        <v>0</v>
      </c>
      <c r="L18" s="29">
        <f t="shared" si="7"/>
        <v>0</v>
      </c>
      <c r="M18" s="29">
        <f t="shared" si="7"/>
        <v>0</v>
      </c>
      <c r="N18" s="29">
        <f t="shared" si="1"/>
        <v>27235</v>
      </c>
      <c r="O18" s="41">
        <f t="shared" si="2"/>
        <v>7.015713549716641</v>
      </c>
      <c r="P18" s="9"/>
    </row>
    <row r="19" spans="1:119" ht="15.75" thickBot="1">
      <c r="A19" s="12"/>
      <c r="B19" s="42">
        <v>581</v>
      </c>
      <c r="C19" s="19" t="s">
        <v>31</v>
      </c>
      <c r="D19" s="43">
        <v>20187</v>
      </c>
      <c r="E19" s="43">
        <v>0</v>
      </c>
      <c r="F19" s="43">
        <v>7048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27235</v>
      </c>
      <c r="O19" s="44">
        <f t="shared" si="2"/>
        <v>7.015713549716641</v>
      </c>
      <c r="P19" s="9"/>
    </row>
    <row r="20" spans="1:119" ht="16.5" thickBot="1">
      <c r="A20" s="13" t="s">
        <v>10</v>
      </c>
      <c r="B20" s="21"/>
      <c r="C20" s="20"/>
      <c r="D20" s="14">
        <f>SUM(D5,D9,D11,D14,D16,D18)</f>
        <v>378251</v>
      </c>
      <c r="E20" s="14">
        <f t="shared" ref="E20:M20" si="8">SUM(E5,E9,E11,E14,E16,E18)</f>
        <v>23490</v>
      </c>
      <c r="F20" s="14">
        <f t="shared" si="8"/>
        <v>7048</v>
      </c>
      <c r="G20" s="14">
        <f t="shared" si="8"/>
        <v>0</v>
      </c>
      <c r="H20" s="14">
        <f t="shared" si="8"/>
        <v>0</v>
      </c>
      <c r="I20" s="14">
        <f t="shared" si="8"/>
        <v>148694</v>
      </c>
      <c r="J20" s="14">
        <f t="shared" si="8"/>
        <v>0</v>
      </c>
      <c r="K20" s="14">
        <f t="shared" si="8"/>
        <v>0</v>
      </c>
      <c r="L20" s="14">
        <f t="shared" si="8"/>
        <v>0</v>
      </c>
      <c r="M20" s="14">
        <f t="shared" si="8"/>
        <v>0</v>
      </c>
      <c r="N20" s="14">
        <f t="shared" si="1"/>
        <v>557483</v>
      </c>
      <c r="O20" s="35">
        <f t="shared" si="2"/>
        <v>143.60716125708399</v>
      </c>
      <c r="P20" s="6"/>
      <c r="Q20" s="2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</row>
    <row r="21" spans="1:119">
      <c r="A21" s="15"/>
      <c r="B21" s="17"/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/>
    </row>
    <row r="22" spans="1:119">
      <c r="A22" s="36"/>
      <c r="B22" s="37"/>
      <c r="C22" s="37"/>
      <c r="D22" s="38"/>
      <c r="E22" s="38"/>
      <c r="F22" s="38"/>
      <c r="G22" s="38"/>
      <c r="H22" s="38"/>
      <c r="I22" s="38"/>
      <c r="J22" s="38"/>
      <c r="K22" s="38"/>
      <c r="L22" s="90" t="s">
        <v>46</v>
      </c>
      <c r="M22" s="90"/>
      <c r="N22" s="90"/>
      <c r="O22" s="39">
        <v>3882</v>
      </c>
    </row>
    <row r="23" spans="1:119">
      <c r="A23" s="91"/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3"/>
    </row>
    <row r="24" spans="1:119" ht="15.75" customHeight="1" thickBot="1">
      <c r="A24" s="94" t="s">
        <v>37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6"/>
    </row>
  </sheetData>
  <mergeCells count="10">
    <mergeCell ref="L22:N22"/>
    <mergeCell ref="A23:O23"/>
    <mergeCell ref="A24:O2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186528</v>
      </c>
      <c r="E5" s="24">
        <f t="shared" si="0"/>
        <v>0</v>
      </c>
      <c r="F5" s="24">
        <f t="shared" si="0"/>
        <v>30175</v>
      </c>
      <c r="G5" s="24">
        <f t="shared" si="0"/>
        <v>0</v>
      </c>
      <c r="H5" s="24">
        <f t="shared" si="0"/>
        <v>0</v>
      </c>
      <c r="I5" s="24">
        <f t="shared" si="0"/>
        <v>19077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1" si="1">SUM(D5:M5)</f>
        <v>235780</v>
      </c>
      <c r="O5" s="30">
        <f t="shared" ref="O5:O21" si="2">(N5/O$23)</f>
        <v>103.3669443226655</v>
      </c>
      <c r="P5" s="6"/>
    </row>
    <row r="6" spans="1:133">
      <c r="A6" s="12"/>
      <c r="B6" s="42">
        <v>511</v>
      </c>
      <c r="C6" s="19" t="s">
        <v>19</v>
      </c>
      <c r="D6" s="43">
        <v>12450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12450</v>
      </c>
      <c r="O6" s="44">
        <f t="shared" si="2"/>
        <v>5.4581323980710215</v>
      </c>
      <c r="P6" s="9"/>
    </row>
    <row r="7" spans="1:133">
      <c r="A7" s="12"/>
      <c r="B7" s="42">
        <v>513</v>
      </c>
      <c r="C7" s="19" t="s">
        <v>20</v>
      </c>
      <c r="D7" s="43">
        <v>174078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174078</v>
      </c>
      <c r="O7" s="44">
        <f t="shared" si="2"/>
        <v>76.316527838667255</v>
      </c>
      <c r="P7" s="9"/>
    </row>
    <row r="8" spans="1:133">
      <c r="A8" s="12"/>
      <c r="B8" s="42">
        <v>517</v>
      </c>
      <c r="C8" s="19" t="s">
        <v>45</v>
      </c>
      <c r="D8" s="43">
        <v>0</v>
      </c>
      <c r="E8" s="43">
        <v>0</v>
      </c>
      <c r="F8" s="43">
        <v>30175</v>
      </c>
      <c r="G8" s="43">
        <v>0</v>
      </c>
      <c r="H8" s="43">
        <v>0</v>
      </c>
      <c r="I8" s="43">
        <v>19077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49252</v>
      </c>
      <c r="O8" s="44">
        <f t="shared" si="2"/>
        <v>21.592284085927226</v>
      </c>
      <c r="P8" s="9"/>
    </row>
    <row r="9" spans="1:133" ht="15.75">
      <c r="A9" s="26" t="s">
        <v>21</v>
      </c>
      <c r="B9" s="27"/>
      <c r="C9" s="28"/>
      <c r="D9" s="29">
        <f t="shared" ref="D9:M9" si="3">SUM(D10:D10)</f>
        <v>42251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42251</v>
      </c>
      <c r="O9" s="41">
        <f t="shared" si="2"/>
        <v>18.523016220955721</v>
      </c>
      <c r="P9" s="10"/>
    </row>
    <row r="10" spans="1:133">
      <c r="A10" s="12"/>
      <c r="B10" s="42">
        <v>522</v>
      </c>
      <c r="C10" s="19" t="s">
        <v>22</v>
      </c>
      <c r="D10" s="43">
        <v>42251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42251</v>
      </c>
      <c r="O10" s="44">
        <f t="shared" si="2"/>
        <v>18.523016220955721</v>
      </c>
      <c r="P10" s="9"/>
    </row>
    <row r="11" spans="1:133" ht="15.75">
      <c r="A11" s="26" t="s">
        <v>23</v>
      </c>
      <c r="B11" s="27"/>
      <c r="C11" s="28"/>
      <c r="D11" s="29">
        <f t="shared" ref="D11:M11" si="4">SUM(D12:D14)</f>
        <v>0</v>
      </c>
      <c r="E11" s="29">
        <f t="shared" si="4"/>
        <v>0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245464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40">
        <f t="shared" si="1"/>
        <v>245464</v>
      </c>
      <c r="O11" s="41">
        <f t="shared" si="2"/>
        <v>107.61245067952652</v>
      </c>
      <c r="P11" s="10"/>
    </row>
    <row r="12" spans="1:133">
      <c r="A12" s="12"/>
      <c r="B12" s="42">
        <v>533</v>
      </c>
      <c r="C12" s="19" t="s">
        <v>24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92146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92146</v>
      </c>
      <c r="O12" s="44">
        <f t="shared" si="2"/>
        <v>40.397194213064445</v>
      </c>
      <c r="P12" s="9"/>
    </row>
    <row r="13" spans="1:133">
      <c r="A13" s="12"/>
      <c r="B13" s="42">
        <v>534</v>
      </c>
      <c r="C13" s="19" t="s">
        <v>25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102021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102021</v>
      </c>
      <c r="O13" s="44">
        <f t="shared" si="2"/>
        <v>44.726435773783429</v>
      </c>
      <c r="P13" s="9"/>
    </row>
    <row r="14" spans="1:133">
      <c r="A14" s="12"/>
      <c r="B14" s="42">
        <v>535</v>
      </c>
      <c r="C14" s="19" t="s">
        <v>26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51297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51297</v>
      </c>
      <c r="O14" s="44">
        <f t="shared" si="2"/>
        <v>22.488820692678651</v>
      </c>
      <c r="P14" s="9"/>
    </row>
    <row r="15" spans="1:133" ht="15.75">
      <c r="A15" s="26" t="s">
        <v>27</v>
      </c>
      <c r="B15" s="27"/>
      <c r="C15" s="28"/>
      <c r="D15" s="29">
        <f t="shared" ref="D15:M15" si="5">SUM(D16:D16)</f>
        <v>41326</v>
      </c>
      <c r="E15" s="29">
        <f t="shared" si="5"/>
        <v>10063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0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29">
        <f t="shared" si="1"/>
        <v>51389</v>
      </c>
      <c r="O15" s="41">
        <f t="shared" si="2"/>
        <v>22.529153879877246</v>
      </c>
      <c r="P15" s="10"/>
    </row>
    <row r="16" spans="1:133">
      <c r="A16" s="12"/>
      <c r="B16" s="42">
        <v>541</v>
      </c>
      <c r="C16" s="19" t="s">
        <v>28</v>
      </c>
      <c r="D16" s="43">
        <v>41326</v>
      </c>
      <c r="E16" s="43">
        <v>10063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51389</v>
      </c>
      <c r="O16" s="44">
        <f t="shared" si="2"/>
        <v>22.529153879877246</v>
      </c>
      <c r="P16" s="9"/>
    </row>
    <row r="17" spans="1:119" ht="15.75">
      <c r="A17" s="26" t="s">
        <v>29</v>
      </c>
      <c r="B17" s="27"/>
      <c r="C17" s="28"/>
      <c r="D17" s="29">
        <f t="shared" ref="D17:M17" si="6">SUM(D18:D18)</f>
        <v>0</v>
      </c>
      <c r="E17" s="29">
        <f t="shared" si="6"/>
        <v>32180</v>
      </c>
      <c r="F17" s="29">
        <f t="shared" si="6"/>
        <v>0</v>
      </c>
      <c r="G17" s="29">
        <f t="shared" si="6"/>
        <v>0</v>
      </c>
      <c r="H17" s="29">
        <f t="shared" si="6"/>
        <v>0</v>
      </c>
      <c r="I17" s="29">
        <f t="shared" si="6"/>
        <v>0</v>
      </c>
      <c r="J17" s="29">
        <f t="shared" si="6"/>
        <v>0</v>
      </c>
      <c r="K17" s="29">
        <f t="shared" si="6"/>
        <v>0</v>
      </c>
      <c r="L17" s="29">
        <f t="shared" si="6"/>
        <v>0</v>
      </c>
      <c r="M17" s="29">
        <f t="shared" si="6"/>
        <v>0</v>
      </c>
      <c r="N17" s="29">
        <f t="shared" si="1"/>
        <v>32180</v>
      </c>
      <c r="O17" s="41">
        <f t="shared" si="2"/>
        <v>14.10784743533538</v>
      </c>
      <c r="P17" s="9"/>
    </row>
    <row r="18" spans="1:119">
      <c r="A18" s="12"/>
      <c r="B18" s="42">
        <v>572</v>
      </c>
      <c r="C18" s="19" t="s">
        <v>30</v>
      </c>
      <c r="D18" s="43">
        <v>0</v>
      </c>
      <c r="E18" s="43">
        <v>32180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32180</v>
      </c>
      <c r="O18" s="44">
        <f t="shared" si="2"/>
        <v>14.10784743533538</v>
      </c>
      <c r="P18" s="9"/>
    </row>
    <row r="19" spans="1:119" ht="15.75">
      <c r="A19" s="26" t="s">
        <v>32</v>
      </c>
      <c r="B19" s="27"/>
      <c r="C19" s="28"/>
      <c r="D19" s="29">
        <f t="shared" ref="D19:M19" si="7">SUM(D20:D20)</f>
        <v>69411</v>
      </c>
      <c r="E19" s="29">
        <f t="shared" si="7"/>
        <v>20000</v>
      </c>
      <c r="F19" s="29">
        <f t="shared" si="7"/>
        <v>0</v>
      </c>
      <c r="G19" s="29">
        <f t="shared" si="7"/>
        <v>0</v>
      </c>
      <c r="H19" s="29">
        <f t="shared" si="7"/>
        <v>0</v>
      </c>
      <c r="I19" s="29">
        <f t="shared" si="7"/>
        <v>38042</v>
      </c>
      <c r="J19" s="29">
        <f t="shared" si="7"/>
        <v>0</v>
      </c>
      <c r="K19" s="29">
        <f t="shared" si="7"/>
        <v>0</v>
      </c>
      <c r="L19" s="29">
        <f t="shared" si="7"/>
        <v>0</v>
      </c>
      <c r="M19" s="29">
        <f t="shared" si="7"/>
        <v>0</v>
      </c>
      <c r="N19" s="29">
        <f t="shared" si="1"/>
        <v>127453</v>
      </c>
      <c r="O19" s="41">
        <f t="shared" si="2"/>
        <v>55.875931608943446</v>
      </c>
      <c r="P19" s="9"/>
    </row>
    <row r="20" spans="1:119" ht="15.75" thickBot="1">
      <c r="A20" s="12"/>
      <c r="B20" s="42">
        <v>581</v>
      </c>
      <c r="C20" s="19" t="s">
        <v>31</v>
      </c>
      <c r="D20" s="43">
        <v>69411</v>
      </c>
      <c r="E20" s="43">
        <v>20000</v>
      </c>
      <c r="F20" s="43">
        <v>0</v>
      </c>
      <c r="G20" s="43">
        <v>0</v>
      </c>
      <c r="H20" s="43">
        <v>0</v>
      </c>
      <c r="I20" s="43">
        <v>38042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127453</v>
      </c>
      <c r="O20" s="44">
        <f t="shared" si="2"/>
        <v>55.875931608943446</v>
      </c>
      <c r="P20" s="9"/>
    </row>
    <row r="21" spans="1:119" ht="16.5" thickBot="1">
      <c r="A21" s="13" t="s">
        <v>10</v>
      </c>
      <c r="B21" s="21"/>
      <c r="C21" s="20"/>
      <c r="D21" s="14">
        <f>SUM(D5,D9,D11,D15,D17,D19)</f>
        <v>339516</v>
      </c>
      <c r="E21" s="14">
        <f t="shared" ref="E21:M21" si="8">SUM(E5,E9,E11,E15,E17,E19)</f>
        <v>62243</v>
      </c>
      <c r="F21" s="14">
        <f t="shared" si="8"/>
        <v>30175</v>
      </c>
      <c r="G21" s="14">
        <f t="shared" si="8"/>
        <v>0</v>
      </c>
      <c r="H21" s="14">
        <f t="shared" si="8"/>
        <v>0</v>
      </c>
      <c r="I21" s="14">
        <f t="shared" si="8"/>
        <v>302583</v>
      </c>
      <c r="J21" s="14">
        <f t="shared" si="8"/>
        <v>0</v>
      </c>
      <c r="K21" s="14">
        <f t="shared" si="8"/>
        <v>0</v>
      </c>
      <c r="L21" s="14">
        <f t="shared" si="8"/>
        <v>0</v>
      </c>
      <c r="M21" s="14">
        <f t="shared" si="8"/>
        <v>0</v>
      </c>
      <c r="N21" s="14">
        <f t="shared" si="1"/>
        <v>734517</v>
      </c>
      <c r="O21" s="35">
        <f t="shared" si="2"/>
        <v>322.01534414730384</v>
      </c>
      <c r="P21" s="6"/>
      <c r="Q21" s="2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</row>
    <row r="22" spans="1:119">
      <c r="A22" s="15"/>
      <c r="B22" s="17"/>
      <c r="C22" s="17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/>
    </row>
    <row r="23" spans="1:119">
      <c r="A23" s="36"/>
      <c r="B23" s="37"/>
      <c r="C23" s="37"/>
      <c r="D23" s="38"/>
      <c r="E23" s="38"/>
      <c r="F23" s="38"/>
      <c r="G23" s="38"/>
      <c r="H23" s="38"/>
      <c r="I23" s="38"/>
      <c r="J23" s="38"/>
      <c r="K23" s="38"/>
      <c r="L23" s="90" t="s">
        <v>57</v>
      </c>
      <c r="M23" s="90"/>
      <c r="N23" s="90"/>
      <c r="O23" s="39">
        <v>2281</v>
      </c>
    </row>
    <row r="24" spans="1:119">
      <c r="A24" s="91"/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3"/>
    </row>
    <row r="25" spans="1:119" ht="15.75" customHeight="1" thickBot="1">
      <c r="A25" s="94" t="s">
        <v>37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6"/>
    </row>
  </sheetData>
  <mergeCells count="10">
    <mergeCell ref="L23:N23"/>
    <mergeCell ref="A24:O24"/>
    <mergeCell ref="A25:O2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2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34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69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70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71</v>
      </c>
      <c r="N4" s="32" t="s">
        <v>5</v>
      </c>
      <c r="O4" s="32" t="s">
        <v>72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SUM(D6:D7)</f>
        <v>439757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5">
        <f t="shared" ref="O5:O18" si="1">SUM(D5:N5)</f>
        <v>439757</v>
      </c>
      <c r="P5" s="30">
        <f t="shared" ref="P5:P18" si="2">(O5/P$20)</f>
        <v>353.50241157556269</v>
      </c>
      <c r="Q5" s="6"/>
    </row>
    <row r="6" spans="1:134">
      <c r="A6" s="12"/>
      <c r="B6" s="42">
        <v>511</v>
      </c>
      <c r="C6" s="19" t="s">
        <v>19</v>
      </c>
      <c r="D6" s="43">
        <v>20150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si="1"/>
        <v>20150</v>
      </c>
      <c r="P6" s="44">
        <f t="shared" si="2"/>
        <v>16.19774919614148</v>
      </c>
      <c r="Q6" s="9"/>
    </row>
    <row r="7" spans="1:134">
      <c r="A7" s="12"/>
      <c r="B7" s="42">
        <v>513</v>
      </c>
      <c r="C7" s="19" t="s">
        <v>20</v>
      </c>
      <c r="D7" s="43">
        <v>419607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si="1"/>
        <v>419607</v>
      </c>
      <c r="P7" s="44">
        <f t="shared" si="2"/>
        <v>337.30466237942125</v>
      </c>
      <c r="Q7" s="9"/>
    </row>
    <row r="8" spans="1:134" ht="15.75">
      <c r="A8" s="26" t="s">
        <v>21</v>
      </c>
      <c r="B8" s="27"/>
      <c r="C8" s="28"/>
      <c r="D8" s="29">
        <f t="shared" ref="D8:N8" si="3">SUM(D9:D9)</f>
        <v>49165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29">
        <f t="shared" si="3"/>
        <v>0</v>
      </c>
      <c r="O8" s="40">
        <f t="shared" si="1"/>
        <v>49165</v>
      </c>
      <c r="P8" s="41">
        <f t="shared" si="2"/>
        <v>39.521704180064312</v>
      </c>
      <c r="Q8" s="10"/>
    </row>
    <row r="9" spans="1:134">
      <c r="A9" s="12"/>
      <c r="B9" s="42">
        <v>522</v>
      </c>
      <c r="C9" s="19" t="s">
        <v>22</v>
      </c>
      <c r="D9" s="43">
        <v>49165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1"/>
        <v>49165</v>
      </c>
      <c r="P9" s="44">
        <f t="shared" si="2"/>
        <v>39.521704180064312</v>
      </c>
      <c r="Q9" s="9"/>
    </row>
    <row r="10" spans="1:134" ht="15.75">
      <c r="A10" s="26" t="s">
        <v>23</v>
      </c>
      <c r="B10" s="27"/>
      <c r="C10" s="28"/>
      <c r="D10" s="29">
        <f t="shared" ref="D10:N10" si="4">SUM(D11:D13)</f>
        <v>66438</v>
      </c>
      <c r="E10" s="29">
        <f t="shared" si="4"/>
        <v>0</v>
      </c>
      <c r="F10" s="29">
        <f t="shared" si="4"/>
        <v>0</v>
      </c>
      <c r="G10" s="29">
        <f t="shared" si="4"/>
        <v>0</v>
      </c>
      <c r="H10" s="29">
        <f t="shared" si="4"/>
        <v>0</v>
      </c>
      <c r="I10" s="29">
        <f t="shared" si="4"/>
        <v>207618</v>
      </c>
      <c r="J10" s="29">
        <f t="shared" si="4"/>
        <v>0</v>
      </c>
      <c r="K10" s="29">
        <f t="shared" si="4"/>
        <v>0</v>
      </c>
      <c r="L10" s="29">
        <f t="shared" si="4"/>
        <v>0</v>
      </c>
      <c r="M10" s="29">
        <f t="shared" si="4"/>
        <v>0</v>
      </c>
      <c r="N10" s="29">
        <f t="shared" si="4"/>
        <v>0</v>
      </c>
      <c r="O10" s="40">
        <f t="shared" si="1"/>
        <v>274056</v>
      </c>
      <c r="P10" s="41">
        <f t="shared" si="2"/>
        <v>220.30225080385853</v>
      </c>
      <c r="Q10" s="10"/>
    </row>
    <row r="11" spans="1:134">
      <c r="A11" s="12"/>
      <c r="B11" s="42">
        <v>533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126953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1"/>
        <v>126953</v>
      </c>
      <c r="P11" s="44">
        <f t="shared" si="2"/>
        <v>102.05225080385853</v>
      </c>
      <c r="Q11" s="9"/>
    </row>
    <row r="12" spans="1:134">
      <c r="A12" s="12"/>
      <c r="B12" s="42">
        <v>534</v>
      </c>
      <c r="C12" s="19" t="s">
        <v>25</v>
      </c>
      <c r="D12" s="43">
        <v>66438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si="1"/>
        <v>66438</v>
      </c>
      <c r="P12" s="44">
        <f t="shared" si="2"/>
        <v>53.40675241157556</v>
      </c>
      <c r="Q12" s="9"/>
    </row>
    <row r="13" spans="1:134">
      <c r="A13" s="12"/>
      <c r="B13" s="42">
        <v>535</v>
      </c>
      <c r="C13" s="19" t="s">
        <v>26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80665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si="1"/>
        <v>80665</v>
      </c>
      <c r="P13" s="44">
        <f t="shared" si="2"/>
        <v>64.843247588424433</v>
      </c>
      <c r="Q13" s="9"/>
    </row>
    <row r="14" spans="1:134" ht="15.75">
      <c r="A14" s="26" t="s">
        <v>27</v>
      </c>
      <c r="B14" s="27"/>
      <c r="C14" s="28"/>
      <c r="D14" s="29">
        <f t="shared" ref="D14:N14" si="5">SUM(D15:D15)</f>
        <v>110476</v>
      </c>
      <c r="E14" s="29">
        <f t="shared" si="5"/>
        <v>12290</v>
      </c>
      <c r="F14" s="29">
        <f t="shared" si="5"/>
        <v>0</v>
      </c>
      <c r="G14" s="29">
        <f t="shared" si="5"/>
        <v>0</v>
      </c>
      <c r="H14" s="29">
        <f t="shared" si="5"/>
        <v>0</v>
      </c>
      <c r="I14" s="29">
        <f t="shared" si="5"/>
        <v>0</v>
      </c>
      <c r="J14" s="29">
        <f t="shared" si="5"/>
        <v>0</v>
      </c>
      <c r="K14" s="29">
        <f t="shared" si="5"/>
        <v>0</v>
      </c>
      <c r="L14" s="29">
        <f t="shared" si="5"/>
        <v>0</v>
      </c>
      <c r="M14" s="29">
        <f t="shared" si="5"/>
        <v>0</v>
      </c>
      <c r="N14" s="29">
        <f t="shared" si="5"/>
        <v>0</v>
      </c>
      <c r="O14" s="29">
        <f t="shared" si="1"/>
        <v>122766</v>
      </c>
      <c r="P14" s="41">
        <f t="shared" si="2"/>
        <v>98.686495176848879</v>
      </c>
      <c r="Q14" s="10"/>
    </row>
    <row r="15" spans="1:134">
      <c r="A15" s="12"/>
      <c r="B15" s="42">
        <v>541</v>
      </c>
      <c r="C15" s="19" t="s">
        <v>28</v>
      </c>
      <c r="D15" s="43">
        <v>110476</v>
      </c>
      <c r="E15" s="43">
        <v>12290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si="1"/>
        <v>122766</v>
      </c>
      <c r="P15" s="44">
        <f t="shared" si="2"/>
        <v>98.686495176848879</v>
      </c>
      <c r="Q15" s="9"/>
    </row>
    <row r="16" spans="1:134" ht="15.75">
      <c r="A16" s="26" t="s">
        <v>29</v>
      </c>
      <c r="B16" s="27"/>
      <c r="C16" s="28"/>
      <c r="D16" s="29">
        <f t="shared" ref="D16:N16" si="6">SUM(D17:D17)</f>
        <v>23655</v>
      </c>
      <c r="E16" s="29">
        <f t="shared" si="6"/>
        <v>0</v>
      </c>
      <c r="F16" s="29">
        <f t="shared" si="6"/>
        <v>0</v>
      </c>
      <c r="G16" s="29">
        <f t="shared" si="6"/>
        <v>0</v>
      </c>
      <c r="H16" s="29">
        <f t="shared" si="6"/>
        <v>0</v>
      </c>
      <c r="I16" s="29">
        <f t="shared" si="6"/>
        <v>0</v>
      </c>
      <c r="J16" s="29">
        <f t="shared" si="6"/>
        <v>0</v>
      </c>
      <c r="K16" s="29">
        <f t="shared" si="6"/>
        <v>0</v>
      </c>
      <c r="L16" s="29">
        <f t="shared" si="6"/>
        <v>0</v>
      </c>
      <c r="M16" s="29">
        <f t="shared" si="6"/>
        <v>0</v>
      </c>
      <c r="N16" s="29">
        <f t="shared" si="6"/>
        <v>0</v>
      </c>
      <c r="O16" s="29">
        <f t="shared" si="1"/>
        <v>23655</v>
      </c>
      <c r="P16" s="41">
        <f t="shared" si="2"/>
        <v>19.015273311897108</v>
      </c>
      <c r="Q16" s="9"/>
    </row>
    <row r="17" spans="1:120" ht="15.75" thickBot="1">
      <c r="A17" s="12"/>
      <c r="B17" s="42">
        <v>572</v>
      </c>
      <c r="C17" s="19" t="s">
        <v>30</v>
      </c>
      <c r="D17" s="43">
        <v>23655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1"/>
        <v>23655</v>
      </c>
      <c r="P17" s="44">
        <f t="shared" si="2"/>
        <v>19.015273311897108</v>
      </c>
      <c r="Q17" s="9"/>
    </row>
    <row r="18" spans="1:120" ht="16.5" thickBot="1">
      <c r="A18" s="13" t="s">
        <v>10</v>
      </c>
      <c r="B18" s="21"/>
      <c r="C18" s="20"/>
      <c r="D18" s="14">
        <f>SUM(D5,D8,D10,D14,D16)</f>
        <v>689491</v>
      </c>
      <c r="E18" s="14">
        <f t="shared" ref="E18:N18" si="7">SUM(E5,E8,E10,E14,E16)</f>
        <v>12290</v>
      </c>
      <c r="F18" s="14">
        <f t="shared" si="7"/>
        <v>0</v>
      </c>
      <c r="G18" s="14">
        <f t="shared" si="7"/>
        <v>0</v>
      </c>
      <c r="H18" s="14">
        <f t="shared" si="7"/>
        <v>0</v>
      </c>
      <c r="I18" s="14">
        <f t="shared" si="7"/>
        <v>207618</v>
      </c>
      <c r="J18" s="14">
        <f t="shared" si="7"/>
        <v>0</v>
      </c>
      <c r="K18" s="14">
        <f t="shared" si="7"/>
        <v>0</v>
      </c>
      <c r="L18" s="14">
        <f t="shared" si="7"/>
        <v>0</v>
      </c>
      <c r="M18" s="14">
        <f t="shared" si="7"/>
        <v>0</v>
      </c>
      <c r="N18" s="14">
        <f t="shared" si="7"/>
        <v>0</v>
      </c>
      <c r="O18" s="14">
        <f t="shared" si="1"/>
        <v>909399</v>
      </c>
      <c r="P18" s="35">
        <f t="shared" si="2"/>
        <v>731.02813504823155</v>
      </c>
      <c r="Q18" s="6"/>
      <c r="R18" s="2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</row>
    <row r="19" spans="1:120">
      <c r="A19" s="15"/>
      <c r="B19" s="17"/>
      <c r="C19" s="17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8"/>
    </row>
    <row r="20" spans="1:120">
      <c r="A20" s="36"/>
      <c r="B20" s="37"/>
      <c r="C20" s="37"/>
      <c r="D20" s="38"/>
      <c r="E20" s="38"/>
      <c r="F20" s="38"/>
      <c r="G20" s="38"/>
      <c r="H20" s="38"/>
      <c r="I20" s="38"/>
      <c r="J20" s="38"/>
      <c r="K20" s="38"/>
      <c r="L20" s="38"/>
      <c r="M20" s="90" t="s">
        <v>73</v>
      </c>
      <c r="N20" s="90"/>
      <c r="O20" s="90"/>
      <c r="P20" s="39">
        <v>1244</v>
      </c>
    </row>
    <row r="21" spans="1:120">
      <c r="A21" s="91"/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3"/>
    </row>
    <row r="22" spans="1:120" ht="15.75" customHeight="1" thickBot="1">
      <c r="A22" s="94" t="s">
        <v>37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6"/>
    </row>
  </sheetData>
  <mergeCells count="10">
    <mergeCell ref="M20:O20"/>
    <mergeCell ref="A21:P21"/>
    <mergeCell ref="A22:P22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287674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0" si="1">SUM(D5:M5)</f>
        <v>287674</v>
      </c>
      <c r="O5" s="30">
        <f t="shared" ref="O5:O20" si="2">(N5/O$22)</f>
        <v>161.88745075970738</v>
      </c>
      <c r="P5" s="6"/>
    </row>
    <row r="6" spans="1:133">
      <c r="A6" s="12"/>
      <c r="B6" s="42">
        <v>511</v>
      </c>
      <c r="C6" s="19" t="s">
        <v>19</v>
      </c>
      <c r="D6" s="43">
        <v>19600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19600</v>
      </c>
      <c r="O6" s="44">
        <f t="shared" si="2"/>
        <v>11.029825548677547</v>
      </c>
      <c r="P6" s="9"/>
    </row>
    <row r="7" spans="1:133">
      <c r="A7" s="12"/>
      <c r="B7" s="42">
        <v>513</v>
      </c>
      <c r="C7" s="19" t="s">
        <v>20</v>
      </c>
      <c r="D7" s="43">
        <v>268074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268074</v>
      </c>
      <c r="O7" s="44">
        <f t="shared" si="2"/>
        <v>150.85762521102981</v>
      </c>
      <c r="P7" s="9"/>
    </row>
    <row r="8" spans="1:133" ht="15.75">
      <c r="A8" s="26" t="s">
        <v>21</v>
      </c>
      <c r="B8" s="27"/>
      <c r="C8" s="28"/>
      <c r="D8" s="29">
        <f t="shared" ref="D8:M8" si="3">SUM(D9:D9)</f>
        <v>75744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75744</v>
      </c>
      <c r="O8" s="41">
        <f t="shared" si="2"/>
        <v>42.624648283624083</v>
      </c>
      <c r="P8" s="10"/>
    </row>
    <row r="9" spans="1:133">
      <c r="A9" s="12"/>
      <c r="B9" s="42">
        <v>522</v>
      </c>
      <c r="C9" s="19" t="s">
        <v>22</v>
      </c>
      <c r="D9" s="43">
        <v>75744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75744</v>
      </c>
      <c r="O9" s="44">
        <f t="shared" si="2"/>
        <v>42.624648283624083</v>
      </c>
      <c r="P9" s="9"/>
    </row>
    <row r="10" spans="1:133" ht="15.75">
      <c r="A10" s="26" t="s">
        <v>23</v>
      </c>
      <c r="B10" s="27"/>
      <c r="C10" s="28"/>
      <c r="D10" s="29">
        <f t="shared" ref="D10:M10" si="4">SUM(D11:D13)</f>
        <v>63323</v>
      </c>
      <c r="E10" s="29">
        <f t="shared" si="4"/>
        <v>0</v>
      </c>
      <c r="F10" s="29">
        <f t="shared" si="4"/>
        <v>0</v>
      </c>
      <c r="G10" s="29">
        <f t="shared" si="4"/>
        <v>0</v>
      </c>
      <c r="H10" s="29">
        <f t="shared" si="4"/>
        <v>0</v>
      </c>
      <c r="I10" s="29">
        <f t="shared" si="4"/>
        <v>200755</v>
      </c>
      <c r="J10" s="29">
        <f t="shared" si="4"/>
        <v>0</v>
      </c>
      <c r="K10" s="29">
        <f t="shared" si="4"/>
        <v>0</v>
      </c>
      <c r="L10" s="29">
        <f t="shared" si="4"/>
        <v>0</v>
      </c>
      <c r="M10" s="29">
        <f t="shared" si="4"/>
        <v>0</v>
      </c>
      <c r="N10" s="40">
        <f t="shared" si="1"/>
        <v>264078</v>
      </c>
      <c r="O10" s="41">
        <f t="shared" si="2"/>
        <v>148.60889138998311</v>
      </c>
      <c r="P10" s="10"/>
    </row>
    <row r="11" spans="1:133">
      <c r="A11" s="12"/>
      <c r="B11" s="42">
        <v>533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133673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133673</v>
      </c>
      <c r="O11" s="44">
        <f t="shared" si="2"/>
        <v>75.223972988182325</v>
      </c>
      <c r="P11" s="9"/>
    </row>
    <row r="12" spans="1:133">
      <c r="A12" s="12"/>
      <c r="B12" s="42">
        <v>534</v>
      </c>
      <c r="C12" s="19" t="s">
        <v>48</v>
      </c>
      <c r="D12" s="43">
        <v>63323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63323</v>
      </c>
      <c r="O12" s="44">
        <f t="shared" si="2"/>
        <v>35.634777715250422</v>
      </c>
      <c r="P12" s="9"/>
    </row>
    <row r="13" spans="1:133">
      <c r="A13" s="12"/>
      <c r="B13" s="42">
        <v>535</v>
      </c>
      <c r="C13" s="19" t="s">
        <v>26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67082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67082</v>
      </c>
      <c r="O13" s="44">
        <f t="shared" si="2"/>
        <v>37.750140686550367</v>
      </c>
      <c r="P13" s="9"/>
    </row>
    <row r="14" spans="1:133" ht="15.75">
      <c r="A14" s="26" t="s">
        <v>27</v>
      </c>
      <c r="B14" s="27"/>
      <c r="C14" s="28"/>
      <c r="D14" s="29">
        <f t="shared" ref="D14:M14" si="5">SUM(D15:D15)</f>
        <v>671241</v>
      </c>
      <c r="E14" s="29">
        <f t="shared" si="5"/>
        <v>32540</v>
      </c>
      <c r="F14" s="29">
        <f t="shared" si="5"/>
        <v>0</v>
      </c>
      <c r="G14" s="29">
        <f t="shared" si="5"/>
        <v>0</v>
      </c>
      <c r="H14" s="29">
        <f t="shared" si="5"/>
        <v>0</v>
      </c>
      <c r="I14" s="29">
        <f t="shared" si="5"/>
        <v>0</v>
      </c>
      <c r="J14" s="29">
        <f t="shared" si="5"/>
        <v>0</v>
      </c>
      <c r="K14" s="29">
        <f t="shared" si="5"/>
        <v>0</v>
      </c>
      <c r="L14" s="29">
        <f t="shared" si="5"/>
        <v>0</v>
      </c>
      <c r="M14" s="29">
        <f t="shared" si="5"/>
        <v>0</v>
      </c>
      <c r="N14" s="29">
        <f t="shared" si="1"/>
        <v>703781</v>
      </c>
      <c r="O14" s="41">
        <f t="shared" si="2"/>
        <v>396.05008441193024</v>
      </c>
      <c r="P14" s="10"/>
    </row>
    <row r="15" spans="1:133">
      <c r="A15" s="12"/>
      <c r="B15" s="42">
        <v>541</v>
      </c>
      <c r="C15" s="19" t="s">
        <v>49</v>
      </c>
      <c r="D15" s="43">
        <v>671241</v>
      </c>
      <c r="E15" s="43">
        <v>32540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703781</v>
      </c>
      <c r="O15" s="44">
        <f t="shared" si="2"/>
        <v>396.05008441193024</v>
      </c>
      <c r="P15" s="9"/>
    </row>
    <row r="16" spans="1:133" ht="15.75">
      <c r="A16" s="26" t="s">
        <v>29</v>
      </c>
      <c r="B16" s="27"/>
      <c r="C16" s="28"/>
      <c r="D16" s="29">
        <f t="shared" ref="D16:M16" si="6">SUM(D17:D17)</f>
        <v>70138</v>
      </c>
      <c r="E16" s="29">
        <f t="shared" si="6"/>
        <v>0</v>
      </c>
      <c r="F16" s="29">
        <f t="shared" si="6"/>
        <v>0</v>
      </c>
      <c r="G16" s="29">
        <f t="shared" si="6"/>
        <v>0</v>
      </c>
      <c r="H16" s="29">
        <f t="shared" si="6"/>
        <v>0</v>
      </c>
      <c r="I16" s="29">
        <f t="shared" si="6"/>
        <v>0</v>
      </c>
      <c r="J16" s="29">
        <f t="shared" si="6"/>
        <v>0</v>
      </c>
      <c r="K16" s="29">
        <f t="shared" si="6"/>
        <v>0</v>
      </c>
      <c r="L16" s="29">
        <f t="shared" si="6"/>
        <v>0</v>
      </c>
      <c r="M16" s="29">
        <f t="shared" si="6"/>
        <v>0</v>
      </c>
      <c r="N16" s="29">
        <f t="shared" si="1"/>
        <v>70138</v>
      </c>
      <c r="O16" s="41">
        <f t="shared" si="2"/>
        <v>39.469893078221723</v>
      </c>
      <c r="P16" s="9"/>
    </row>
    <row r="17" spans="1:119">
      <c r="A17" s="12"/>
      <c r="B17" s="42">
        <v>572</v>
      </c>
      <c r="C17" s="19" t="s">
        <v>50</v>
      </c>
      <c r="D17" s="43">
        <v>70138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70138</v>
      </c>
      <c r="O17" s="44">
        <f t="shared" si="2"/>
        <v>39.469893078221723</v>
      </c>
      <c r="P17" s="9"/>
    </row>
    <row r="18" spans="1:119" ht="15.75">
      <c r="A18" s="26" t="s">
        <v>53</v>
      </c>
      <c r="B18" s="27"/>
      <c r="C18" s="28"/>
      <c r="D18" s="29">
        <f t="shared" ref="D18:M18" si="7">SUM(D19:D19)</f>
        <v>0</v>
      </c>
      <c r="E18" s="29">
        <f t="shared" si="7"/>
        <v>3461</v>
      </c>
      <c r="F18" s="29">
        <f t="shared" si="7"/>
        <v>0</v>
      </c>
      <c r="G18" s="29">
        <f t="shared" si="7"/>
        <v>0</v>
      </c>
      <c r="H18" s="29">
        <f t="shared" si="7"/>
        <v>0</v>
      </c>
      <c r="I18" s="29">
        <f t="shared" si="7"/>
        <v>0</v>
      </c>
      <c r="J18" s="29">
        <f t="shared" si="7"/>
        <v>0</v>
      </c>
      <c r="K18" s="29">
        <f t="shared" si="7"/>
        <v>0</v>
      </c>
      <c r="L18" s="29">
        <f t="shared" si="7"/>
        <v>0</v>
      </c>
      <c r="M18" s="29">
        <f t="shared" si="7"/>
        <v>0</v>
      </c>
      <c r="N18" s="29">
        <f t="shared" si="1"/>
        <v>3461</v>
      </c>
      <c r="O18" s="41">
        <f t="shared" si="2"/>
        <v>1.947664603263928</v>
      </c>
      <c r="P18" s="9"/>
    </row>
    <row r="19" spans="1:119" ht="15.75" thickBot="1">
      <c r="A19" s="12"/>
      <c r="B19" s="42">
        <v>581</v>
      </c>
      <c r="C19" s="19" t="s">
        <v>54</v>
      </c>
      <c r="D19" s="43">
        <v>0</v>
      </c>
      <c r="E19" s="43">
        <v>3461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3461</v>
      </c>
      <c r="O19" s="44">
        <f t="shared" si="2"/>
        <v>1.947664603263928</v>
      </c>
      <c r="P19" s="9"/>
    </row>
    <row r="20" spans="1:119" ht="16.5" thickBot="1">
      <c r="A20" s="13" t="s">
        <v>10</v>
      </c>
      <c r="B20" s="21"/>
      <c r="C20" s="20"/>
      <c r="D20" s="14">
        <f>SUM(D5,D8,D10,D14,D16,D18)</f>
        <v>1168120</v>
      </c>
      <c r="E20" s="14">
        <f t="shared" ref="E20:M20" si="8">SUM(E5,E8,E10,E14,E16,E18)</f>
        <v>36001</v>
      </c>
      <c r="F20" s="14">
        <f t="shared" si="8"/>
        <v>0</v>
      </c>
      <c r="G20" s="14">
        <f t="shared" si="8"/>
        <v>0</v>
      </c>
      <c r="H20" s="14">
        <f t="shared" si="8"/>
        <v>0</v>
      </c>
      <c r="I20" s="14">
        <f t="shared" si="8"/>
        <v>200755</v>
      </c>
      <c r="J20" s="14">
        <f t="shared" si="8"/>
        <v>0</v>
      </c>
      <c r="K20" s="14">
        <f t="shared" si="8"/>
        <v>0</v>
      </c>
      <c r="L20" s="14">
        <f t="shared" si="8"/>
        <v>0</v>
      </c>
      <c r="M20" s="14">
        <f t="shared" si="8"/>
        <v>0</v>
      </c>
      <c r="N20" s="14">
        <f t="shared" si="1"/>
        <v>1404876</v>
      </c>
      <c r="O20" s="35">
        <f t="shared" si="2"/>
        <v>790.58863252673041</v>
      </c>
      <c r="P20" s="6"/>
      <c r="Q20" s="2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</row>
    <row r="21" spans="1:119">
      <c r="A21" s="15"/>
      <c r="B21" s="17"/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/>
    </row>
    <row r="22" spans="1:119">
      <c r="A22" s="36"/>
      <c r="B22" s="37"/>
      <c r="C22" s="37"/>
      <c r="D22" s="38"/>
      <c r="E22" s="38"/>
      <c r="F22" s="38"/>
      <c r="G22" s="38"/>
      <c r="H22" s="38"/>
      <c r="I22" s="38"/>
      <c r="J22" s="38"/>
      <c r="K22" s="38"/>
      <c r="L22" s="90" t="s">
        <v>68</v>
      </c>
      <c r="M22" s="90"/>
      <c r="N22" s="90"/>
      <c r="O22" s="39">
        <v>1777</v>
      </c>
    </row>
    <row r="23" spans="1:119">
      <c r="A23" s="91"/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3"/>
    </row>
    <row r="24" spans="1:119" ht="15.75" customHeight="1" thickBot="1">
      <c r="A24" s="94" t="s">
        <v>37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6"/>
    </row>
  </sheetData>
  <mergeCells count="10">
    <mergeCell ref="L22:N22"/>
    <mergeCell ref="A23:O23"/>
    <mergeCell ref="A24:O2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8" fitToHeight="0" orientation="landscape" horizontalDpi="200" verticalDpi="200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298467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8" si="1">SUM(D5:M5)</f>
        <v>298467</v>
      </c>
      <c r="O5" s="30">
        <f t="shared" ref="O5:O18" si="2">(N5/O$20)</f>
        <v>144.18695652173912</v>
      </c>
      <c r="P5" s="6"/>
    </row>
    <row r="6" spans="1:133">
      <c r="A6" s="12"/>
      <c r="B6" s="42">
        <v>512</v>
      </c>
      <c r="C6" s="19" t="s">
        <v>65</v>
      </c>
      <c r="D6" s="43">
        <v>18650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18650</v>
      </c>
      <c r="O6" s="44">
        <f t="shared" si="2"/>
        <v>9.0096618357487923</v>
      </c>
      <c r="P6" s="9"/>
    </row>
    <row r="7" spans="1:133">
      <c r="A7" s="12"/>
      <c r="B7" s="42">
        <v>513</v>
      </c>
      <c r="C7" s="19" t="s">
        <v>20</v>
      </c>
      <c r="D7" s="43">
        <v>279817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279817</v>
      </c>
      <c r="O7" s="44">
        <f t="shared" si="2"/>
        <v>135.17729468599035</v>
      </c>
      <c r="P7" s="9"/>
    </row>
    <row r="8" spans="1:133" ht="15.75">
      <c r="A8" s="26" t="s">
        <v>21</v>
      </c>
      <c r="B8" s="27"/>
      <c r="C8" s="28"/>
      <c r="D8" s="29">
        <f t="shared" ref="D8:M8" si="3">SUM(D9:D9)</f>
        <v>63793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63793</v>
      </c>
      <c r="O8" s="41">
        <f t="shared" si="2"/>
        <v>30.817874396135267</v>
      </c>
      <c r="P8" s="10"/>
    </row>
    <row r="9" spans="1:133">
      <c r="A9" s="12"/>
      <c r="B9" s="42">
        <v>522</v>
      </c>
      <c r="C9" s="19" t="s">
        <v>22</v>
      </c>
      <c r="D9" s="43">
        <v>63793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63793</v>
      </c>
      <c r="O9" s="44">
        <f t="shared" si="2"/>
        <v>30.817874396135267</v>
      </c>
      <c r="P9" s="9"/>
    </row>
    <row r="10" spans="1:133" ht="15.75">
      <c r="A10" s="26" t="s">
        <v>23</v>
      </c>
      <c r="B10" s="27"/>
      <c r="C10" s="28"/>
      <c r="D10" s="29">
        <f t="shared" ref="D10:M10" si="4">SUM(D11:D13)</f>
        <v>72549</v>
      </c>
      <c r="E10" s="29">
        <f t="shared" si="4"/>
        <v>0</v>
      </c>
      <c r="F10" s="29">
        <f t="shared" si="4"/>
        <v>0</v>
      </c>
      <c r="G10" s="29">
        <f t="shared" si="4"/>
        <v>0</v>
      </c>
      <c r="H10" s="29">
        <f t="shared" si="4"/>
        <v>0</v>
      </c>
      <c r="I10" s="29">
        <f t="shared" si="4"/>
        <v>214129</v>
      </c>
      <c r="J10" s="29">
        <f t="shared" si="4"/>
        <v>0</v>
      </c>
      <c r="K10" s="29">
        <f t="shared" si="4"/>
        <v>0</v>
      </c>
      <c r="L10" s="29">
        <f t="shared" si="4"/>
        <v>0</v>
      </c>
      <c r="M10" s="29">
        <f t="shared" si="4"/>
        <v>0</v>
      </c>
      <c r="N10" s="40">
        <f t="shared" si="1"/>
        <v>286678</v>
      </c>
      <c r="O10" s="41">
        <f t="shared" si="2"/>
        <v>138.49178743961352</v>
      </c>
      <c r="P10" s="10"/>
    </row>
    <row r="11" spans="1:133">
      <c r="A11" s="12"/>
      <c r="B11" s="42">
        <v>533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147832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147832</v>
      </c>
      <c r="O11" s="44">
        <f t="shared" si="2"/>
        <v>71.416425120772942</v>
      </c>
      <c r="P11" s="9"/>
    </row>
    <row r="12" spans="1:133">
      <c r="A12" s="12"/>
      <c r="B12" s="42">
        <v>534</v>
      </c>
      <c r="C12" s="19" t="s">
        <v>48</v>
      </c>
      <c r="D12" s="43">
        <v>72549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72549</v>
      </c>
      <c r="O12" s="44">
        <f t="shared" si="2"/>
        <v>35.047826086956519</v>
      </c>
      <c r="P12" s="9"/>
    </row>
    <row r="13" spans="1:133">
      <c r="A13" s="12"/>
      <c r="B13" s="42">
        <v>535</v>
      </c>
      <c r="C13" s="19" t="s">
        <v>26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66297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66297</v>
      </c>
      <c r="O13" s="44">
        <f t="shared" si="2"/>
        <v>32.027536231884056</v>
      </c>
      <c r="P13" s="9"/>
    </row>
    <row r="14" spans="1:133" ht="15.75">
      <c r="A14" s="26" t="s">
        <v>27</v>
      </c>
      <c r="B14" s="27"/>
      <c r="C14" s="28"/>
      <c r="D14" s="29">
        <f t="shared" ref="D14:M14" si="5">SUM(D15:D15)</f>
        <v>339268</v>
      </c>
      <c r="E14" s="29">
        <f t="shared" si="5"/>
        <v>13237</v>
      </c>
      <c r="F14" s="29">
        <f t="shared" si="5"/>
        <v>0</v>
      </c>
      <c r="G14" s="29">
        <f t="shared" si="5"/>
        <v>0</v>
      </c>
      <c r="H14" s="29">
        <f t="shared" si="5"/>
        <v>0</v>
      </c>
      <c r="I14" s="29">
        <f t="shared" si="5"/>
        <v>0</v>
      </c>
      <c r="J14" s="29">
        <f t="shared" si="5"/>
        <v>0</v>
      </c>
      <c r="K14" s="29">
        <f t="shared" si="5"/>
        <v>0</v>
      </c>
      <c r="L14" s="29">
        <f t="shared" si="5"/>
        <v>0</v>
      </c>
      <c r="M14" s="29">
        <f t="shared" si="5"/>
        <v>0</v>
      </c>
      <c r="N14" s="29">
        <f t="shared" si="1"/>
        <v>352505</v>
      </c>
      <c r="O14" s="41">
        <f t="shared" si="2"/>
        <v>170.29227053140096</v>
      </c>
      <c r="P14" s="10"/>
    </row>
    <row r="15" spans="1:133">
      <c r="A15" s="12"/>
      <c r="B15" s="42">
        <v>541</v>
      </c>
      <c r="C15" s="19" t="s">
        <v>49</v>
      </c>
      <c r="D15" s="43">
        <v>339268</v>
      </c>
      <c r="E15" s="43">
        <v>13237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352505</v>
      </c>
      <c r="O15" s="44">
        <f t="shared" si="2"/>
        <v>170.29227053140096</v>
      </c>
      <c r="P15" s="9"/>
    </row>
    <row r="16" spans="1:133" ht="15.75">
      <c r="A16" s="26" t="s">
        <v>29</v>
      </c>
      <c r="B16" s="27"/>
      <c r="C16" s="28"/>
      <c r="D16" s="29">
        <f t="shared" ref="D16:M16" si="6">SUM(D17:D17)</f>
        <v>29232</v>
      </c>
      <c r="E16" s="29">
        <f t="shared" si="6"/>
        <v>0</v>
      </c>
      <c r="F16" s="29">
        <f t="shared" si="6"/>
        <v>0</v>
      </c>
      <c r="G16" s="29">
        <f t="shared" si="6"/>
        <v>0</v>
      </c>
      <c r="H16" s="29">
        <f t="shared" si="6"/>
        <v>0</v>
      </c>
      <c r="I16" s="29">
        <f t="shared" si="6"/>
        <v>0</v>
      </c>
      <c r="J16" s="29">
        <f t="shared" si="6"/>
        <v>0</v>
      </c>
      <c r="K16" s="29">
        <f t="shared" si="6"/>
        <v>0</v>
      </c>
      <c r="L16" s="29">
        <f t="shared" si="6"/>
        <v>0</v>
      </c>
      <c r="M16" s="29">
        <f t="shared" si="6"/>
        <v>0</v>
      </c>
      <c r="N16" s="29">
        <f t="shared" si="1"/>
        <v>29232</v>
      </c>
      <c r="O16" s="41">
        <f t="shared" si="2"/>
        <v>14.121739130434783</v>
      </c>
      <c r="P16" s="9"/>
    </row>
    <row r="17" spans="1:119" ht="15.75" thickBot="1">
      <c r="A17" s="12"/>
      <c r="B17" s="42">
        <v>572</v>
      </c>
      <c r="C17" s="19" t="s">
        <v>50</v>
      </c>
      <c r="D17" s="43">
        <v>29232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29232</v>
      </c>
      <c r="O17" s="44">
        <f t="shared" si="2"/>
        <v>14.121739130434783</v>
      </c>
      <c r="P17" s="9"/>
    </row>
    <row r="18" spans="1:119" ht="16.5" thickBot="1">
      <c r="A18" s="13" t="s">
        <v>10</v>
      </c>
      <c r="B18" s="21"/>
      <c r="C18" s="20"/>
      <c r="D18" s="14">
        <f>SUM(D5,D8,D10,D14,D16)</f>
        <v>803309</v>
      </c>
      <c r="E18" s="14">
        <f t="shared" ref="E18:M18" si="7">SUM(E5,E8,E10,E14,E16)</f>
        <v>13237</v>
      </c>
      <c r="F18" s="14">
        <f t="shared" si="7"/>
        <v>0</v>
      </c>
      <c r="G18" s="14">
        <f t="shared" si="7"/>
        <v>0</v>
      </c>
      <c r="H18" s="14">
        <f t="shared" si="7"/>
        <v>0</v>
      </c>
      <c r="I18" s="14">
        <f t="shared" si="7"/>
        <v>214129</v>
      </c>
      <c r="J18" s="14">
        <f t="shared" si="7"/>
        <v>0</v>
      </c>
      <c r="K18" s="14">
        <f t="shared" si="7"/>
        <v>0</v>
      </c>
      <c r="L18" s="14">
        <f t="shared" si="7"/>
        <v>0</v>
      </c>
      <c r="M18" s="14">
        <f t="shared" si="7"/>
        <v>0</v>
      </c>
      <c r="N18" s="14">
        <f t="shared" si="1"/>
        <v>1030675</v>
      </c>
      <c r="O18" s="35">
        <f t="shared" si="2"/>
        <v>497.91062801932367</v>
      </c>
      <c r="P18" s="6"/>
      <c r="Q18" s="2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</row>
    <row r="19" spans="1:119">
      <c r="A19" s="15"/>
      <c r="B19" s="17"/>
      <c r="C19" s="17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8"/>
    </row>
    <row r="20" spans="1:119">
      <c r="A20" s="36"/>
      <c r="B20" s="37"/>
      <c r="C20" s="37"/>
      <c r="D20" s="38"/>
      <c r="E20" s="38"/>
      <c r="F20" s="38"/>
      <c r="G20" s="38"/>
      <c r="H20" s="38"/>
      <c r="I20" s="38"/>
      <c r="J20" s="38"/>
      <c r="K20" s="38"/>
      <c r="L20" s="90" t="s">
        <v>66</v>
      </c>
      <c r="M20" s="90"/>
      <c r="N20" s="90"/>
      <c r="O20" s="39">
        <v>2070</v>
      </c>
    </row>
    <row r="21" spans="1:119">
      <c r="A21" s="91"/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3"/>
    </row>
    <row r="22" spans="1:119" ht="15.75" customHeight="1" thickBot="1">
      <c r="A22" s="94" t="s">
        <v>37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6"/>
    </row>
  </sheetData>
  <mergeCells count="10">
    <mergeCell ref="L20:N20"/>
    <mergeCell ref="A21:O21"/>
    <mergeCell ref="A22:O2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188645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0" si="1">SUM(D5:M5)</f>
        <v>188645</v>
      </c>
      <c r="O5" s="30">
        <f t="shared" ref="O5:O20" si="2">(N5/O$22)</f>
        <v>86.021431828545374</v>
      </c>
      <c r="P5" s="6"/>
    </row>
    <row r="6" spans="1:133">
      <c r="A6" s="12"/>
      <c r="B6" s="42">
        <v>511</v>
      </c>
      <c r="C6" s="19" t="s">
        <v>19</v>
      </c>
      <c r="D6" s="43">
        <v>19250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19250</v>
      </c>
      <c r="O6" s="44">
        <f t="shared" si="2"/>
        <v>8.7779297765617876</v>
      </c>
      <c r="P6" s="9"/>
    </row>
    <row r="7" spans="1:133">
      <c r="A7" s="12"/>
      <c r="B7" s="42">
        <v>513</v>
      </c>
      <c r="C7" s="19" t="s">
        <v>20</v>
      </c>
      <c r="D7" s="43">
        <v>169395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169395</v>
      </c>
      <c r="O7" s="44">
        <f t="shared" si="2"/>
        <v>77.243502051983583</v>
      </c>
      <c r="P7" s="9"/>
    </row>
    <row r="8" spans="1:133" ht="15.75">
      <c r="A8" s="26" t="s">
        <v>21</v>
      </c>
      <c r="B8" s="27"/>
      <c r="C8" s="28"/>
      <c r="D8" s="29">
        <f t="shared" ref="D8:M8" si="3">SUM(D9:D9)</f>
        <v>48415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48415</v>
      </c>
      <c r="O8" s="41">
        <f t="shared" si="2"/>
        <v>22.077063383492931</v>
      </c>
      <c r="P8" s="10"/>
    </row>
    <row r="9" spans="1:133">
      <c r="A9" s="12"/>
      <c r="B9" s="42">
        <v>522</v>
      </c>
      <c r="C9" s="19" t="s">
        <v>22</v>
      </c>
      <c r="D9" s="43">
        <v>48415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48415</v>
      </c>
      <c r="O9" s="44">
        <f t="shared" si="2"/>
        <v>22.077063383492931</v>
      </c>
      <c r="P9" s="9"/>
    </row>
    <row r="10" spans="1:133" ht="15.75">
      <c r="A10" s="26" t="s">
        <v>23</v>
      </c>
      <c r="B10" s="27"/>
      <c r="C10" s="28"/>
      <c r="D10" s="29">
        <f t="shared" ref="D10:M10" si="4">SUM(D11:D13)</f>
        <v>56429</v>
      </c>
      <c r="E10" s="29">
        <f t="shared" si="4"/>
        <v>0</v>
      </c>
      <c r="F10" s="29">
        <f t="shared" si="4"/>
        <v>0</v>
      </c>
      <c r="G10" s="29">
        <f t="shared" si="4"/>
        <v>0</v>
      </c>
      <c r="H10" s="29">
        <f t="shared" si="4"/>
        <v>0</v>
      </c>
      <c r="I10" s="29">
        <f t="shared" si="4"/>
        <v>228294</v>
      </c>
      <c r="J10" s="29">
        <f t="shared" si="4"/>
        <v>0</v>
      </c>
      <c r="K10" s="29">
        <f t="shared" si="4"/>
        <v>0</v>
      </c>
      <c r="L10" s="29">
        <f t="shared" si="4"/>
        <v>0</v>
      </c>
      <c r="M10" s="29">
        <f t="shared" si="4"/>
        <v>0</v>
      </c>
      <c r="N10" s="40">
        <f t="shared" si="1"/>
        <v>284723</v>
      </c>
      <c r="O10" s="41">
        <f t="shared" si="2"/>
        <v>129.83264933880528</v>
      </c>
      <c r="P10" s="10"/>
    </row>
    <row r="11" spans="1:133">
      <c r="A11" s="12"/>
      <c r="B11" s="42">
        <v>533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149082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149082</v>
      </c>
      <c r="O11" s="44">
        <f t="shared" si="2"/>
        <v>67.980848153214779</v>
      </c>
      <c r="P11" s="9"/>
    </row>
    <row r="12" spans="1:133">
      <c r="A12" s="12"/>
      <c r="B12" s="42">
        <v>534</v>
      </c>
      <c r="C12" s="19" t="s">
        <v>48</v>
      </c>
      <c r="D12" s="43">
        <v>56429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56429</v>
      </c>
      <c r="O12" s="44">
        <f t="shared" si="2"/>
        <v>25.731418148654811</v>
      </c>
      <c r="P12" s="9"/>
    </row>
    <row r="13" spans="1:133">
      <c r="A13" s="12"/>
      <c r="B13" s="42">
        <v>535</v>
      </c>
      <c r="C13" s="19" t="s">
        <v>26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79212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79212</v>
      </c>
      <c r="O13" s="44">
        <f t="shared" si="2"/>
        <v>36.120383036935706</v>
      </c>
      <c r="P13" s="9"/>
    </row>
    <row r="14" spans="1:133" ht="15.75">
      <c r="A14" s="26" t="s">
        <v>27</v>
      </c>
      <c r="B14" s="27"/>
      <c r="C14" s="28"/>
      <c r="D14" s="29">
        <f t="shared" ref="D14:M14" si="5">SUM(D15:D15)</f>
        <v>109629</v>
      </c>
      <c r="E14" s="29">
        <f t="shared" si="5"/>
        <v>24361</v>
      </c>
      <c r="F14" s="29">
        <f t="shared" si="5"/>
        <v>0</v>
      </c>
      <c r="G14" s="29">
        <f t="shared" si="5"/>
        <v>0</v>
      </c>
      <c r="H14" s="29">
        <f t="shared" si="5"/>
        <v>0</v>
      </c>
      <c r="I14" s="29">
        <f t="shared" si="5"/>
        <v>0</v>
      </c>
      <c r="J14" s="29">
        <f t="shared" si="5"/>
        <v>0</v>
      </c>
      <c r="K14" s="29">
        <f t="shared" si="5"/>
        <v>0</v>
      </c>
      <c r="L14" s="29">
        <f t="shared" si="5"/>
        <v>0</v>
      </c>
      <c r="M14" s="29">
        <f t="shared" si="5"/>
        <v>0</v>
      </c>
      <c r="N14" s="29">
        <f t="shared" si="1"/>
        <v>133990</v>
      </c>
      <c r="O14" s="41">
        <f t="shared" si="2"/>
        <v>61.098951208390332</v>
      </c>
      <c r="P14" s="10"/>
    </row>
    <row r="15" spans="1:133">
      <c r="A15" s="12"/>
      <c r="B15" s="42">
        <v>541</v>
      </c>
      <c r="C15" s="19" t="s">
        <v>49</v>
      </c>
      <c r="D15" s="43">
        <v>109629</v>
      </c>
      <c r="E15" s="43">
        <v>24361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133990</v>
      </c>
      <c r="O15" s="44">
        <f t="shared" si="2"/>
        <v>61.098951208390332</v>
      </c>
      <c r="P15" s="9"/>
    </row>
    <row r="16" spans="1:133" ht="15.75">
      <c r="A16" s="26" t="s">
        <v>29</v>
      </c>
      <c r="B16" s="27"/>
      <c r="C16" s="28"/>
      <c r="D16" s="29">
        <f t="shared" ref="D16:M16" si="6">SUM(D17:D17)</f>
        <v>150912</v>
      </c>
      <c r="E16" s="29">
        <f t="shared" si="6"/>
        <v>0</v>
      </c>
      <c r="F16" s="29">
        <f t="shared" si="6"/>
        <v>0</v>
      </c>
      <c r="G16" s="29">
        <f t="shared" si="6"/>
        <v>0</v>
      </c>
      <c r="H16" s="29">
        <f t="shared" si="6"/>
        <v>0</v>
      </c>
      <c r="I16" s="29">
        <f t="shared" si="6"/>
        <v>0</v>
      </c>
      <c r="J16" s="29">
        <f t="shared" si="6"/>
        <v>0</v>
      </c>
      <c r="K16" s="29">
        <f t="shared" si="6"/>
        <v>0</v>
      </c>
      <c r="L16" s="29">
        <f t="shared" si="6"/>
        <v>0</v>
      </c>
      <c r="M16" s="29">
        <f t="shared" si="6"/>
        <v>0</v>
      </c>
      <c r="N16" s="29">
        <f t="shared" si="1"/>
        <v>150912</v>
      </c>
      <c r="O16" s="41">
        <f t="shared" si="2"/>
        <v>68.815321477428185</v>
      </c>
      <c r="P16" s="9"/>
    </row>
    <row r="17" spans="1:119">
      <c r="A17" s="12"/>
      <c r="B17" s="42">
        <v>572</v>
      </c>
      <c r="C17" s="19" t="s">
        <v>50</v>
      </c>
      <c r="D17" s="43">
        <v>150912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150912</v>
      </c>
      <c r="O17" s="44">
        <f t="shared" si="2"/>
        <v>68.815321477428185</v>
      </c>
      <c r="P17" s="9"/>
    </row>
    <row r="18" spans="1:119" ht="15.75">
      <c r="A18" s="26" t="s">
        <v>53</v>
      </c>
      <c r="B18" s="27"/>
      <c r="C18" s="28"/>
      <c r="D18" s="29">
        <f t="shared" ref="D18:M18" si="7">SUM(D19:D19)</f>
        <v>0</v>
      </c>
      <c r="E18" s="29">
        <f t="shared" si="7"/>
        <v>0</v>
      </c>
      <c r="F18" s="29">
        <f t="shared" si="7"/>
        <v>0</v>
      </c>
      <c r="G18" s="29">
        <f t="shared" si="7"/>
        <v>0</v>
      </c>
      <c r="H18" s="29">
        <f t="shared" si="7"/>
        <v>0</v>
      </c>
      <c r="I18" s="29">
        <f t="shared" si="7"/>
        <v>15000</v>
      </c>
      <c r="J18" s="29">
        <f t="shared" si="7"/>
        <v>0</v>
      </c>
      <c r="K18" s="29">
        <f t="shared" si="7"/>
        <v>0</v>
      </c>
      <c r="L18" s="29">
        <f t="shared" si="7"/>
        <v>0</v>
      </c>
      <c r="M18" s="29">
        <f t="shared" si="7"/>
        <v>0</v>
      </c>
      <c r="N18" s="29">
        <f t="shared" si="1"/>
        <v>15000</v>
      </c>
      <c r="O18" s="41">
        <f t="shared" si="2"/>
        <v>6.8399452804377567</v>
      </c>
      <c r="P18" s="9"/>
    </row>
    <row r="19" spans="1:119" ht="15.75" thickBot="1">
      <c r="A19" s="12"/>
      <c r="B19" s="42">
        <v>581</v>
      </c>
      <c r="C19" s="19" t="s">
        <v>54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15000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15000</v>
      </c>
      <c r="O19" s="44">
        <f t="shared" si="2"/>
        <v>6.8399452804377567</v>
      </c>
      <c r="P19" s="9"/>
    </row>
    <row r="20" spans="1:119" ht="16.5" thickBot="1">
      <c r="A20" s="13" t="s">
        <v>10</v>
      </c>
      <c r="B20" s="21"/>
      <c r="C20" s="20"/>
      <c r="D20" s="14">
        <f>SUM(D5,D8,D10,D14,D16,D18)</f>
        <v>554030</v>
      </c>
      <c r="E20" s="14">
        <f t="shared" ref="E20:M20" si="8">SUM(E5,E8,E10,E14,E16,E18)</f>
        <v>24361</v>
      </c>
      <c r="F20" s="14">
        <f t="shared" si="8"/>
        <v>0</v>
      </c>
      <c r="G20" s="14">
        <f t="shared" si="8"/>
        <v>0</v>
      </c>
      <c r="H20" s="14">
        <f t="shared" si="8"/>
        <v>0</v>
      </c>
      <c r="I20" s="14">
        <f t="shared" si="8"/>
        <v>243294</v>
      </c>
      <c r="J20" s="14">
        <f t="shared" si="8"/>
        <v>0</v>
      </c>
      <c r="K20" s="14">
        <f t="shared" si="8"/>
        <v>0</v>
      </c>
      <c r="L20" s="14">
        <f t="shared" si="8"/>
        <v>0</v>
      </c>
      <c r="M20" s="14">
        <f t="shared" si="8"/>
        <v>0</v>
      </c>
      <c r="N20" s="14">
        <f t="shared" si="1"/>
        <v>821685</v>
      </c>
      <c r="O20" s="35">
        <f t="shared" si="2"/>
        <v>374.68536251709986</v>
      </c>
      <c r="P20" s="6"/>
      <c r="Q20" s="2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</row>
    <row r="21" spans="1:119">
      <c r="A21" s="15"/>
      <c r="B21" s="17"/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/>
    </row>
    <row r="22" spans="1:119">
      <c r="A22" s="36"/>
      <c r="B22" s="37"/>
      <c r="C22" s="37"/>
      <c r="D22" s="38"/>
      <c r="E22" s="38"/>
      <c r="F22" s="38"/>
      <c r="G22" s="38"/>
      <c r="H22" s="38"/>
      <c r="I22" s="38"/>
      <c r="J22" s="38"/>
      <c r="K22" s="38"/>
      <c r="L22" s="90" t="s">
        <v>63</v>
      </c>
      <c r="M22" s="90"/>
      <c r="N22" s="90"/>
      <c r="O22" s="39">
        <v>2193</v>
      </c>
    </row>
    <row r="23" spans="1:119">
      <c r="A23" s="91"/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3"/>
    </row>
    <row r="24" spans="1:119" ht="15.75" customHeight="1" thickBot="1">
      <c r="A24" s="94" t="s">
        <v>37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6"/>
    </row>
  </sheetData>
  <mergeCells count="10">
    <mergeCell ref="L22:N22"/>
    <mergeCell ref="A23:O23"/>
    <mergeCell ref="A24:O2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179663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0" si="1">SUM(D5:M5)</f>
        <v>179663</v>
      </c>
      <c r="O5" s="30">
        <f t="shared" ref="O5:O20" si="2">(N5/O$22)</f>
        <v>82.338680109990833</v>
      </c>
      <c r="P5" s="6"/>
    </row>
    <row r="6" spans="1:133">
      <c r="A6" s="12"/>
      <c r="B6" s="42">
        <v>511</v>
      </c>
      <c r="C6" s="19" t="s">
        <v>19</v>
      </c>
      <c r="D6" s="43">
        <v>19300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19300</v>
      </c>
      <c r="O6" s="44">
        <f t="shared" si="2"/>
        <v>8.8450962419798351</v>
      </c>
      <c r="P6" s="9"/>
    </row>
    <row r="7" spans="1:133">
      <c r="A7" s="12"/>
      <c r="B7" s="42">
        <v>513</v>
      </c>
      <c r="C7" s="19" t="s">
        <v>20</v>
      </c>
      <c r="D7" s="43">
        <v>160363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160363</v>
      </c>
      <c r="O7" s="44">
        <f t="shared" si="2"/>
        <v>73.493583868011001</v>
      </c>
      <c r="P7" s="9"/>
    </row>
    <row r="8" spans="1:133" ht="15.75">
      <c r="A8" s="26" t="s">
        <v>21</v>
      </c>
      <c r="B8" s="27"/>
      <c r="C8" s="28"/>
      <c r="D8" s="29">
        <f t="shared" ref="D8:M8" si="3">SUM(D9:D9)</f>
        <v>43589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43589</v>
      </c>
      <c r="O8" s="41">
        <f t="shared" si="2"/>
        <v>19.976626947754355</v>
      </c>
      <c r="P8" s="10"/>
    </row>
    <row r="9" spans="1:133">
      <c r="A9" s="12"/>
      <c r="B9" s="42">
        <v>522</v>
      </c>
      <c r="C9" s="19" t="s">
        <v>22</v>
      </c>
      <c r="D9" s="43">
        <v>43589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43589</v>
      </c>
      <c r="O9" s="44">
        <f t="shared" si="2"/>
        <v>19.976626947754355</v>
      </c>
      <c r="P9" s="9"/>
    </row>
    <row r="10" spans="1:133" ht="15.75">
      <c r="A10" s="26" t="s">
        <v>23</v>
      </c>
      <c r="B10" s="27"/>
      <c r="C10" s="28"/>
      <c r="D10" s="29">
        <f t="shared" ref="D10:M10" si="4">SUM(D11:D13)</f>
        <v>69007</v>
      </c>
      <c r="E10" s="29">
        <f t="shared" si="4"/>
        <v>0</v>
      </c>
      <c r="F10" s="29">
        <f t="shared" si="4"/>
        <v>0</v>
      </c>
      <c r="G10" s="29">
        <f t="shared" si="4"/>
        <v>0</v>
      </c>
      <c r="H10" s="29">
        <f t="shared" si="4"/>
        <v>0</v>
      </c>
      <c r="I10" s="29">
        <f t="shared" si="4"/>
        <v>208698</v>
      </c>
      <c r="J10" s="29">
        <f t="shared" si="4"/>
        <v>0</v>
      </c>
      <c r="K10" s="29">
        <f t="shared" si="4"/>
        <v>0</v>
      </c>
      <c r="L10" s="29">
        <f t="shared" si="4"/>
        <v>0</v>
      </c>
      <c r="M10" s="29">
        <f t="shared" si="4"/>
        <v>0</v>
      </c>
      <c r="N10" s="40">
        <f t="shared" si="1"/>
        <v>277705</v>
      </c>
      <c r="O10" s="41">
        <f t="shared" si="2"/>
        <v>127.27085242896425</v>
      </c>
      <c r="P10" s="10"/>
    </row>
    <row r="11" spans="1:133">
      <c r="A11" s="12"/>
      <c r="B11" s="42">
        <v>533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144464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144464</v>
      </c>
      <c r="O11" s="44">
        <f t="shared" si="2"/>
        <v>66.20714940421631</v>
      </c>
      <c r="P11" s="9"/>
    </row>
    <row r="12" spans="1:133">
      <c r="A12" s="12"/>
      <c r="B12" s="42">
        <v>534</v>
      </c>
      <c r="C12" s="19" t="s">
        <v>48</v>
      </c>
      <c r="D12" s="43">
        <v>69007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69007</v>
      </c>
      <c r="O12" s="44">
        <f t="shared" si="2"/>
        <v>31.625572868927588</v>
      </c>
      <c r="P12" s="9"/>
    </row>
    <row r="13" spans="1:133">
      <c r="A13" s="12"/>
      <c r="B13" s="42">
        <v>535</v>
      </c>
      <c r="C13" s="19" t="s">
        <v>26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64234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64234</v>
      </c>
      <c r="O13" s="44">
        <f t="shared" si="2"/>
        <v>29.43813015582035</v>
      </c>
      <c r="P13" s="9"/>
    </row>
    <row r="14" spans="1:133" ht="15.75">
      <c r="A14" s="26" t="s">
        <v>27</v>
      </c>
      <c r="B14" s="27"/>
      <c r="C14" s="28"/>
      <c r="D14" s="29">
        <f t="shared" ref="D14:M14" si="5">SUM(D15:D15)</f>
        <v>100319</v>
      </c>
      <c r="E14" s="29">
        <f t="shared" si="5"/>
        <v>31279</v>
      </c>
      <c r="F14" s="29">
        <f t="shared" si="5"/>
        <v>0</v>
      </c>
      <c r="G14" s="29">
        <f t="shared" si="5"/>
        <v>0</v>
      </c>
      <c r="H14" s="29">
        <f t="shared" si="5"/>
        <v>0</v>
      </c>
      <c r="I14" s="29">
        <f t="shared" si="5"/>
        <v>0</v>
      </c>
      <c r="J14" s="29">
        <f t="shared" si="5"/>
        <v>0</v>
      </c>
      <c r="K14" s="29">
        <f t="shared" si="5"/>
        <v>0</v>
      </c>
      <c r="L14" s="29">
        <f t="shared" si="5"/>
        <v>0</v>
      </c>
      <c r="M14" s="29">
        <f t="shared" si="5"/>
        <v>0</v>
      </c>
      <c r="N14" s="29">
        <f t="shared" si="1"/>
        <v>131598</v>
      </c>
      <c r="O14" s="41">
        <f t="shared" si="2"/>
        <v>60.310724106324471</v>
      </c>
      <c r="P14" s="10"/>
    </row>
    <row r="15" spans="1:133">
      <c r="A15" s="12"/>
      <c r="B15" s="42">
        <v>541</v>
      </c>
      <c r="C15" s="19" t="s">
        <v>49</v>
      </c>
      <c r="D15" s="43">
        <v>100319</v>
      </c>
      <c r="E15" s="43">
        <v>31279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131598</v>
      </c>
      <c r="O15" s="44">
        <f t="shared" si="2"/>
        <v>60.310724106324471</v>
      </c>
      <c r="P15" s="9"/>
    </row>
    <row r="16" spans="1:133" ht="15.75">
      <c r="A16" s="26" t="s">
        <v>29</v>
      </c>
      <c r="B16" s="27"/>
      <c r="C16" s="28"/>
      <c r="D16" s="29">
        <f t="shared" ref="D16:M16" si="6">SUM(D17:D17)</f>
        <v>31733</v>
      </c>
      <c r="E16" s="29">
        <f t="shared" si="6"/>
        <v>0</v>
      </c>
      <c r="F16" s="29">
        <f t="shared" si="6"/>
        <v>0</v>
      </c>
      <c r="G16" s="29">
        <f t="shared" si="6"/>
        <v>0</v>
      </c>
      <c r="H16" s="29">
        <f t="shared" si="6"/>
        <v>0</v>
      </c>
      <c r="I16" s="29">
        <f t="shared" si="6"/>
        <v>0</v>
      </c>
      <c r="J16" s="29">
        <f t="shared" si="6"/>
        <v>0</v>
      </c>
      <c r="K16" s="29">
        <f t="shared" si="6"/>
        <v>0</v>
      </c>
      <c r="L16" s="29">
        <f t="shared" si="6"/>
        <v>0</v>
      </c>
      <c r="M16" s="29">
        <f t="shared" si="6"/>
        <v>0</v>
      </c>
      <c r="N16" s="29">
        <f t="shared" si="1"/>
        <v>31733</v>
      </c>
      <c r="O16" s="41">
        <f t="shared" si="2"/>
        <v>14.543079743354721</v>
      </c>
      <c r="P16" s="9"/>
    </row>
    <row r="17" spans="1:119">
      <c r="A17" s="12"/>
      <c r="B17" s="42">
        <v>572</v>
      </c>
      <c r="C17" s="19" t="s">
        <v>50</v>
      </c>
      <c r="D17" s="43">
        <v>31733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31733</v>
      </c>
      <c r="O17" s="44">
        <f t="shared" si="2"/>
        <v>14.543079743354721</v>
      </c>
      <c r="P17" s="9"/>
    </row>
    <row r="18" spans="1:119" ht="15.75">
      <c r="A18" s="26" t="s">
        <v>53</v>
      </c>
      <c r="B18" s="27"/>
      <c r="C18" s="28"/>
      <c r="D18" s="29">
        <f t="shared" ref="D18:M18" si="7">SUM(D19:D19)</f>
        <v>0</v>
      </c>
      <c r="E18" s="29">
        <f t="shared" si="7"/>
        <v>0</v>
      </c>
      <c r="F18" s="29">
        <f t="shared" si="7"/>
        <v>0</v>
      </c>
      <c r="G18" s="29">
        <f t="shared" si="7"/>
        <v>0</v>
      </c>
      <c r="H18" s="29">
        <f t="shared" si="7"/>
        <v>0</v>
      </c>
      <c r="I18" s="29">
        <f t="shared" si="7"/>
        <v>15000</v>
      </c>
      <c r="J18" s="29">
        <f t="shared" si="7"/>
        <v>0</v>
      </c>
      <c r="K18" s="29">
        <f t="shared" si="7"/>
        <v>0</v>
      </c>
      <c r="L18" s="29">
        <f t="shared" si="7"/>
        <v>0</v>
      </c>
      <c r="M18" s="29">
        <f t="shared" si="7"/>
        <v>0</v>
      </c>
      <c r="N18" s="29">
        <f t="shared" si="1"/>
        <v>15000</v>
      </c>
      <c r="O18" s="41">
        <f t="shared" si="2"/>
        <v>6.8744271310724105</v>
      </c>
      <c r="P18" s="9"/>
    </row>
    <row r="19" spans="1:119" ht="15.75" thickBot="1">
      <c r="A19" s="12"/>
      <c r="B19" s="42">
        <v>581</v>
      </c>
      <c r="C19" s="19" t="s">
        <v>54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15000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15000</v>
      </c>
      <c r="O19" s="44">
        <f t="shared" si="2"/>
        <v>6.8744271310724105</v>
      </c>
      <c r="P19" s="9"/>
    </row>
    <row r="20" spans="1:119" ht="16.5" thickBot="1">
      <c r="A20" s="13" t="s">
        <v>10</v>
      </c>
      <c r="B20" s="21"/>
      <c r="C20" s="20"/>
      <c r="D20" s="14">
        <f>SUM(D5,D8,D10,D14,D16,D18)</f>
        <v>424311</v>
      </c>
      <c r="E20" s="14">
        <f t="shared" ref="E20:M20" si="8">SUM(E5,E8,E10,E14,E16,E18)</f>
        <v>31279</v>
      </c>
      <c r="F20" s="14">
        <f t="shared" si="8"/>
        <v>0</v>
      </c>
      <c r="G20" s="14">
        <f t="shared" si="8"/>
        <v>0</v>
      </c>
      <c r="H20" s="14">
        <f t="shared" si="8"/>
        <v>0</v>
      </c>
      <c r="I20" s="14">
        <f t="shared" si="8"/>
        <v>223698</v>
      </c>
      <c r="J20" s="14">
        <f t="shared" si="8"/>
        <v>0</v>
      </c>
      <c r="K20" s="14">
        <f t="shared" si="8"/>
        <v>0</v>
      </c>
      <c r="L20" s="14">
        <f t="shared" si="8"/>
        <v>0</v>
      </c>
      <c r="M20" s="14">
        <f t="shared" si="8"/>
        <v>0</v>
      </c>
      <c r="N20" s="14">
        <f t="shared" si="1"/>
        <v>679288</v>
      </c>
      <c r="O20" s="35">
        <f t="shared" si="2"/>
        <v>311.31439046746107</v>
      </c>
      <c r="P20" s="6"/>
      <c r="Q20" s="2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</row>
    <row r="21" spans="1:119">
      <c r="A21" s="15"/>
      <c r="B21" s="17"/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/>
    </row>
    <row r="22" spans="1:119">
      <c r="A22" s="36"/>
      <c r="B22" s="37"/>
      <c r="C22" s="37"/>
      <c r="D22" s="38"/>
      <c r="E22" s="38"/>
      <c r="F22" s="38"/>
      <c r="G22" s="38"/>
      <c r="H22" s="38"/>
      <c r="I22" s="38"/>
      <c r="J22" s="38"/>
      <c r="K22" s="38"/>
      <c r="L22" s="90" t="s">
        <v>61</v>
      </c>
      <c r="M22" s="90"/>
      <c r="N22" s="90"/>
      <c r="O22" s="39">
        <v>2182</v>
      </c>
    </row>
    <row r="23" spans="1:119">
      <c r="A23" s="91"/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3"/>
    </row>
    <row r="24" spans="1:119" ht="15.75" customHeight="1" thickBot="1">
      <c r="A24" s="94" t="s">
        <v>37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6"/>
    </row>
  </sheetData>
  <mergeCells count="10">
    <mergeCell ref="L22:N22"/>
    <mergeCell ref="A23:O23"/>
    <mergeCell ref="A24:O2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195421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0" si="1">SUM(D5:M5)</f>
        <v>195421</v>
      </c>
      <c r="O5" s="30">
        <f t="shared" ref="O5:O20" si="2">(N5/O$22)</f>
        <v>90.097279852466571</v>
      </c>
      <c r="P5" s="6"/>
    </row>
    <row r="6" spans="1:133">
      <c r="A6" s="12"/>
      <c r="B6" s="42">
        <v>511</v>
      </c>
      <c r="C6" s="19" t="s">
        <v>19</v>
      </c>
      <c r="D6" s="43">
        <v>19900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19900</v>
      </c>
      <c r="O6" s="44">
        <f t="shared" si="2"/>
        <v>9.1747349008759791</v>
      </c>
      <c r="P6" s="9"/>
    </row>
    <row r="7" spans="1:133">
      <c r="A7" s="12"/>
      <c r="B7" s="42">
        <v>513</v>
      </c>
      <c r="C7" s="19" t="s">
        <v>20</v>
      </c>
      <c r="D7" s="43">
        <v>175521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175521</v>
      </c>
      <c r="O7" s="44">
        <f t="shared" si="2"/>
        <v>80.922544951590595</v>
      </c>
      <c r="P7" s="9"/>
    </row>
    <row r="8" spans="1:133" ht="15.75">
      <c r="A8" s="26" t="s">
        <v>21</v>
      </c>
      <c r="B8" s="27"/>
      <c r="C8" s="28"/>
      <c r="D8" s="29">
        <f t="shared" ref="D8:M8" si="3">SUM(D9:D9)</f>
        <v>51200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51200</v>
      </c>
      <c r="O8" s="41">
        <f t="shared" si="2"/>
        <v>23.605348086675889</v>
      </c>
      <c r="P8" s="10"/>
    </row>
    <row r="9" spans="1:133">
      <c r="A9" s="12"/>
      <c r="B9" s="42">
        <v>522</v>
      </c>
      <c r="C9" s="19" t="s">
        <v>22</v>
      </c>
      <c r="D9" s="43">
        <v>51200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51200</v>
      </c>
      <c r="O9" s="44">
        <f t="shared" si="2"/>
        <v>23.605348086675889</v>
      </c>
      <c r="P9" s="9"/>
    </row>
    <row r="10" spans="1:133" ht="15.75">
      <c r="A10" s="26" t="s">
        <v>23</v>
      </c>
      <c r="B10" s="27"/>
      <c r="C10" s="28"/>
      <c r="D10" s="29">
        <f t="shared" ref="D10:M10" si="4">SUM(D11:D13)</f>
        <v>65225</v>
      </c>
      <c r="E10" s="29">
        <f t="shared" si="4"/>
        <v>0</v>
      </c>
      <c r="F10" s="29">
        <f t="shared" si="4"/>
        <v>0</v>
      </c>
      <c r="G10" s="29">
        <f t="shared" si="4"/>
        <v>0</v>
      </c>
      <c r="H10" s="29">
        <f t="shared" si="4"/>
        <v>0</v>
      </c>
      <c r="I10" s="29">
        <f t="shared" si="4"/>
        <v>195219</v>
      </c>
      <c r="J10" s="29">
        <f t="shared" si="4"/>
        <v>0</v>
      </c>
      <c r="K10" s="29">
        <f t="shared" si="4"/>
        <v>0</v>
      </c>
      <c r="L10" s="29">
        <f t="shared" si="4"/>
        <v>0</v>
      </c>
      <c r="M10" s="29">
        <f t="shared" si="4"/>
        <v>0</v>
      </c>
      <c r="N10" s="40">
        <f t="shared" si="1"/>
        <v>260444</v>
      </c>
      <c r="O10" s="41">
        <f t="shared" si="2"/>
        <v>120.07561088059013</v>
      </c>
      <c r="P10" s="10"/>
    </row>
    <row r="11" spans="1:133">
      <c r="A11" s="12"/>
      <c r="B11" s="42">
        <v>533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146539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146539</v>
      </c>
      <c r="O11" s="44">
        <f t="shared" si="2"/>
        <v>67.56062701705855</v>
      </c>
      <c r="P11" s="9"/>
    </row>
    <row r="12" spans="1:133">
      <c r="A12" s="12"/>
      <c r="B12" s="42">
        <v>534</v>
      </c>
      <c r="C12" s="19" t="s">
        <v>48</v>
      </c>
      <c r="D12" s="43">
        <v>65225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65225</v>
      </c>
      <c r="O12" s="44">
        <f t="shared" si="2"/>
        <v>30.071461502996772</v>
      </c>
      <c r="P12" s="9"/>
    </row>
    <row r="13" spans="1:133">
      <c r="A13" s="12"/>
      <c r="B13" s="42">
        <v>535</v>
      </c>
      <c r="C13" s="19" t="s">
        <v>26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48680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48680</v>
      </c>
      <c r="O13" s="44">
        <f t="shared" si="2"/>
        <v>22.443522360534807</v>
      </c>
      <c r="P13" s="9"/>
    </row>
    <row r="14" spans="1:133" ht="15.75">
      <c r="A14" s="26" t="s">
        <v>27</v>
      </c>
      <c r="B14" s="27"/>
      <c r="C14" s="28"/>
      <c r="D14" s="29">
        <f t="shared" ref="D14:M14" si="5">SUM(D15:D15)</f>
        <v>353363</v>
      </c>
      <c r="E14" s="29">
        <f t="shared" si="5"/>
        <v>80135</v>
      </c>
      <c r="F14" s="29">
        <f t="shared" si="5"/>
        <v>0</v>
      </c>
      <c r="G14" s="29">
        <f t="shared" si="5"/>
        <v>0</v>
      </c>
      <c r="H14" s="29">
        <f t="shared" si="5"/>
        <v>0</v>
      </c>
      <c r="I14" s="29">
        <f t="shared" si="5"/>
        <v>0</v>
      </c>
      <c r="J14" s="29">
        <f t="shared" si="5"/>
        <v>0</v>
      </c>
      <c r="K14" s="29">
        <f t="shared" si="5"/>
        <v>0</v>
      </c>
      <c r="L14" s="29">
        <f t="shared" si="5"/>
        <v>0</v>
      </c>
      <c r="M14" s="29">
        <f t="shared" si="5"/>
        <v>0</v>
      </c>
      <c r="N14" s="29">
        <f t="shared" si="1"/>
        <v>433498</v>
      </c>
      <c r="O14" s="41">
        <f t="shared" si="2"/>
        <v>199.86076532964501</v>
      </c>
      <c r="P14" s="10"/>
    </row>
    <row r="15" spans="1:133">
      <c r="A15" s="12"/>
      <c r="B15" s="42">
        <v>541</v>
      </c>
      <c r="C15" s="19" t="s">
        <v>49</v>
      </c>
      <c r="D15" s="43">
        <v>353363</v>
      </c>
      <c r="E15" s="43">
        <v>80135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433498</v>
      </c>
      <c r="O15" s="44">
        <f t="shared" si="2"/>
        <v>199.86076532964501</v>
      </c>
      <c r="P15" s="9"/>
    </row>
    <row r="16" spans="1:133" ht="15.75">
      <c r="A16" s="26" t="s">
        <v>29</v>
      </c>
      <c r="B16" s="27"/>
      <c r="C16" s="28"/>
      <c r="D16" s="29">
        <f t="shared" ref="D16:M16" si="6">SUM(D17:D17)</f>
        <v>29390</v>
      </c>
      <c r="E16" s="29">
        <f t="shared" si="6"/>
        <v>0</v>
      </c>
      <c r="F16" s="29">
        <f t="shared" si="6"/>
        <v>0</v>
      </c>
      <c r="G16" s="29">
        <f t="shared" si="6"/>
        <v>0</v>
      </c>
      <c r="H16" s="29">
        <f t="shared" si="6"/>
        <v>0</v>
      </c>
      <c r="I16" s="29">
        <f t="shared" si="6"/>
        <v>0</v>
      </c>
      <c r="J16" s="29">
        <f t="shared" si="6"/>
        <v>0</v>
      </c>
      <c r="K16" s="29">
        <f t="shared" si="6"/>
        <v>0</v>
      </c>
      <c r="L16" s="29">
        <f t="shared" si="6"/>
        <v>0</v>
      </c>
      <c r="M16" s="29">
        <f t="shared" si="6"/>
        <v>0</v>
      </c>
      <c r="N16" s="29">
        <f t="shared" si="1"/>
        <v>29390</v>
      </c>
      <c r="O16" s="41">
        <f t="shared" si="2"/>
        <v>13.550023052097741</v>
      </c>
      <c r="P16" s="9"/>
    </row>
    <row r="17" spans="1:119">
      <c r="A17" s="12"/>
      <c r="B17" s="42">
        <v>572</v>
      </c>
      <c r="C17" s="19" t="s">
        <v>50</v>
      </c>
      <c r="D17" s="43">
        <v>29390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29390</v>
      </c>
      <c r="O17" s="44">
        <f t="shared" si="2"/>
        <v>13.550023052097741</v>
      </c>
      <c r="P17" s="9"/>
    </row>
    <row r="18" spans="1:119" ht="15.75">
      <c r="A18" s="26" t="s">
        <v>53</v>
      </c>
      <c r="B18" s="27"/>
      <c r="C18" s="28"/>
      <c r="D18" s="29">
        <f t="shared" ref="D18:M18" si="7">SUM(D19:D19)</f>
        <v>0</v>
      </c>
      <c r="E18" s="29">
        <f t="shared" si="7"/>
        <v>0</v>
      </c>
      <c r="F18" s="29">
        <f t="shared" si="7"/>
        <v>0</v>
      </c>
      <c r="G18" s="29">
        <f t="shared" si="7"/>
        <v>0</v>
      </c>
      <c r="H18" s="29">
        <f t="shared" si="7"/>
        <v>0</v>
      </c>
      <c r="I18" s="29">
        <f t="shared" si="7"/>
        <v>15000</v>
      </c>
      <c r="J18" s="29">
        <f t="shared" si="7"/>
        <v>0</v>
      </c>
      <c r="K18" s="29">
        <f t="shared" si="7"/>
        <v>0</v>
      </c>
      <c r="L18" s="29">
        <f t="shared" si="7"/>
        <v>0</v>
      </c>
      <c r="M18" s="29">
        <f t="shared" si="7"/>
        <v>0</v>
      </c>
      <c r="N18" s="29">
        <f t="shared" si="1"/>
        <v>15000</v>
      </c>
      <c r="O18" s="41">
        <f t="shared" si="2"/>
        <v>6.9156293222683267</v>
      </c>
      <c r="P18" s="9"/>
    </row>
    <row r="19" spans="1:119" ht="15.75" thickBot="1">
      <c r="A19" s="12"/>
      <c r="B19" s="42">
        <v>581</v>
      </c>
      <c r="C19" s="19" t="s">
        <v>54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15000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15000</v>
      </c>
      <c r="O19" s="44">
        <f t="shared" si="2"/>
        <v>6.9156293222683267</v>
      </c>
      <c r="P19" s="9"/>
    </row>
    <row r="20" spans="1:119" ht="16.5" thickBot="1">
      <c r="A20" s="13" t="s">
        <v>10</v>
      </c>
      <c r="B20" s="21"/>
      <c r="C20" s="20"/>
      <c r="D20" s="14">
        <f>SUM(D5,D8,D10,D14,D16,D18)</f>
        <v>694599</v>
      </c>
      <c r="E20" s="14">
        <f t="shared" ref="E20:M20" si="8">SUM(E5,E8,E10,E14,E16,E18)</f>
        <v>80135</v>
      </c>
      <c r="F20" s="14">
        <f t="shared" si="8"/>
        <v>0</v>
      </c>
      <c r="G20" s="14">
        <f t="shared" si="8"/>
        <v>0</v>
      </c>
      <c r="H20" s="14">
        <f t="shared" si="8"/>
        <v>0</v>
      </c>
      <c r="I20" s="14">
        <f t="shared" si="8"/>
        <v>210219</v>
      </c>
      <c r="J20" s="14">
        <f t="shared" si="8"/>
        <v>0</v>
      </c>
      <c r="K20" s="14">
        <f t="shared" si="8"/>
        <v>0</v>
      </c>
      <c r="L20" s="14">
        <f t="shared" si="8"/>
        <v>0</v>
      </c>
      <c r="M20" s="14">
        <f t="shared" si="8"/>
        <v>0</v>
      </c>
      <c r="N20" s="14">
        <f t="shared" si="1"/>
        <v>984953</v>
      </c>
      <c r="O20" s="35">
        <f t="shared" si="2"/>
        <v>454.10465652374364</v>
      </c>
      <c r="P20" s="6"/>
      <c r="Q20" s="2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</row>
    <row r="21" spans="1:119">
      <c r="A21" s="15"/>
      <c r="B21" s="17"/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/>
    </row>
    <row r="22" spans="1:119">
      <c r="A22" s="36"/>
      <c r="B22" s="37"/>
      <c r="C22" s="37"/>
      <c r="D22" s="38"/>
      <c r="E22" s="38"/>
      <c r="F22" s="38"/>
      <c r="G22" s="38"/>
      <c r="H22" s="38"/>
      <c r="I22" s="38"/>
      <c r="J22" s="38"/>
      <c r="K22" s="38"/>
      <c r="L22" s="90" t="s">
        <v>59</v>
      </c>
      <c r="M22" s="90"/>
      <c r="N22" s="90"/>
      <c r="O22" s="39">
        <v>2169</v>
      </c>
    </row>
    <row r="23" spans="1:119">
      <c r="A23" s="91"/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3"/>
    </row>
    <row r="24" spans="1:119" ht="15.75" customHeight="1" thickBot="1">
      <c r="A24" s="94" t="s">
        <v>37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6"/>
    </row>
  </sheetData>
  <mergeCells count="10">
    <mergeCell ref="L22:N22"/>
    <mergeCell ref="A23:O23"/>
    <mergeCell ref="A24:O2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206899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0" si="1">SUM(D5:M5)</f>
        <v>206899</v>
      </c>
      <c r="O5" s="30">
        <f t="shared" ref="O5:O20" si="2">(N5/O$22)</f>
        <v>89.296072507552864</v>
      </c>
      <c r="P5" s="6"/>
    </row>
    <row r="6" spans="1:133">
      <c r="A6" s="12"/>
      <c r="B6" s="42">
        <v>511</v>
      </c>
      <c r="C6" s="19" t="s">
        <v>19</v>
      </c>
      <c r="D6" s="43">
        <v>18300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18300</v>
      </c>
      <c r="O6" s="44">
        <f t="shared" si="2"/>
        <v>7.8981441519205866</v>
      </c>
      <c r="P6" s="9"/>
    </row>
    <row r="7" spans="1:133">
      <c r="A7" s="12"/>
      <c r="B7" s="42">
        <v>513</v>
      </c>
      <c r="C7" s="19" t="s">
        <v>20</v>
      </c>
      <c r="D7" s="43">
        <v>188599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188599</v>
      </c>
      <c r="O7" s="44">
        <f t="shared" si="2"/>
        <v>81.397928355632288</v>
      </c>
      <c r="P7" s="9"/>
    </row>
    <row r="8" spans="1:133" ht="15.75">
      <c r="A8" s="26" t="s">
        <v>21</v>
      </c>
      <c r="B8" s="27"/>
      <c r="C8" s="28"/>
      <c r="D8" s="29">
        <f t="shared" ref="D8:M8" si="3">SUM(D9:D9)</f>
        <v>58597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58597</v>
      </c>
      <c r="O8" s="41">
        <f t="shared" si="2"/>
        <v>25.290030211480364</v>
      </c>
      <c r="P8" s="10"/>
    </row>
    <row r="9" spans="1:133">
      <c r="A9" s="12"/>
      <c r="B9" s="42">
        <v>522</v>
      </c>
      <c r="C9" s="19" t="s">
        <v>22</v>
      </c>
      <c r="D9" s="43">
        <v>58597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58597</v>
      </c>
      <c r="O9" s="44">
        <f t="shared" si="2"/>
        <v>25.290030211480364</v>
      </c>
      <c r="P9" s="9"/>
    </row>
    <row r="10" spans="1:133" ht="15.75">
      <c r="A10" s="26" t="s">
        <v>23</v>
      </c>
      <c r="B10" s="27"/>
      <c r="C10" s="28"/>
      <c r="D10" s="29">
        <f t="shared" ref="D10:M10" si="4">SUM(D11:D13)</f>
        <v>58533</v>
      </c>
      <c r="E10" s="29">
        <f t="shared" si="4"/>
        <v>0</v>
      </c>
      <c r="F10" s="29">
        <f t="shared" si="4"/>
        <v>0</v>
      </c>
      <c r="G10" s="29">
        <f t="shared" si="4"/>
        <v>0</v>
      </c>
      <c r="H10" s="29">
        <f t="shared" si="4"/>
        <v>0</v>
      </c>
      <c r="I10" s="29">
        <f t="shared" si="4"/>
        <v>204454</v>
      </c>
      <c r="J10" s="29">
        <f t="shared" si="4"/>
        <v>0</v>
      </c>
      <c r="K10" s="29">
        <f t="shared" si="4"/>
        <v>0</v>
      </c>
      <c r="L10" s="29">
        <f t="shared" si="4"/>
        <v>0</v>
      </c>
      <c r="M10" s="29">
        <f t="shared" si="4"/>
        <v>0</v>
      </c>
      <c r="N10" s="40">
        <f t="shared" si="1"/>
        <v>262987</v>
      </c>
      <c r="O10" s="41">
        <f t="shared" si="2"/>
        <v>113.50323694432456</v>
      </c>
      <c r="P10" s="10"/>
    </row>
    <row r="11" spans="1:133">
      <c r="A11" s="12"/>
      <c r="B11" s="42">
        <v>533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156668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156668</v>
      </c>
      <c r="O11" s="44">
        <f t="shared" si="2"/>
        <v>67.616745791972377</v>
      </c>
      <c r="P11" s="9"/>
    </row>
    <row r="12" spans="1:133">
      <c r="A12" s="12"/>
      <c r="B12" s="42">
        <v>534</v>
      </c>
      <c r="C12" s="19" t="s">
        <v>48</v>
      </c>
      <c r="D12" s="43">
        <v>58533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58533</v>
      </c>
      <c r="O12" s="44">
        <f t="shared" si="2"/>
        <v>25.262408286577472</v>
      </c>
      <c r="P12" s="9"/>
    </row>
    <row r="13" spans="1:133">
      <c r="A13" s="12"/>
      <c r="B13" s="42">
        <v>535</v>
      </c>
      <c r="C13" s="19" t="s">
        <v>26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47786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47786</v>
      </c>
      <c r="O13" s="44">
        <f t="shared" si="2"/>
        <v>20.62408286577471</v>
      </c>
      <c r="P13" s="9"/>
    </row>
    <row r="14" spans="1:133" ht="15.75">
      <c r="A14" s="26" t="s">
        <v>27</v>
      </c>
      <c r="B14" s="27"/>
      <c r="C14" s="28"/>
      <c r="D14" s="29">
        <f t="shared" ref="D14:M14" si="5">SUM(D15:D15)</f>
        <v>125994</v>
      </c>
      <c r="E14" s="29">
        <f t="shared" si="5"/>
        <v>12360</v>
      </c>
      <c r="F14" s="29">
        <f t="shared" si="5"/>
        <v>0</v>
      </c>
      <c r="G14" s="29">
        <f t="shared" si="5"/>
        <v>0</v>
      </c>
      <c r="H14" s="29">
        <f t="shared" si="5"/>
        <v>0</v>
      </c>
      <c r="I14" s="29">
        <f t="shared" si="5"/>
        <v>0</v>
      </c>
      <c r="J14" s="29">
        <f t="shared" si="5"/>
        <v>0</v>
      </c>
      <c r="K14" s="29">
        <f t="shared" si="5"/>
        <v>0</v>
      </c>
      <c r="L14" s="29">
        <f t="shared" si="5"/>
        <v>0</v>
      </c>
      <c r="M14" s="29">
        <f t="shared" si="5"/>
        <v>0</v>
      </c>
      <c r="N14" s="29">
        <f t="shared" si="1"/>
        <v>138354</v>
      </c>
      <c r="O14" s="41">
        <f t="shared" si="2"/>
        <v>59.712559343979287</v>
      </c>
      <c r="P14" s="10"/>
    </row>
    <row r="15" spans="1:133">
      <c r="A15" s="12"/>
      <c r="B15" s="42">
        <v>541</v>
      </c>
      <c r="C15" s="19" t="s">
        <v>49</v>
      </c>
      <c r="D15" s="43">
        <v>125994</v>
      </c>
      <c r="E15" s="43">
        <v>12360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138354</v>
      </c>
      <c r="O15" s="44">
        <f t="shared" si="2"/>
        <v>59.712559343979287</v>
      </c>
      <c r="P15" s="9"/>
    </row>
    <row r="16" spans="1:133" ht="15.75">
      <c r="A16" s="26" t="s">
        <v>29</v>
      </c>
      <c r="B16" s="27"/>
      <c r="C16" s="28"/>
      <c r="D16" s="29">
        <f t="shared" ref="D16:M16" si="6">SUM(D17:D17)</f>
        <v>28321</v>
      </c>
      <c r="E16" s="29">
        <f t="shared" si="6"/>
        <v>0</v>
      </c>
      <c r="F16" s="29">
        <f t="shared" si="6"/>
        <v>0</v>
      </c>
      <c r="G16" s="29">
        <f t="shared" si="6"/>
        <v>0</v>
      </c>
      <c r="H16" s="29">
        <f t="shared" si="6"/>
        <v>0</v>
      </c>
      <c r="I16" s="29">
        <f t="shared" si="6"/>
        <v>0</v>
      </c>
      <c r="J16" s="29">
        <f t="shared" si="6"/>
        <v>0</v>
      </c>
      <c r="K16" s="29">
        <f t="shared" si="6"/>
        <v>0</v>
      </c>
      <c r="L16" s="29">
        <f t="shared" si="6"/>
        <v>0</v>
      </c>
      <c r="M16" s="29">
        <f t="shared" si="6"/>
        <v>0</v>
      </c>
      <c r="N16" s="29">
        <f t="shared" si="1"/>
        <v>28321</v>
      </c>
      <c r="O16" s="41">
        <f t="shared" si="2"/>
        <v>12.223133362106172</v>
      </c>
      <c r="P16" s="9"/>
    </row>
    <row r="17" spans="1:119">
      <c r="A17" s="12"/>
      <c r="B17" s="42">
        <v>572</v>
      </c>
      <c r="C17" s="19" t="s">
        <v>50</v>
      </c>
      <c r="D17" s="43">
        <v>28321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28321</v>
      </c>
      <c r="O17" s="44">
        <f t="shared" si="2"/>
        <v>12.223133362106172</v>
      </c>
      <c r="P17" s="9"/>
    </row>
    <row r="18" spans="1:119" ht="15.75">
      <c r="A18" s="26" t="s">
        <v>53</v>
      </c>
      <c r="B18" s="27"/>
      <c r="C18" s="28"/>
      <c r="D18" s="29">
        <f t="shared" ref="D18:M18" si="7">SUM(D19:D19)</f>
        <v>0</v>
      </c>
      <c r="E18" s="29">
        <f t="shared" si="7"/>
        <v>0</v>
      </c>
      <c r="F18" s="29">
        <f t="shared" si="7"/>
        <v>0</v>
      </c>
      <c r="G18" s="29">
        <f t="shared" si="7"/>
        <v>0</v>
      </c>
      <c r="H18" s="29">
        <f t="shared" si="7"/>
        <v>0</v>
      </c>
      <c r="I18" s="29">
        <f t="shared" si="7"/>
        <v>15000</v>
      </c>
      <c r="J18" s="29">
        <f t="shared" si="7"/>
        <v>0</v>
      </c>
      <c r="K18" s="29">
        <f t="shared" si="7"/>
        <v>0</v>
      </c>
      <c r="L18" s="29">
        <f t="shared" si="7"/>
        <v>0</v>
      </c>
      <c r="M18" s="29">
        <f t="shared" si="7"/>
        <v>0</v>
      </c>
      <c r="N18" s="29">
        <f t="shared" si="1"/>
        <v>15000</v>
      </c>
      <c r="O18" s="41">
        <f t="shared" si="2"/>
        <v>6.473888649115235</v>
      </c>
      <c r="P18" s="9"/>
    </row>
    <row r="19" spans="1:119" ht="15.75" thickBot="1">
      <c r="A19" s="12"/>
      <c r="B19" s="42">
        <v>581</v>
      </c>
      <c r="C19" s="19" t="s">
        <v>54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15000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15000</v>
      </c>
      <c r="O19" s="44">
        <f t="shared" si="2"/>
        <v>6.473888649115235</v>
      </c>
      <c r="P19" s="9"/>
    </row>
    <row r="20" spans="1:119" ht="16.5" thickBot="1">
      <c r="A20" s="13" t="s">
        <v>10</v>
      </c>
      <c r="B20" s="21"/>
      <c r="C20" s="20"/>
      <c r="D20" s="14">
        <f>SUM(D5,D8,D10,D14,D16,D18)</f>
        <v>478344</v>
      </c>
      <c r="E20" s="14">
        <f t="shared" ref="E20:M20" si="8">SUM(E5,E8,E10,E14,E16,E18)</f>
        <v>12360</v>
      </c>
      <c r="F20" s="14">
        <f t="shared" si="8"/>
        <v>0</v>
      </c>
      <c r="G20" s="14">
        <f t="shared" si="8"/>
        <v>0</v>
      </c>
      <c r="H20" s="14">
        <f t="shared" si="8"/>
        <v>0</v>
      </c>
      <c r="I20" s="14">
        <f t="shared" si="8"/>
        <v>219454</v>
      </c>
      <c r="J20" s="14">
        <f t="shared" si="8"/>
        <v>0</v>
      </c>
      <c r="K20" s="14">
        <f t="shared" si="8"/>
        <v>0</v>
      </c>
      <c r="L20" s="14">
        <f t="shared" si="8"/>
        <v>0</v>
      </c>
      <c r="M20" s="14">
        <f t="shared" si="8"/>
        <v>0</v>
      </c>
      <c r="N20" s="14">
        <f t="shared" si="1"/>
        <v>710158</v>
      </c>
      <c r="O20" s="35">
        <f t="shared" si="2"/>
        <v>306.49892101855846</v>
      </c>
      <c r="P20" s="6"/>
      <c r="Q20" s="2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</row>
    <row r="21" spans="1:119">
      <c r="A21" s="15"/>
      <c r="B21" s="17"/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/>
    </row>
    <row r="22" spans="1:119">
      <c r="A22" s="36"/>
      <c r="B22" s="37"/>
      <c r="C22" s="37"/>
      <c r="D22" s="38"/>
      <c r="E22" s="38"/>
      <c r="F22" s="38"/>
      <c r="G22" s="38"/>
      <c r="H22" s="38"/>
      <c r="I22" s="38"/>
      <c r="J22" s="38"/>
      <c r="K22" s="38"/>
      <c r="L22" s="90" t="s">
        <v>55</v>
      </c>
      <c r="M22" s="90"/>
      <c r="N22" s="90"/>
      <c r="O22" s="39">
        <v>2317</v>
      </c>
    </row>
    <row r="23" spans="1:119">
      <c r="A23" s="91"/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3"/>
    </row>
    <row r="24" spans="1:119" ht="15.75" customHeight="1" thickBot="1">
      <c r="A24" s="94" t="s">
        <v>37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6"/>
    </row>
  </sheetData>
  <mergeCells count="10">
    <mergeCell ref="L22:N22"/>
    <mergeCell ref="A23:O23"/>
    <mergeCell ref="A24:O2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2"/>
  <sheetViews>
    <sheetView workbookViewId="0">
      <selection sqref="A1:O1"/>
    </sheetView>
  </sheetViews>
  <sheetFormatPr defaultColWidth="9.77734375" defaultRowHeight="15"/>
  <cols>
    <col min="1" max="1" width="1.77734375" style="60" customWidth="1"/>
    <col min="2" max="2" width="6.77734375" style="60" customWidth="1"/>
    <col min="3" max="3" width="55.77734375" style="60" customWidth="1"/>
    <col min="4" max="5" width="16.77734375" style="89" customWidth="1"/>
    <col min="6" max="7" width="15.77734375" style="89" customWidth="1"/>
    <col min="8" max="8" width="13.77734375" style="89" customWidth="1"/>
    <col min="9" max="10" width="15.77734375" style="89" customWidth="1"/>
    <col min="11" max="13" width="13.77734375" style="89" customWidth="1"/>
    <col min="14" max="14" width="16.77734375" style="89" customWidth="1"/>
    <col min="15" max="15" width="13.77734375" style="60" customWidth="1"/>
    <col min="16" max="16" width="9.77734375" style="60" customWidth="1"/>
    <col min="17" max="17" width="9.77734375" style="60"/>
    <col min="18" max="16384" width="9.77734375" style="46"/>
  </cols>
  <sheetData>
    <row r="1" spans="1:133" ht="27.75">
      <c r="A1" s="121" t="s">
        <v>34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3"/>
      <c r="P1" s="45"/>
      <c r="Q1" s="46"/>
    </row>
    <row r="2" spans="1:133" ht="24" thickBot="1">
      <c r="A2" s="124" t="s">
        <v>47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6"/>
      <c r="P2" s="45"/>
      <c r="Q2" s="46"/>
    </row>
    <row r="3" spans="1:133" ht="18" customHeight="1">
      <c r="A3" s="127" t="s">
        <v>12</v>
      </c>
      <c r="B3" s="128"/>
      <c r="C3" s="129"/>
      <c r="D3" s="133" t="s">
        <v>6</v>
      </c>
      <c r="E3" s="134"/>
      <c r="F3" s="134"/>
      <c r="G3" s="134"/>
      <c r="H3" s="135"/>
      <c r="I3" s="133" t="s">
        <v>7</v>
      </c>
      <c r="J3" s="135"/>
      <c r="K3" s="133" t="s">
        <v>9</v>
      </c>
      <c r="L3" s="135"/>
      <c r="M3" s="47"/>
      <c r="N3" s="48"/>
      <c r="O3" s="136" t="s">
        <v>17</v>
      </c>
      <c r="P3" s="49"/>
      <c r="Q3" s="46"/>
    </row>
    <row r="4" spans="1:133" ht="32.25" customHeight="1" thickBot="1">
      <c r="A4" s="130"/>
      <c r="B4" s="131"/>
      <c r="C4" s="132"/>
      <c r="D4" s="50" t="s">
        <v>0</v>
      </c>
      <c r="E4" s="50" t="s">
        <v>13</v>
      </c>
      <c r="F4" s="50" t="s">
        <v>14</v>
      </c>
      <c r="G4" s="50" t="s">
        <v>15</v>
      </c>
      <c r="H4" s="50" t="s">
        <v>1</v>
      </c>
      <c r="I4" s="50" t="s">
        <v>2</v>
      </c>
      <c r="J4" s="51" t="s">
        <v>16</v>
      </c>
      <c r="K4" s="51" t="s">
        <v>3</v>
      </c>
      <c r="L4" s="51" t="s">
        <v>4</v>
      </c>
      <c r="M4" s="51" t="s">
        <v>5</v>
      </c>
      <c r="N4" s="51" t="s">
        <v>8</v>
      </c>
      <c r="O4" s="137"/>
      <c r="P4" s="52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</row>
    <row r="5" spans="1:133" ht="15.75">
      <c r="A5" s="54" t="s">
        <v>18</v>
      </c>
      <c r="B5" s="55"/>
      <c r="C5" s="55"/>
      <c r="D5" s="56">
        <f t="shared" ref="D5:M5" si="0">SUM(D6:D7)</f>
        <v>213766</v>
      </c>
      <c r="E5" s="56">
        <f t="shared" si="0"/>
        <v>0</v>
      </c>
      <c r="F5" s="56">
        <f t="shared" si="0"/>
        <v>0</v>
      </c>
      <c r="G5" s="56">
        <f t="shared" si="0"/>
        <v>0</v>
      </c>
      <c r="H5" s="56">
        <f t="shared" si="0"/>
        <v>0</v>
      </c>
      <c r="I5" s="56">
        <f t="shared" si="0"/>
        <v>0</v>
      </c>
      <c r="J5" s="56">
        <f t="shared" si="0"/>
        <v>0</v>
      </c>
      <c r="K5" s="56">
        <f t="shared" si="0"/>
        <v>0</v>
      </c>
      <c r="L5" s="56">
        <f t="shared" si="0"/>
        <v>0</v>
      </c>
      <c r="M5" s="56">
        <f t="shared" si="0"/>
        <v>0</v>
      </c>
      <c r="N5" s="57">
        <f t="shared" ref="N5:N18" si="1">SUM(D5:M5)</f>
        <v>213766</v>
      </c>
      <c r="O5" s="58">
        <f t="shared" ref="O5:O18" si="2">(N5/O$20)</f>
        <v>91.470261018399654</v>
      </c>
      <c r="P5" s="59"/>
    </row>
    <row r="6" spans="1:133">
      <c r="A6" s="61"/>
      <c r="B6" s="62">
        <v>511</v>
      </c>
      <c r="C6" s="63" t="s">
        <v>19</v>
      </c>
      <c r="D6" s="64">
        <v>17000</v>
      </c>
      <c r="E6" s="64">
        <v>0</v>
      </c>
      <c r="F6" s="64">
        <v>0</v>
      </c>
      <c r="G6" s="64">
        <v>0</v>
      </c>
      <c r="H6" s="64">
        <v>0</v>
      </c>
      <c r="I6" s="64">
        <v>0</v>
      </c>
      <c r="J6" s="64">
        <v>0</v>
      </c>
      <c r="K6" s="64">
        <v>0</v>
      </c>
      <c r="L6" s="64">
        <v>0</v>
      </c>
      <c r="M6" s="64">
        <v>0</v>
      </c>
      <c r="N6" s="64">
        <f t="shared" si="1"/>
        <v>17000</v>
      </c>
      <c r="O6" s="65">
        <f t="shared" si="2"/>
        <v>7.2742832691484809</v>
      </c>
      <c r="P6" s="66"/>
    </row>
    <row r="7" spans="1:133">
      <c r="A7" s="61"/>
      <c r="B7" s="62">
        <v>513</v>
      </c>
      <c r="C7" s="63" t="s">
        <v>20</v>
      </c>
      <c r="D7" s="64">
        <v>196766</v>
      </c>
      <c r="E7" s="64">
        <v>0</v>
      </c>
      <c r="F7" s="64">
        <v>0</v>
      </c>
      <c r="G7" s="64">
        <v>0</v>
      </c>
      <c r="H7" s="64">
        <v>0</v>
      </c>
      <c r="I7" s="64">
        <v>0</v>
      </c>
      <c r="J7" s="64">
        <v>0</v>
      </c>
      <c r="K7" s="64">
        <v>0</v>
      </c>
      <c r="L7" s="64">
        <v>0</v>
      </c>
      <c r="M7" s="64">
        <v>0</v>
      </c>
      <c r="N7" s="64">
        <f t="shared" si="1"/>
        <v>196766</v>
      </c>
      <c r="O7" s="65">
        <f t="shared" si="2"/>
        <v>84.195977749251171</v>
      </c>
      <c r="P7" s="66"/>
    </row>
    <row r="8" spans="1:133" ht="15.75">
      <c r="A8" s="67" t="s">
        <v>21</v>
      </c>
      <c r="B8" s="68"/>
      <c r="C8" s="69"/>
      <c r="D8" s="70">
        <f t="shared" ref="D8:M8" si="3">SUM(D9:D9)</f>
        <v>38576</v>
      </c>
      <c r="E8" s="70">
        <f t="shared" si="3"/>
        <v>0</v>
      </c>
      <c r="F8" s="70">
        <f t="shared" si="3"/>
        <v>0</v>
      </c>
      <c r="G8" s="70">
        <f t="shared" si="3"/>
        <v>0</v>
      </c>
      <c r="H8" s="70">
        <f t="shared" si="3"/>
        <v>0</v>
      </c>
      <c r="I8" s="70">
        <f t="shared" si="3"/>
        <v>0</v>
      </c>
      <c r="J8" s="70">
        <f t="shared" si="3"/>
        <v>0</v>
      </c>
      <c r="K8" s="70">
        <f t="shared" si="3"/>
        <v>0</v>
      </c>
      <c r="L8" s="70">
        <f t="shared" si="3"/>
        <v>0</v>
      </c>
      <c r="M8" s="70">
        <f t="shared" si="3"/>
        <v>0</v>
      </c>
      <c r="N8" s="71">
        <f t="shared" si="1"/>
        <v>38576</v>
      </c>
      <c r="O8" s="72">
        <f t="shared" si="2"/>
        <v>16.506632434745399</v>
      </c>
      <c r="P8" s="73"/>
    </row>
    <row r="9" spans="1:133">
      <c r="A9" s="61"/>
      <c r="B9" s="62">
        <v>522</v>
      </c>
      <c r="C9" s="63" t="s">
        <v>22</v>
      </c>
      <c r="D9" s="64">
        <v>38576</v>
      </c>
      <c r="E9" s="64">
        <v>0</v>
      </c>
      <c r="F9" s="64">
        <v>0</v>
      </c>
      <c r="G9" s="64">
        <v>0</v>
      </c>
      <c r="H9" s="64">
        <v>0</v>
      </c>
      <c r="I9" s="64">
        <v>0</v>
      </c>
      <c r="J9" s="64">
        <v>0</v>
      </c>
      <c r="K9" s="64">
        <v>0</v>
      </c>
      <c r="L9" s="64">
        <v>0</v>
      </c>
      <c r="M9" s="64">
        <v>0</v>
      </c>
      <c r="N9" s="64">
        <f t="shared" si="1"/>
        <v>38576</v>
      </c>
      <c r="O9" s="65">
        <f t="shared" si="2"/>
        <v>16.506632434745399</v>
      </c>
      <c r="P9" s="66"/>
    </row>
    <row r="10" spans="1:133" ht="15.75">
      <c r="A10" s="67" t="s">
        <v>23</v>
      </c>
      <c r="B10" s="68"/>
      <c r="C10" s="69"/>
      <c r="D10" s="70">
        <f t="shared" ref="D10:M10" si="4">SUM(D11:D13)</f>
        <v>51885</v>
      </c>
      <c r="E10" s="70">
        <f t="shared" si="4"/>
        <v>0</v>
      </c>
      <c r="F10" s="70">
        <f t="shared" si="4"/>
        <v>0</v>
      </c>
      <c r="G10" s="70">
        <f t="shared" si="4"/>
        <v>0</v>
      </c>
      <c r="H10" s="70">
        <f t="shared" si="4"/>
        <v>0</v>
      </c>
      <c r="I10" s="70">
        <f t="shared" si="4"/>
        <v>168559</v>
      </c>
      <c r="J10" s="70">
        <f t="shared" si="4"/>
        <v>0</v>
      </c>
      <c r="K10" s="70">
        <f t="shared" si="4"/>
        <v>0</v>
      </c>
      <c r="L10" s="70">
        <f t="shared" si="4"/>
        <v>0</v>
      </c>
      <c r="M10" s="70">
        <f t="shared" si="4"/>
        <v>0</v>
      </c>
      <c r="N10" s="71">
        <f t="shared" si="1"/>
        <v>220444</v>
      </c>
      <c r="O10" s="72">
        <f t="shared" si="2"/>
        <v>94.327770646127519</v>
      </c>
      <c r="P10" s="73"/>
    </row>
    <row r="11" spans="1:133">
      <c r="A11" s="61"/>
      <c r="B11" s="62">
        <v>533</v>
      </c>
      <c r="C11" s="63" t="s">
        <v>24</v>
      </c>
      <c r="D11" s="64">
        <v>0</v>
      </c>
      <c r="E11" s="64">
        <v>0</v>
      </c>
      <c r="F11" s="64">
        <v>0</v>
      </c>
      <c r="G11" s="64">
        <v>0</v>
      </c>
      <c r="H11" s="64">
        <v>0</v>
      </c>
      <c r="I11" s="64">
        <v>118999</v>
      </c>
      <c r="J11" s="64">
        <v>0</v>
      </c>
      <c r="K11" s="64">
        <v>0</v>
      </c>
      <c r="L11" s="64">
        <v>0</v>
      </c>
      <c r="M11" s="64">
        <v>0</v>
      </c>
      <c r="N11" s="64">
        <f t="shared" si="1"/>
        <v>118999</v>
      </c>
      <c r="O11" s="65">
        <f t="shared" si="2"/>
        <v>50.919554985023531</v>
      </c>
      <c r="P11" s="66"/>
    </row>
    <row r="12" spans="1:133">
      <c r="A12" s="61"/>
      <c r="B12" s="62">
        <v>534</v>
      </c>
      <c r="C12" s="63" t="s">
        <v>48</v>
      </c>
      <c r="D12" s="64">
        <v>51885</v>
      </c>
      <c r="E12" s="64">
        <v>0</v>
      </c>
      <c r="F12" s="64">
        <v>0</v>
      </c>
      <c r="G12" s="64">
        <v>0</v>
      </c>
      <c r="H12" s="64">
        <v>0</v>
      </c>
      <c r="I12" s="64">
        <v>0</v>
      </c>
      <c r="J12" s="64">
        <v>0</v>
      </c>
      <c r="K12" s="64">
        <v>0</v>
      </c>
      <c r="L12" s="64">
        <v>0</v>
      </c>
      <c r="M12" s="64">
        <v>0</v>
      </c>
      <c r="N12" s="64">
        <f t="shared" si="1"/>
        <v>51885</v>
      </c>
      <c r="O12" s="65">
        <f t="shared" si="2"/>
        <v>22.201540436456995</v>
      </c>
      <c r="P12" s="66"/>
    </row>
    <row r="13" spans="1:133">
      <c r="A13" s="61"/>
      <c r="B13" s="62">
        <v>535</v>
      </c>
      <c r="C13" s="63" t="s">
        <v>26</v>
      </c>
      <c r="D13" s="64">
        <v>0</v>
      </c>
      <c r="E13" s="64">
        <v>0</v>
      </c>
      <c r="F13" s="64">
        <v>0</v>
      </c>
      <c r="G13" s="64">
        <v>0</v>
      </c>
      <c r="H13" s="64">
        <v>0</v>
      </c>
      <c r="I13" s="64">
        <v>49560</v>
      </c>
      <c r="J13" s="64">
        <v>0</v>
      </c>
      <c r="K13" s="64">
        <v>0</v>
      </c>
      <c r="L13" s="64">
        <v>0</v>
      </c>
      <c r="M13" s="64">
        <v>0</v>
      </c>
      <c r="N13" s="64">
        <f t="shared" si="1"/>
        <v>49560</v>
      </c>
      <c r="O13" s="65">
        <f t="shared" si="2"/>
        <v>21.206675224646983</v>
      </c>
      <c r="P13" s="66"/>
    </row>
    <row r="14" spans="1:133" ht="15.75">
      <c r="A14" s="67" t="s">
        <v>27</v>
      </c>
      <c r="B14" s="68"/>
      <c r="C14" s="69"/>
      <c r="D14" s="70">
        <f t="shared" ref="D14:M14" si="5">SUM(D15:D15)</f>
        <v>131649</v>
      </c>
      <c r="E14" s="70">
        <f t="shared" si="5"/>
        <v>20812</v>
      </c>
      <c r="F14" s="70">
        <f t="shared" si="5"/>
        <v>0</v>
      </c>
      <c r="G14" s="70">
        <f t="shared" si="5"/>
        <v>0</v>
      </c>
      <c r="H14" s="70">
        <f t="shared" si="5"/>
        <v>0</v>
      </c>
      <c r="I14" s="70">
        <f t="shared" si="5"/>
        <v>0</v>
      </c>
      <c r="J14" s="70">
        <f t="shared" si="5"/>
        <v>0</v>
      </c>
      <c r="K14" s="70">
        <f t="shared" si="5"/>
        <v>0</v>
      </c>
      <c r="L14" s="70">
        <f t="shared" si="5"/>
        <v>0</v>
      </c>
      <c r="M14" s="70">
        <f t="shared" si="5"/>
        <v>0</v>
      </c>
      <c r="N14" s="70">
        <f t="shared" si="1"/>
        <v>152461</v>
      </c>
      <c r="O14" s="72">
        <f t="shared" si="2"/>
        <v>65.237911852802739</v>
      </c>
      <c r="P14" s="73"/>
    </row>
    <row r="15" spans="1:133">
      <c r="A15" s="61"/>
      <c r="B15" s="62">
        <v>541</v>
      </c>
      <c r="C15" s="63" t="s">
        <v>49</v>
      </c>
      <c r="D15" s="64">
        <v>131649</v>
      </c>
      <c r="E15" s="64">
        <v>20812</v>
      </c>
      <c r="F15" s="64">
        <v>0</v>
      </c>
      <c r="G15" s="64">
        <v>0</v>
      </c>
      <c r="H15" s="64">
        <v>0</v>
      </c>
      <c r="I15" s="64">
        <v>0</v>
      </c>
      <c r="J15" s="64">
        <v>0</v>
      </c>
      <c r="K15" s="64">
        <v>0</v>
      </c>
      <c r="L15" s="64">
        <v>0</v>
      </c>
      <c r="M15" s="64">
        <v>0</v>
      </c>
      <c r="N15" s="64">
        <f t="shared" si="1"/>
        <v>152461</v>
      </c>
      <c r="O15" s="65">
        <f t="shared" si="2"/>
        <v>65.237911852802739</v>
      </c>
      <c r="P15" s="66"/>
    </row>
    <row r="16" spans="1:133" ht="15.75">
      <c r="A16" s="67" t="s">
        <v>29</v>
      </c>
      <c r="B16" s="68"/>
      <c r="C16" s="69"/>
      <c r="D16" s="70">
        <f t="shared" ref="D16:M16" si="6">SUM(D17:D17)</f>
        <v>11864</v>
      </c>
      <c r="E16" s="70">
        <f t="shared" si="6"/>
        <v>0</v>
      </c>
      <c r="F16" s="70">
        <f t="shared" si="6"/>
        <v>0</v>
      </c>
      <c r="G16" s="70">
        <f t="shared" si="6"/>
        <v>0</v>
      </c>
      <c r="H16" s="70">
        <f t="shared" si="6"/>
        <v>0</v>
      </c>
      <c r="I16" s="70">
        <f t="shared" si="6"/>
        <v>0</v>
      </c>
      <c r="J16" s="70">
        <f t="shared" si="6"/>
        <v>0</v>
      </c>
      <c r="K16" s="70">
        <f t="shared" si="6"/>
        <v>0</v>
      </c>
      <c r="L16" s="70">
        <f t="shared" si="6"/>
        <v>0</v>
      </c>
      <c r="M16" s="70">
        <f t="shared" si="6"/>
        <v>0</v>
      </c>
      <c r="N16" s="70">
        <f t="shared" si="1"/>
        <v>11864</v>
      </c>
      <c r="O16" s="72">
        <f t="shared" si="2"/>
        <v>5.0765939238339755</v>
      </c>
      <c r="P16" s="66"/>
    </row>
    <row r="17" spans="1:119" ht="15.75" thickBot="1">
      <c r="A17" s="61"/>
      <c r="B17" s="62">
        <v>572</v>
      </c>
      <c r="C17" s="63" t="s">
        <v>50</v>
      </c>
      <c r="D17" s="64">
        <v>11864</v>
      </c>
      <c r="E17" s="64">
        <v>0</v>
      </c>
      <c r="F17" s="64">
        <v>0</v>
      </c>
      <c r="G17" s="64">
        <v>0</v>
      </c>
      <c r="H17" s="64">
        <v>0</v>
      </c>
      <c r="I17" s="64">
        <v>0</v>
      </c>
      <c r="J17" s="64">
        <v>0</v>
      </c>
      <c r="K17" s="64">
        <v>0</v>
      </c>
      <c r="L17" s="64">
        <v>0</v>
      </c>
      <c r="M17" s="64">
        <v>0</v>
      </c>
      <c r="N17" s="64">
        <f t="shared" si="1"/>
        <v>11864</v>
      </c>
      <c r="O17" s="65">
        <f t="shared" si="2"/>
        <v>5.0765939238339755</v>
      </c>
      <c r="P17" s="66"/>
    </row>
    <row r="18" spans="1:119" ht="16.5" thickBot="1">
      <c r="A18" s="74" t="s">
        <v>10</v>
      </c>
      <c r="B18" s="75"/>
      <c r="C18" s="76"/>
      <c r="D18" s="77">
        <f>SUM(D5,D8,D10,D14,D16)</f>
        <v>447740</v>
      </c>
      <c r="E18" s="77">
        <f t="shared" ref="E18:M18" si="7">SUM(E5,E8,E10,E14,E16)</f>
        <v>20812</v>
      </c>
      <c r="F18" s="77">
        <f t="shared" si="7"/>
        <v>0</v>
      </c>
      <c r="G18" s="77">
        <f t="shared" si="7"/>
        <v>0</v>
      </c>
      <c r="H18" s="77">
        <f t="shared" si="7"/>
        <v>0</v>
      </c>
      <c r="I18" s="77">
        <f t="shared" si="7"/>
        <v>168559</v>
      </c>
      <c r="J18" s="77">
        <f t="shared" si="7"/>
        <v>0</v>
      </c>
      <c r="K18" s="77">
        <f t="shared" si="7"/>
        <v>0</v>
      </c>
      <c r="L18" s="77">
        <f t="shared" si="7"/>
        <v>0</v>
      </c>
      <c r="M18" s="77">
        <f t="shared" si="7"/>
        <v>0</v>
      </c>
      <c r="N18" s="77">
        <f t="shared" si="1"/>
        <v>637111</v>
      </c>
      <c r="O18" s="78">
        <f t="shared" si="2"/>
        <v>272.61916987590928</v>
      </c>
      <c r="P18" s="59"/>
      <c r="Q18" s="79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0"/>
      <c r="BD18" s="80"/>
      <c r="BE18" s="80"/>
      <c r="BF18" s="80"/>
      <c r="BG18" s="80"/>
      <c r="BH18" s="80"/>
      <c r="BI18" s="80"/>
      <c r="BJ18" s="80"/>
      <c r="BK18" s="80"/>
      <c r="BL18" s="80"/>
      <c r="BM18" s="80"/>
      <c r="BN18" s="80"/>
      <c r="BO18" s="80"/>
      <c r="BP18" s="80"/>
      <c r="BQ18" s="80"/>
      <c r="BR18" s="80"/>
      <c r="BS18" s="80"/>
      <c r="BT18" s="80"/>
      <c r="BU18" s="80"/>
      <c r="BV18" s="80"/>
      <c r="BW18" s="80"/>
      <c r="BX18" s="80"/>
      <c r="BY18" s="80"/>
      <c r="BZ18" s="80"/>
      <c r="CA18" s="80"/>
      <c r="CB18" s="80"/>
      <c r="CC18" s="80"/>
      <c r="CD18" s="80"/>
      <c r="CE18" s="80"/>
      <c r="CF18" s="80"/>
      <c r="CG18" s="80"/>
      <c r="CH18" s="80"/>
      <c r="CI18" s="80"/>
      <c r="CJ18" s="80"/>
      <c r="CK18" s="80"/>
      <c r="CL18" s="80"/>
      <c r="CM18" s="80"/>
      <c r="CN18" s="80"/>
      <c r="CO18" s="80"/>
      <c r="CP18" s="80"/>
      <c r="CQ18" s="80"/>
      <c r="CR18" s="80"/>
      <c r="CS18" s="80"/>
      <c r="CT18" s="80"/>
      <c r="CU18" s="80"/>
      <c r="CV18" s="80"/>
      <c r="CW18" s="80"/>
      <c r="CX18" s="80"/>
      <c r="CY18" s="80"/>
      <c r="CZ18" s="80"/>
      <c r="DA18" s="80"/>
      <c r="DB18" s="80"/>
      <c r="DC18" s="80"/>
      <c r="DD18" s="80"/>
      <c r="DE18" s="80"/>
      <c r="DF18" s="80"/>
      <c r="DG18" s="80"/>
      <c r="DH18" s="80"/>
      <c r="DI18" s="80"/>
      <c r="DJ18" s="80"/>
      <c r="DK18" s="80"/>
      <c r="DL18" s="80"/>
      <c r="DM18" s="80"/>
      <c r="DN18" s="80"/>
      <c r="DO18" s="80"/>
    </row>
    <row r="19" spans="1:119">
      <c r="A19" s="81"/>
      <c r="B19" s="82"/>
      <c r="C19" s="82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4"/>
    </row>
    <row r="20" spans="1:119">
      <c r="A20" s="85"/>
      <c r="B20" s="86"/>
      <c r="C20" s="86"/>
      <c r="D20" s="87"/>
      <c r="E20" s="87"/>
      <c r="F20" s="87"/>
      <c r="G20" s="87"/>
      <c r="H20" s="87"/>
      <c r="I20" s="87"/>
      <c r="J20" s="87"/>
      <c r="K20" s="87"/>
      <c r="L20" s="114" t="s">
        <v>51</v>
      </c>
      <c r="M20" s="114"/>
      <c r="N20" s="114"/>
      <c r="O20" s="88">
        <v>2337</v>
      </c>
    </row>
    <row r="21" spans="1:119">
      <c r="A21" s="115"/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116"/>
      <c r="M21" s="116"/>
      <c r="N21" s="116"/>
      <c r="O21" s="117"/>
    </row>
    <row r="22" spans="1:119" ht="15.75" customHeight="1" thickBot="1">
      <c r="A22" s="118" t="s">
        <v>37</v>
      </c>
      <c r="B22" s="119"/>
      <c r="C22" s="119"/>
      <c r="D22" s="119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20"/>
    </row>
  </sheetData>
  <mergeCells count="10">
    <mergeCell ref="L20:N20"/>
    <mergeCell ref="A21:O21"/>
    <mergeCell ref="A22:O2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2023-08-16T17:41:49Z</cp:lastPrinted>
  <dcterms:created xsi:type="dcterms:W3CDTF">2000-08-31T21:26:31Z</dcterms:created>
  <dcterms:modified xsi:type="dcterms:W3CDTF">2023-08-16T17:41:52Z</dcterms:modified>
</cp:coreProperties>
</file>