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'2008'!$A$1:$O$24</definedName>
    <definedName name="_xlnm.Print_Area" localSheetId="12">'2009'!$A$1:$O$24</definedName>
    <definedName name="_xlnm.Print_Area" localSheetId="11">'2010'!$A$1:$O$24</definedName>
    <definedName name="_xlnm.Print_Area" localSheetId="10">'2011'!$A$1:$O$24</definedName>
    <definedName name="_xlnm.Print_Area" localSheetId="9">'2012'!$A$1:$O$24</definedName>
    <definedName name="_xlnm.Print_Area" localSheetId="8">'2013'!$A$1:$O$24</definedName>
    <definedName name="_xlnm.Print_Area" localSheetId="7">'2014'!$A$1:$O$22</definedName>
    <definedName name="_xlnm.Print_Area" localSheetId="6">'2015'!$A$1:$O$24</definedName>
    <definedName name="_xlnm.Print_Area" localSheetId="5">'2016'!$A$1:$O$24</definedName>
    <definedName name="_xlnm.Print_Area" localSheetId="4">'2017'!$A$1:$O$24</definedName>
    <definedName name="_xlnm.Print_Area" localSheetId="3">'2018'!$A$1:$O$24</definedName>
    <definedName name="_xlnm.Print_Area" localSheetId="2">'2019'!$A$1:$O$22</definedName>
    <definedName name="_xlnm.Print_Area" localSheetId="1">'2020'!$A$1:$O$24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<sst xmlns="http://schemas.openxmlformats.org/spreadsheetml/2006/main" count="536" uniqueCount="74">
  <si>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</si>
  <si>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</si>
  <si>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</si>
  <si>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</si>
  <si>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</si>
  <si>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</si>
  <si>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</si>
  <si>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</si>
  <si>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</si>
  <si>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</si>
  <si>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</si>
  <si>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</si>
  <si>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</si>
  <si>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</si>
  <si>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</si>
  <si>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</si>
  <si>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</si>
  <si>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</si>
  <si>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</si>
  <si>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</si>
  <si>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</si>
  <si>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</si>
  <si>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</si>
  <si>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</si>
  <si>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</si>
  <si>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</si>
  <si>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</si>
  <si>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</si>
  <si>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</si>
  <si>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</si>
  <si>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</si>
  <si>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</si>
  <si>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</si>
  <si>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</si>
  <si>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Malone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</si>
  <si>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</si>
  <si>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</si>
  <si>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</si>
  <si>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</si>
  <si>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</si>
  <si>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</si>
  <si>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</si>
  <si>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</si>
  <si>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</si>
  <si>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</si>
  <si>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</si>
  <si>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</si>
  <si>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</si>
  <si>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</si>
  <si>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</si>
  <si>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</si>
  <si>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</si>
  <si>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</si>
  <si>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</si>
  <si>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</si>
  <si>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</si>
  <si>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</si>
  <si>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</si>
  <si>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</si>
  <si>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</si>
  <si>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</si>
  <si>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</si>
  <si>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</si>
  <si>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</si>
  <si>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</si>
  <si>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Executive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</si>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</sst>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439757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439757</v>
      </c>
      <c r="P5" s="30">
        <f>(O5/P$20)</f>
        <v>353.5024115755627</v>
      </c>
      <c r="Q5" s="6"/>
    </row>
    <row r="6" spans="1:17" ht="15">
      <c r="A6" s="12"/>
      <c r="B6" s="42">
        <v>511</v>
      </c>
      <c r="C6" s="19" t="s">
        <v>19</v>
      </c>
      <c r="D6" s="43">
        <v>20150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20150</v>
      </c>
      <c r="P6" s="44">
        <f>(O6/P$20)</f>
        <v>16.19774919614148</v>
      </c>
      <c r="Q6" s="9"/>
    </row>
    <row r="7" spans="1:17" ht="15">
      <c r="A7" s="12"/>
      <c r="B7" s="42">
        <v>513</v>
      </c>
      <c r="C7" s="19" t="s">
        <v>20</v>
      </c>
      <c r="D7" s="43">
        <v>419607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419607</v>
      </c>
      <c r="P7" s="44">
        <f>(O7/P$20)</f>
        <v>337.30466237942125</v>
      </c>
      <c r="Q7" s="9"/>
    </row>
    <row r="8" spans="1:17" ht="15.75">
      <c r="A8" s="26" t="s">
        <v>21</v>
      </c>
      <c r="B8" s="27"/>
      <c r="C8" s="28"/>
      <c r="D8" s="29">
        <f>SUM(D9:D9)</f>
        <v>49165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49165</v>
      </c>
      <c r="P8" s="41">
        <f>(O8/P$20)</f>
        <v>39.52170418006431</v>
      </c>
      <c r="Q8" s="10"/>
    </row>
    <row r="9" spans="1:17" ht="15">
      <c r="A9" s="12"/>
      <c r="B9" s="42">
        <v>522</v>
      </c>
      <c r="C9" s="19" t="s">
        <v>22</v>
      </c>
      <c r="D9" s="43">
        <v>49165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49165</v>
      </c>
      <c r="P9" s="44">
        <f>(O9/P$20)</f>
        <v>39.52170418006431</v>
      </c>
      <c r="Q9" s="9"/>
    </row>
    <row r="10" spans="1:17" ht="15.75">
      <c r="A10" s="26" t="s">
        <v>23</v>
      </c>
      <c r="B10" s="27"/>
      <c r="C10" s="28"/>
      <c r="D10" s="29">
        <f>SUM(D11:D13)</f>
        <v>66438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207618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274056</v>
      </c>
      <c r="P10" s="41">
        <f>(O10/P$20)</f>
        <v>220.30225080385853</v>
      </c>
      <c r="Q10" s="10"/>
    </row>
    <row r="11" spans="1:17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126953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126953</v>
      </c>
      <c r="P11" s="44">
        <f>(O11/P$20)</f>
        <v>102.05225080385853</v>
      </c>
      <c r="Q11" s="9"/>
    </row>
    <row r="12" spans="1:17" ht="15">
      <c r="A12" s="12"/>
      <c r="B12" s="42">
        <v>534</v>
      </c>
      <c r="C12" s="19" t="s">
        <v>25</v>
      </c>
      <c r="D12" s="43">
        <v>66438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66438</v>
      </c>
      <c r="P12" s="44">
        <f>(O12/P$20)</f>
        <v>53.40675241157556</v>
      </c>
      <c r="Q12" s="9"/>
    </row>
    <row r="13" spans="1:17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80665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80665</v>
      </c>
      <c r="P13" s="44">
        <f>(O13/P$20)</f>
        <v>64.84324758842443</v>
      </c>
      <c r="Q13" s="9"/>
    </row>
    <row r="14" spans="1:17" ht="15.75">
      <c r="A14" s="26" t="s">
        <v>27</v>
      </c>
      <c r="B14" s="27"/>
      <c r="C14" s="28"/>
      <c r="D14" s="29">
        <f>SUM(D15:D15)</f>
        <v>110476</v>
      </c>
      <c r="E14" s="29">
        <f>SUM(E15:E15)</f>
        <v>12290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122766</v>
      </c>
      <c r="P14" s="41">
        <f>(O14/P$20)</f>
        <v>98.68649517684888</v>
      </c>
      <c r="Q14" s="10"/>
    </row>
    <row r="15" spans="1:17" ht="15">
      <c r="A15" s="12"/>
      <c r="B15" s="42">
        <v>541</v>
      </c>
      <c r="C15" s="19" t="s">
        <v>28</v>
      </c>
      <c r="D15" s="43">
        <v>110476</v>
      </c>
      <c r="E15" s="43">
        <v>12290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122766</v>
      </c>
      <c r="P15" s="44">
        <f>(O15/P$20)</f>
        <v>98.68649517684888</v>
      </c>
      <c r="Q15" s="9"/>
    </row>
    <row r="16" spans="1:17" ht="15.75">
      <c r="A16" s="26" t="s">
        <v>29</v>
      </c>
      <c r="B16" s="27"/>
      <c r="C16" s="28"/>
      <c r="D16" s="29">
        <f>SUM(D17:D17)</f>
        <v>23655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23655</v>
      </c>
      <c r="P16" s="41">
        <f>(O16/P$20)</f>
        <v>19.015273311897108</v>
      </c>
      <c r="Q16" s="9"/>
    </row>
    <row r="17" spans="1:17" ht="15.75" thickBot="1">
      <c r="A17" s="12"/>
      <c r="B17" s="42">
        <v>572</v>
      </c>
      <c r="C17" s="19" t="s">
        <v>30</v>
      </c>
      <c r="D17" s="43">
        <v>23655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23655</v>
      </c>
      <c r="P17" s="44">
        <f>(O17/P$20)</f>
        <v>19.015273311897108</v>
      </c>
      <c r="Q17" s="9"/>
    </row>
    <row r="18" spans="1:120" ht="16.5" thickBot="1">
      <c r="A18" s="13" t="s">
        <v>10</v>
      </c>
      <c r="B18" s="21"/>
      <c r="C18" s="20"/>
      <c r="D18" s="14">
        <f>SUM(D5,D8,D10,D14,D16)</f>
        <v>689491</v>
      </c>
      <c r="E18" s="14">
        <f aca="true" t="shared" si="0" ref="E18:N18">SUM(E5,E8,E10,E14,E16)</f>
        <v>12290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207618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909399</v>
      </c>
      <c r="P18" s="35">
        <f>(O18/P$20)</f>
        <v>731.0281350482315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73</v>
      </c>
      <c r="N20" s="90"/>
      <c r="O20" s="90"/>
      <c r="P20" s="39">
        <v>1244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232441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232441</v>
      </c>
      <c r="O5" s="30">
        <f aca="true" t="shared" si="2" ref="O5:O20">(N5/O$22)</f>
        <v>98.49194915254238</v>
      </c>
      <c r="P5" s="6"/>
    </row>
    <row r="6" spans="1:16" ht="15">
      <c r="A6" s="12"/>
      <c r="B6" s="42">
        <v>511</v>
      </c>
      <c r="C6" s="19" t="s">
        <v>19</v>
      </c>
      <c r="D6" s="43">
        <v>17200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17200</v>
      </c>
      <c r="O6" s="44">
        <f t="shared" si="2"/>
        <v>7.288135593220339</v>
      </c>
      <c r="P6" s="9"/>
    </row>
    <row r="7" spans="1:16" ht="15">
      <c r="A7" s="12"/>
      <c r="B7" s="42">
        <v>513</v>
      </c>
      <c r="C7" s="19" t="s">
        <v>20</v>
      </c>
      <c r="D7" s="43">
        <v>215241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215241</v>
      </c>
      <c r="O7" s="44">
        <f t="shared" si="2"/>
        <v>91.20381355932203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19889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19889</v>
      </c>
      <c r="O8" s="41">
        <f t="shared" si="2"/>
        <v>8.427542372881357</v>
      </c>
      <c r="P8" s="10"/>
    </row>
    <row r="9" spans="1:16" ht="15">
      <c r="A9" s="12"/>
      <c r="B9" s="42">
        <v>522</v>
      </c>
      <c r="C9" s="19" t="s">
        <v>22</v>
      </c>
      <c r="D9" s="43">
        <v>19889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19889</v>
      </c>
      <c r="O9" s="44">
        <f t="shared" si="2"/>
        <v>8.427542372881357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63735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148641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212376</v>
      </c>
      <c r="O10" s="41">
        <f t="shared" si="2"/>
        <v>89.98983050847458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98199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98199</v>
      </c>
      <c r="O11" s="44">
        <f t="shared" si="2"/>
        <v>41.60974576271187</v>
      </c>
      <c r="P11" s="9"/>
    </row>
    <row r="12" spans="1:16" ht="15">
      <c r="A12" s="12"/>
      <c r="B12" s="42">
        <v>534</v>
      </c>
      <c r="C12" s="19" t="s">
        <v>25</v>
      </c>
      <c r="D12" s="43">
        <v>63735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63735</v>
      </c>
      <c r="O12" s="44">
        <f t="shared" si="2"/>
        <v>27.00635593220339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50442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50442</v>
      </c>
      <c r="O13" s="44">
        <f t="shared" si="2"/>
        <v>21.37372881355932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116290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116290</v>
      </c>
      <c r="O14" s="41">
        <f t="shared" si="2"/>
        <v>49.27542372881356</v>
      </c>
      <c r="P14" s="10"/>
    </row>
    <row r="15" spans="1:16" ht="15">
      <c r="A15" s="12"/>
      <c r="B15" s="42">
        <v>541</v>
      </c>
      <c r="C15" s="19" t="s">
        <v>28</v>
      </c>
      <c r="D15" s="43">
        <v>116290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116290</v>
      </c>
      <c r="O15" s="44">
        <f t="shared" si="2"/>
        <v>49.27542372881356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11956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11956</v>
      </c>
      <c r="O16" s="41">
        <f t="shared" si="2"/>
        <v>5.066101694915254</v>
      </c>
      <c r="P16" s="9"/>
    </row>
    <row r="17" spans="1:16" ht="15">
      <c r="A17" s="12"/>
      <c r="B17" s="42">
        <v>572</v>
      </c>
      <c r="C17" s="19" t="s">
        <v>30</v>
      </c>
      <c r="D17" s="43">
        <v>11956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11956</v>
      </c>
      <c r="O17" s="44">
        <f t="shared" si="2"/>
        <v>5.066101694915254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7500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7500</v>
      </c>
      <c r="O18" s="41">
        <f t="shared" si="2"/>
        <v>3.1779661016949152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7500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7500</v>
      </c>
      <c r="O19" s="44">
        <f t="shared" si="2"/>
        <v>3.1779661016949152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451811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148641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600452</v>
      </c>
      <c r="O20" s="35">
        <f t="shared" si="2"/>
        <v>254.42881355932204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2360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225060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225060</v>
      </c>
      <c r="O5" s="30">
        <f aca="true" t="shared" si="2" ref="O5:O20">(N5/O$22)</f>
        <v>103.85786802030456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8.306414397784955</v>
      </c>
      <c r="P6" s="9"/>
    </row>
    <row r="7" spans="1:16" ht="15">
      <c r="A7" s="12"/>
      <c r="B7" s="42">
        <v>513</v>
      </c>
      <c r="C7" s="19" t="s">
        <v>20</v>
      </c>
      <c r="D7" s="43">
        <v>207060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207060</v>
      </c>
      <c r="O7" s="44">
        <f t="shared" si="2"/>
        <v>95.55145362251962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15080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15080</v>
      </c>
      <c r="O8" s="41">
        <f t="shared" si="2"/>
        <v>6.958929395477619</v>
      </c>
      <c r="P8" s="10"/>
    </row>
    <row r="9" spans="1:16" ht="15">
      <c r="A9" s="12"/>
      <c r="B9" s="42">
        <v>522</v>
      </c>
      <c r="C9" s="19" t="s">
        <v>22</v>
      </c>
      <c r="D9" s="43">
        <v>15080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15080</v>
      </c>
      <c r="O9" s="44">
        <f t="shared" si="2"/>
        <v>6.958929395477619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67789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164835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232624</v>
      </c>
      <c r="O10" s="41">
        <f t="shared" si="2"/>
        <v>107.34840793724042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108047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108047</v>
      </c>
      <c r="O11" s="44">
        <f t="shared" si="2"/>
        <v>49.86017535763729</v>
      </c>
      <c r="P11" s="9"/>
    </row>
    <row r="12" spans="1:16" ht="15">
      <c r="A12" s="12"/>
      <c r="B12" s="42">
        <v>534</v>
      </c>
      <c r="C12" s="19" t="s">
        <v>25</v>
      </c>
      <c r="D12" s="43">
        <v>67789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67789</v>
      </c>
      <c r="O12" s="44">
        <f t="shared" si="2"/>
        <v>31.28241808952469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56788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56788</v>
      </c>
      <c r="O13" s="44">
        <f t="shared" si="2"/>
        <v>26.20581449007845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123947</v>
      </c>
      <c r="E14" s="29">
        <f t="shared" si="5"/>
        <v>627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124574</v>
      </c>
      <c r="O14" s="41">
        <f t="shared" si="2"/>
        <v>57.486848177203505</v>
      </c>
      <c r="P14" s="10"/>
    </row>
    <row r="15" spans="1:16" ht="15">
      <c r="A15" s="12"/>
      <c r="B15" s="42">
        <v>541</v>
      </c>
      <c r="C15" s="19" t="s">
        <v>28</v>
      </c>
      <c r="D15" s="43">
        <v>123947</v>
      </c>
      <c r="E15" s="43">
        <v>627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124574</v>
      </c>
      <c r="O15" s="44">
        <f t="shared" si="2"/>
        <v>57.486848177203505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188595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188595</v>
      </c>
      <c r="O16" s="41">
        <f t="shared" si="2"/>
        <v>87.03045685279187</v>
      </c>
      <c r="P16" s="9"/>
    </row>
    <row r="17" spans="1:16" ht="15">
      <c r="A17" s="12"/>
      <c r="B17" s="42">
        <v>572</v>
      </c>
      <c r="C17" s="19" t="s">
        <v>30</v>
      </c>
      <c r="D17" s="43">
        <v>188595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188595</v>
      </c>
      <c r="O17" s="44">
        <f t="shared" si="2"/>
        <v>87.03045685279187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16000</v>
      </c>
      <c r="E18" s="29">
        <f t="shared" si="7"/>
        <v>79568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95568</v>
      </c>
      <c r="O18" s="41">
        <f t="shared" si="2"/>
        <v>44.101522842639596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16000</v>
      </c>
      <c r="E19" s="43">
        <v>79568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95568</v>
      </c>
      <c r="O19" s="44">
        <f t="shared" si="2"/>
        <v>44.101522842639596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636471</v>
      </c>
      <c r="E20" s="14">
        <f aca="true" t="shared" si="8" ref="E20:M20">SUM(E5,E8,E10,E14,E16,E18)</f>
        <v>80195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164835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881501</v>
      </c>
      <c r="O20" s="35">
        <f t="shared" si="2"/>
        <v>406.7840332256576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2167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261174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261174</v>
      </c>
      <c r="O5" s="30">
        <f aca="true" t="shared" si="2" ref="O5:O20">(N5/O$22)</f>
        <v>125.08333333333333</v>
      </c>
      <c r="P5" s="6"/>
    </row>
    <row r="6" spans="1:16" ht="15">
      <c r="A6" s="12"/>
      <c r="B6" s="42">
        <v>511</v>
      </c>
      <c r="C6" s="19" t="s">
        <v>19</v>
      </c>
      <c r="D6" s="43">
        <v>17200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17200</v>
      </c>
      <c r="O6" s="44">
        <f t="shared" si="2"/>
        <v>8.237547892720306</v>
      </c>
      <c r="P6" s="9"/>
    </row>
    <row r="7" spans="1:16" ht="15">
      <c r="A7" s="12"/>
      <c r="B7" s="42">
        <v>513</v>
      </c>
      <c r="C7" s="19" t="s">
        <v>20</v>
      </c>
      <c r="D7" s="43">
        <v>243974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243974</v>
      </c>
      <c r="O7" s="44">
        <f t="shared" si="2"/>
        <v>116.84578544061303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6047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6047</v>
      </c>
      <c r="O8" s="41">
        <f t="shared" si="2"/>
        <v>2.896072796934866</v>
      </c>
      <c r="P8" s="10"/>
    </row>
    <row r="9" spans="1:16" ht="15">
      <c r="A9" s="12"/>
      <c r="B9" s="42">
        <v>522</v>
      </c>
      <c r="C9" s="19" t="s">
        <v>22</v>
      </c>
      <c r="D9" s="43">
        <v>6047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6047</v>
      </c>
      <c r="O9" s="44">
        <f t="shared" si="2"/>
        <v>2.896072796934866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64019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168592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232611</v>
      </c>
      <c r="O10" s="41">
        <f t="shared" si="2"/>
        <v>111.40373563218391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107516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107516</v>
      </c>
      <c r="O11" s="44">
        <f t="shared" si="2"/>
        <v>51.49233716475096</v>
      </c>
      <c r="P11" s="9"/>
    </row>
    <row r="12" spans="1:16" ht="15">
      <c r="A12" s="12"/>
      <c r="B12" s="42">
        <v>534</v>
      </c>
      <c r="C12" s="19" t="s">
        <v>25</v>
      </c>
      <c r="D12" s="43">
        <v>64019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64019</v>
      </c>
      <c r="O12" s="44">
        <f t="shared" si="2"/>
        <v>30.66044061302682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61076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61076</v>
      </c>
      <c r="O13" s="44">
        <f t="shared" si="2"/>
        <v>29.25095785440613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70375</v>
      </c>
      <c r="E14" s="29">
        <f t="shared" si="5"/>
        <v>22203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92578</v>
      </c>
      <c r="O14" s="41">
        <f t="shared" si="2"/>
        <v>44.338122605363985</v>
      </c>
      <c r="P14" s="10"/>
    </row>
    <row r="15" spans="1:16" ht="15">
      <c r="A15" s="12"/>
      <c r="B15" s="42">
        <v>541</v>
      </c>
      <c r="C15" s="19" t="s">
        <v>28</v>
      </c>
      <c r="D15" s="43">
        <v>70375</v>
      </c>
      <c r="E15" s="43">
        <v>22203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92578</v>
      </c>
      <c r="O15" s="44">
        <f t="shared" si="2"/>
        <v>44.338122605363985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260464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260464</v>
      </c>
      <c r="O16" s="41">
        <f t="shared" si="2"/>
        <v>124.74329501915709</v>
      </c>
      <c r="P16" s="9"/>
    </row>
    <row r="17" spans="1:16" ht="15">
      <c r="A17" s="12"/>
      <c r="B17" s="42">
        <v>572</v>
      </c>
      <c r="C17" s="19" t="s">
        <v>30</v>
      </c>
      <c r="D17" s="43">
        <v>260464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260464</v>
      </c>
      <c r="O17" s="44">
        <f t="shared" si="2"/>
        <v>124.74329501915709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22418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22418</v>
      </c>
      <c r="O18" s="41">
        <f t="shared" si="2"/>
        <v>10.736590038314176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22418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22418</v>
      </c>
      <c r="O19" s="44">
        <f t="shared" si="2"/>
        <v>10.736590038314176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684497</v>
      </c>
      <c r="E20" s="14">
        <f aca="true" t="shared" si="8" ref="E20:M20">SUM(E5,E8,E10,E14,E16,E18)</f>
        <v>22203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168592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875292</v>
      </c>
      <c r="O20" s="35">
        <f t="shared" si="2"/>
        <v>419.2011494252874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2088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233891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233891</v>
      </c>
      <c r="O5" s="30">
        <f aca="true" t="shared" si="2" ref="O5:O20">(N5/O$22)</f>
        <v>60.37454827052142</v>
      </c>
      <c r="P5" s="6"/>
    </row>
    <row r="6" spans="1:16" ht="15">
      <c r="A6" s="12"/>
      <c r="B6" s="42">
        <v>511</v>
      </c>
      <c r="C6" s="19" t="s">
        <v>19</v>
      </c>
      <c r="D6" s="43">
        <v>16400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16400</v>
      </c>
      <c r="O6" s="44">
        <f t="shared" si="2"/>
        <v>4.2333505420753745</v>
      </c>
      <c r="P6" s="9"/>
    </row>
    <row r="7" spans="1:16" ht="15">
      <c r="A7" s="12"/>
      <c r="B7" s="42">
        <v>513</v>
      </c>
      <c r="C7" s="19" t="s">
        <v>20</v>
      </c>
      <c r="D7" s="43">
        <v>217491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217491</v>
      </c>
      <c r="O7" s="44">
        <f t="shared" si="2"/>
        <v>56.14119772844605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19728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19728</v>
      </c>
      <c r="O8" s="41">
        <f t="shared" si="2"/>
        <v>5.092410944759938</v>
      </c>
      <c r="P8" s="10"/>
    </row>
    <row r="9" spans="1:16" ht="15">
      <c r="A9" s="12"/>
      <c r="B9" s="42">
        <v>522</v>
      </c>
      <c r="C9" s="19" t="s">
        <v>22</v>
      </c>
      <c r="D9" s="43">
        <v>19728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19728</v>
      </c>
      <c r="O9" s="44">
        <f t="shared" si="2"/>
        <v>5.092410944759938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62956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159104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222060</v>
      </c>
      <c r="O10" s="41">
        <f t="shared" si="2"/>
        <v>57.32059886422302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104679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104679</v>
      </c>
      <c r="O11" s="44">
        <f t="shared" si="2"/>
        <v>27.020908621579764</v>
      </c>
      <c r="P11" s="9"/>
    </row>
    <row r="12" spans="1:16" ht="15">
      <c r="A12" s="12"/>
      <c r="B12" s="42">
        <v>534</v>
      </c>
      <c r="C12" s="19" t="s">
        <v>25</v>
      </c>
      <c r="D12" s="43">
        <v>62956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62956</v>
      </c>
      <c r="O12" s="44">
        <f t="shared" si="2"/>
        <v>16.25090345895715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54425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54425</v>
      </c>
      <c r="O13" s="44">
        <f t="shared" si="2"/>
        <v>14.048786783686113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194229</v>
      </c>
      <c r="E14" s="29">
        <f t="shared" si="5"/>
        <v>86532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280761</v>
      </c>
      <c r="O14" s="41">
        <f t="shared" si="2"/>
        <v>72.47315436241611</v>
      </c>
      <c r="P14" s="10"/>
    </row>
    <row r="15" spans="1:16" ht="15">
      <c r="A15" s="12"/>
      <c r="B15" s="42">
        <v>541</v>
      </c>
      <c r="C15" s="19" t="s">
        <v>28</v>
      </c>
      <c r="D15" s="43">
        <v>194229</v>
      </c>
      <c r="E15" s="43">
        <v>86532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280761</v>
      </c>
      <c r="O15" s="44">
        <f t="shared" si="2"/>
        <v>72.47315436241611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77943</v>
      </c>
      <c r="E16" s="29">
        <f t="shared" si="6"/>
        <v>273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78216</v>
      </c>
      <c r="O16" s="41">
        <f t="shared" si="2"/>
        <v>20.189984512132163</v>
      </c>
      <c r="P16" s="9"/>
    </row>
    <row r="17" spans="1:16" ht="15">
      <c r="A17" s="12"/>
      <c r="B17" s="42">
        <v>572</v>
      </c>
      <c r="C17" s="19" t="s">
        <v>30</v>
      </c>
      <c r="D17" s="43">
        <v>77943</v>
      </c>
      <c r="E17" s="43">
        <v>273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78216</v>
      </c>
      <c r="O17" s="44">
        <f t="shared" si="2"/>
        <v>20.189984512132163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31418</v>
      </c>
      <c r="E18" s="29">
        <f t="shared" si="7"/>
        <v>3485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34903</v>
      </c>
      <c r="O18" s="41">
        <f t="shared" si="2"/>
        <v>9.009550851832731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31418</v>
      </c>
      <c r="E19" s="43">
        <v>3485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34903</v>
      </c>
      <c r="O19" s="44">
        <f t="shared" si="2"/>
        <v>9.009550851832731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620165</v>
      </c>
      <c r="E20" s="14">
        <f aca="true" t="shared" si="8" ref="E20:M20">SUM(E5,E8,E10,E14,E16,E18)</f>
        <v>90290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159104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869559</v>
      </c>
      <c r="O20" s="35">
        <f t="shared" si="2"/>
        <v>224.4602478058854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3874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272698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18222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290920</v>
      </c>
      <c r="O5" s="30">
        <f aca="true" t="shared" si="2" ref="O5:O20">(N5/O$22)</f>
        <v>74.940752189593</v>
      </c>
      <c r="P5" s="6"/>
    </row>
    <row r="6" spans="1:16" ht="15">
      <c r="A6" s="12"/>
      <c r="B6" s="42">
        <v>511</v>
      </c>
      <c r="C6" s="19" t="s">
        <v>19</v>
      </c>
      <c r="D6" s="43">
        <v>16700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16700</v>
      </c>
      <c r="O6" s="44">
        <f t="shared" si="2"/>
        <v>4.301906233900051</v>
      </c>
      <c r="P6" s="9"/>
    </row>
    <row r="7" spans="1:16" ht="15">
      <c r="A7" s="12"/>
      <c r="B7" s="42">
        <v>513</v>
      </c>
      <c r="C7" s="19" t="s">
        <v>20</v>
      </c>
      <c r="D7" s="43">
        <v>255998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255998</v>
      </c>
      <c r="O7" s="44">
        <f t="shared" si="2"/>
        <v>65.94487377640391</v>
      </c>
      <c r="P7" s="9"/>
    </row>
    <row r="8" spans="1:16" ht="15">
      <c r="A8" s="12"/>
      <c r="B8" s="42">
        <v>517</v>
      </c>
      <c r="C8" s="19" t="s">
        <v>45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18222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18222</v>
      </c>
      <c r="O8" s="44">
        <f t="shared" si="2"/>
        <v>4.693972179289026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39220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39220</v>
      </c>
      <c r="O9" s="41">
        <f t="shared" si="2"/>
        <v>10.103039670273056</v>
      </c>
      <c r="P9" s="10"/>
    </row>
    <row r="10" spans="1:16" ht="15">
      <c r="A10" s="12"/>
      <c r="B10" s="42">
        <v>522</v>
      </c>
      <c r="C10" s="19" t="s">
        <v>22</v>
      </c>
      <c r="D10" s="43">
        <v>39220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39220</v>
      </c>
      <c r="O10" s="44">
        <f t="shared" si="2"/>
        <v>10.103039670273056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130472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130472</v>
      </c>
      <c r="O11" s="41">
        <f t="shared" si="2"/>
        <v>33.60947964966512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81943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81943</v>
      </c>
      <c r="O12" s="44">
        <f t="shared" si="2"/>
        <v>21.10844925296239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48529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48529</v>
      </c>
      <c r="O13" s="44">
        <f t="shared" si="2"/>
        <v>12.501030396702731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46146</v>
      </c>
      <c r="E14" s="29">
        <f t="shared" si="5"/>
        <v>9853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55999</v>
      </c>
      <c r="O14" s="41">
        <f t="shared" si="2"/>
        <v>14.425296239052035</v>
      </c>
      <c r="P14" s="10"/>
    </row>
    <row r="15" spans="1:16" ht="15">
      <c r="A15" s="12"/>
      <c r="B15" s="42">
        <v>541</v>
      </c>
      <c r="C15" s="19" t="s">
        <v>28</v>
      </c>
      <c r="D15" s="43">
        <v>46146</v>
      </c>
      <c r="E15" s="43">
        <v>9853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55999</v>
      </c>
      <c r="O15" s="44">
        <f t="shared" si="2"/>
        <v>14.425296239052035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0</v>
      </c>
      <c r="E16" s="29">
        <f t="shared" si="6"/>
        <v>13637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13637</v>
      </c>
      <c r="O16" s="41">
        <f t="shared" si="2"/>
        <v>3.512879958784132</v>
      </c>
      <c r="P16" s="9"/>
    </row>
    <row r="17" spans="1:16" ht="15">
      <c r="A17" s="12"/>
      <c r="B17" s="42">
        <v>572</v>
      </c>
      <c r="C17" s="19" t="s">
        <v>30</v>
      </c>
      <c r="D17" s="43">
        <v>0</v>
      </c>
      <c r="E17" s="43">
        <v>13637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13637</v>
      </c>
      <c r="O17" s="44">
        <f t="shared" si="2"/>
        <v>3.512879958784132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20187</v>
      </c>
      <c r="E18" s="29">
        <f t="shared" si="7"/>
        <v>0</v>
      </c>
      <c r="F18" s="29">
        <f t="shared" si="7"/>
        <v>7048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27235</v>
      </c>
      <c r="O18" s="41">
        <f t="shared" si="2"/>
        <v>7.015713549716641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20187</v>
      </c>
      <c r="E19" s="43">
        <v>0</v>
      </c>
      <c r="F19" s="43">
        <v>7048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27235</v>
      </c>
      <c r="O19" s="44">
        <f t="shared" si="2"/>
        <v>7.015713549716641</v>
      </c>
      <c r="P19" s="9"/>
    </row>
    <row r="20" spans="1:119" ht="16.5" thickBot="1">
      <c r="A20" s="13" t="s">
        <v>10</v>
      </c>
      <c r="B20" s="21"/>
      <c r="C20" s="20"/>
      <c r="D20" s="14">
        <f>SUM(D5,D9,D11,D14,D16,D18)</f>
        <v>378251</v>
      </c>
      <c r="E20" s="14">
        <f aca="true" t="shared" si="8" ref="E20:M20">SUM(E5,E9,E11,E14,E16,E18)</f>
        <v>23490</v>
      </c>
      <c r="F20" s="14">
        <f t="shared" si="8"/>
        <v>7048</v>
      </c>
      <c r="G20" s="14">
        <f t="shared" si="8"/>
        <v>0</v>
      </c>
      <c r="H20" s="14">
        <f t="shared" si="8"/>
        <v>0</v>
      </c>
      <c r="I20" s="14">
        <f t="shared" si="8"/>
        <v>148694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557483</v>
      </c>
      <c r="O20" s="35">
        <f t="shared" si="2"/>
        <v>143.607161257084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46</v>
      </c>
      <c r="M22" s="90"/>
      <c r="N22" s="90"/>
      <c r="O22" s="39">
        <v>3882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186528</v>
      </c>
      <c r="E5" s="24">
        <f t="shared" si="0"/>
        <v>0</v>
      </c>
      <c r="F5" s="24">
        <f t="shared" si="0"/>
        <v>30175</v>
      </c>
      <c r="G5" s="24">
        <f t="shared" si="0"/>
        <v>0</v>
      </c>
      <c r="H5" s="24">
        <f t="shared" si="0"/>
        <v>0</v>
      </c>
      <c r="I5" s="24">
        <f t="shared" si="0"/>
        <v>19077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235780</v>
      </c>
      <c r="O5" s="30">
        <f aca="true" t="shared" si="2" ref="O5:O21">(N5/O$23)</f>
        <v>103.3669443226655</v>
      </c>
      <c r="P5" s="6"/>
    </row>
    <row r="6" spans="1:16" ht="15">
      <c r="A6" s="12"/>
      <c r="B6" s="42">
        <v>511</v>
      </c>
      <c r="C6" s="19" t="s">
        <v>19</v>
      </c>
      <c r="D6" s="43">
        <v>12450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12450</v>
      </c>
      <c r="O6" s="44">
        <f t="shared" si="2"/>
        <v>5.4581323980710215</v>
      </c>
      <c r="P6" s="9"/>
    </row>
    <row r="7" spans="1:16" ht="15">
      <c r="A7" s="12"/>
      <c r="B7" s="42">
        <v>513</v>
      </c>
      <c r="C7" s="19" t="s">
        <v>20</v>
      </c>
      <c r="D7" s="43">
        <v>174078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174078</v>
      </c>
      <c r="O7" s="44">
        <f t="shared" si="2"/>
        <v>76.31652783866726</v>
      </c>
      <c r="P7" s="9"/>
    </row>
    <row r="8" spans="1:16" ht="15">
      <c r="A8" s="12"/>
      <c r="B8" s="42">
        <v>517</v>
      </c>
      <c r="C8" s="19" t="s">
        <v>45</v>
      </c>
      <c r="D8" s="43">
        <v>0</v>
      </c>
      <c r="E8" s="43">
        <v>0</v>
      </c>
      <c r="F8" s="43">
        <v>30175</v>
      </c>
      <c r="G8" s="43">
        <v>0</v>
      </c>
      <c r="H8" s="43">
        <v>0</v>
      </c>
      <c r="I8" s="43">
        <v>19077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49252</v>
      </c>
      <c r="O8" s="44">
        <f t="shared" si="2"/>
        <v>21.592284085927226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42251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42251</v>
      </c>
      <c r="O9" s="41">
        <f t="shared" si="2"/>
        <v>18.52301622095572</v>
      </c>
      <c r="P9" s="10"/>
    </row>
    <row r="10" spans="1:16" ht="15">
      <c r="A10" s="12"/>
      <c r="B10" s="42">
        <v>522</v>
      </c>
      <c r="C10" s="19" t="s">
        <v>22</v>
      </c>
      <c r="D10" s="43">
        <v>42251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42251</v>
      </c>
      <c r="O10" s="44">
        <f t="shared" si="2"/>
        <v>18.52301622095572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245464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245464</v>
      </c>
      <c r="O11" s="41">
        <f t="shared" si="2"/>
        <v>107.61245067952652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92146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92146</v>
      </c>
      <c r="O12" s="44">
        <f t="shared" si="2"/>
        <v>40.397194213064445</v>
      </c>
      <c r="P12" s="9"/>
    </row>
    <row r="13" spans="1:16" ht="15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102021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102021</v>
      </c>
      <c r="O13" s="44">
        <f t="shared" si="2"/>
        <v>44.72643577378343</v>
      </c>
      <c r="P13" s="9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51297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51297</v>
      </c>
      <c r="O14" s="44">
        <f t="shared" si="2"/>
        <v>22.48882069267865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41326</v>
      </c>
      <c r="E15" s="29">
        <f t="shared" si="5"/>
        <v>10063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51389</v>
      </c>
      <c r="O15" s="41">
        <f t="shared" si="2"/>
        <v>22.529153879877246</v>
      </c>
      <c r="P15" s="10"/>
    </row>
    <row r="16" spans="1:16" ht="15">
      <c r="A16" s="12"/>
      <c r="B16" s="42">
        <v>541</v>
      </c>
      <c r="C16" s="19" t="s">
        <v>28</v>
      </c>
      <c r="D16" s="43">
        <v>41326</v>
      </c>
      <c r="E16" s="43">
        <v>10063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51389</v>
      </c>
      <c r="O16" s="44">
        <f t="shared" si="2"/>
        <v>22.529153879877246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0</v>
      </c>
      <c r="E17" s="29">
        <f t="shared" si="6"/>
        <v>32180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32180</v>
      </c>
      <c r="O17" s="41">
        <f t="shared" si="2"/>
        <v>14.10784743533538</v>
      </c>
      <c r="P17" s="9"/>
    </row>
    <row r="18" spans="1:16" ht="15">
      <c r="A18" s="12"/>
      <c r="B18" s="42">
        <v>572</v>
      </c>
      <c r="C18" s="19" t="s">
        <v>30</v>
      </c>
      <c r="D18" s="43">
        <v>0</v>
      </c>
      <c r="E18" s="43">
        <v>32180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32180</v>
      </c>
      <c r="O18" s="44">
        <f t="shared" si="2"/>
        <v>14.10784743533538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SUM(D20:D20)</f>
        <v>69411</v>
      </c>
      <c r="E19" s="29">
        <f t="shared" si="7"/>
        <v>20000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38042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127453</v>
      </c>
      <c r="O19" s="41">
        <f t="shared" si="2"/>
        <v>55.875931608943446</v>
      </c>
      <c r="P19" s="9"/>
    </row>
    <row r="20" spans="1:16" ht="15.75" thickBot="1">
      <c r="A20" s="12"/>
      <c r="B20" s="42">
        <v>581</v>
      </c>
      <c r="C20" s="19" t="s">
        <v>31</v>
      </c>
      <c r="D20" s="43">
        <v>69411</v>
      </c>
      <c r="E20" s="43">
        <v>20000</v>
      </c>
      <c r="F20" s="43">
        <v>0</v>
      </c>
      <c r="G20" s="43">
        <v>0</v>
      </c>
      <c r="H20" s="43">
        <v>0</v>
      </c>
      <c r="I20" s="43">
        <v>38042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127453</v>
      </c>
      <c r="O20" s="44">
        <f t="shared" si="2"/>
        <v>55.875931608943446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339516</v>
      </c>
      <c r="E21" s="14">
        <f aca="true" t="shared" si="8" ref="E21:M21">SUM(E5,E9,E11,E15,E17,E19)</f>
        <v>62243</v>
      </c>
      <c r="F21" s="14">
        <f t="shared" si="8"/>
        <v>30175</v>
      </c>
      <c r="G21" s="14">
        <f t="shared" si="8"/>
        <v>0</v>
      </c>
      <c r="H21" s="14">
        <f t="shared" si="8"/>
        <v>0</v>
      </c>
      <c r="I21" s="14">
        <f t="shared" si="8"/>
        <v>302583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734517</v>
      </c>
      <c r="O21" s="35">
        <f t="shared" si="2"/>
        <v>322.01534414730384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57</v>
      </c>
      <c r="M23" s="90"/>
      <c r="N23" s="90"/>
      <c r="O23" s="39">
        <v>2281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287674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287674</v>
      </c>
      <c r="O5" s="30">
        <f aca="true" t="shared" si="2" ref="O5:O20">(N5/O$22)</f>
        <v>161.88745075970738</v>
      </c>
      <c r="P5" s="6"/>
    </row>
    <row r="6" spans="1:16" ht="15">
      <c r="A6" s="12"/>
      <c r="B6" s="42">
        <v>511</v>
      </c>
      <c r="C6" s="19" t="s">
        <v>19</v>
      </c>
      <c r="D6" s="43">
        <v>19600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19600</v>
      </c>
      <c r="O6" s="44">
        <f t="shared" si="2"/>
        <v>11.029825548677547</v>
      </c>
      <c r="P6" s="9"/>
    </row>
    <row r="7" spans="1:16" ht="15">
      <c r="A7" s="12"/>
      <c r="B7" s="42">
        <v>513</v>
      </c>
      <c r="C7" s="19" t="s">
        <v>20</v>
      </c>
      <c r="D7" s="43">
        <v>268074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268074</v>
      </c>
      <c r="O7" s="44">
        <f t="shared" si="2"/>
        <v>150.8576252110298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75744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75744</v>
      </c>
      <c r="O8" s="41">
        <f t="shared" si="2"/>
        <v>42.62464828362408</v>
      </c>
      <c r="P8" s="10"/>
    </row>
    <row r="9" spans="1:16" ht="15">
      <c r="A9" s="12"/>
      <c r="B9" s="42">
        <v>522</v>
      </c>
      <c r="C9" s="19" t="s">
        <v>22</v>
      </c>
      <c r="D9" s="43">
        <v>75744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75744</v>
      </c>
      <c r="O9" s="44">
        <f t="shared" si="2"/>
        <v>42.62464828362408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63323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200755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264078</v>
      </c>
      <c r="O10" s="41">
        <f t="shared" si="2"/>
        <v>148.6088913899831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133673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133673</v>
      </c>
      <c r="O11" s="44">
        <f t="shared" si="2"/>
        <v>75.22397298818233</v>
      </c>
      <c r="P11" s="9"/>
    </row>
    <row r="12" spans="1:16" ht="15">
      <c r="A12" s="12"/>
      <c r="B12" s="42">
        <v>534</v>
      </c>
      <c r="C12" s="19" t="s">
        <v>48</v>
      </c>
      <c r="D12" s="43">
        <v>63323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63323</v>
      </c>
      <c r="O12" s="44">
        <f t="shared" si="2"/>
        <v>35.63477771525042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67082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67082</v>
      </c>
      <c r="O13" s="44">
        <f t="shared" si="2"/>
        <v>37.75014068655037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671241</v>
      </c>
      <c r="E14" s="29">
        <f t="shared" si="5"/>
        <v>32540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703781</v>
      </c>
      <c r="O14" s="41">
        <f t="shared" si="2"/>
        <v>396.05008441193024</v>
      </c>
      <c r="P14" s="10"/>
    </row>
    <row r="15" spans="1:16" ht="15">
      <c r="A15" s="12"/>
      <c r="B15" s="42">
        <v>541</v>
      </c>
      <c r="C15" s="19" t="s">
        <v>49</v>
      </c>
      <c r="D15" s="43">
        <v>671241</v>
      </c>
      <c r="E15" s="43">
        <v>32540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703781</v>
      </c>
      <c r="O15" s="44">
        <f t="shared" si="2"/>
        <v>396.05008441193024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70138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70138</v>
      </c>
      <c r="O16" s="41">
        <f t="shared" si="2"/>
        <v>39.46989307822172</v>
      </c>
      <c r="P16" s="9"/>
    </row>
    <row r="17" spans="1:16" ht="15">
      <c r="A17" s="12"/>
      <c r="B17" s="42">
        <v>572</v>
      </c>
      <c r="C17" s="19" t="s">
        <v>50</v>
      </c>
      <c r="D17" s="43">
        <v>70138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70138</v>
      </c>
      <c r="O17" s="44">
        <f t="shared" si="2"/>
        <v>39.46989307822172</v>
      </c>
      <c r="P17" s="9"/>
    </row>
    <row r="18" spans="1:16" ht="15.75">
      <c r="A18" s="26" t="s">
        <v>53</v>
      </c>
      <c r="B18" s="27"/>
      <c r="C18" s="28"/>
      <c r="D18" s="29">
        <f aca="true" t="shared" si="7" ref="D18:M18">SUM(D19:D19)</f>
        <v>0</v>
      </c>
      <c r="E18" s="29">
        <f t="shared" si="7"/>
        <v>3461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3461</v>
      </c>
      <c r="O18" s="41">
        <f t="shared" si="2"/>
        <v>1.947664603263928</v>
      </c>
      <c r="P18" s="9"/>
    </row>
    <row r="19" spans="1:16" ht="15.75" thickBot="1">
      <c r="A19" s="12"/>
      <c r="B19" s="42">
        <v>581</v>
      </c>
      <c r="C19" s="19" t="s">
        <v>54</v>
      </c>
      <c r="D19" s="43">
        <v>0</v>
      </c>
      <c r="E19" s="43">
        <v>3461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3461</v>
      </c>
      <c r="O19" s="44">
        <f t="shared" si="2"/>
        <v>1.947664603263928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1168120</v>
      </c>
      <c r="E20" s="14">
        <f aca="true" t="shared" si="8" ref="E20:M20">SUM(E5,E8,E10,E14,E16,E18)</f>
        <v>36001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200755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1404876</v>
      </c>
      <c r="O20" s="35">
        <f t="shared" si="2"/>
        <v>790.5886325267304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1777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298467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298467</v>
      </c>
      <c r="O5" s="30">
        <f aca="true" t="shared" si="2" ref="O5:O18">(N5/O$20)</f>
        <v>144.18695652173912</v>
      </c>
      <c r="P5" s="6"/>
    </row>
    <row r="6" spans="1:16" ht="15">
      <c r="A6" s="12"/>
      <c r="B6" s="42">
        <v>512</v>
      </c>
      <c r="C6" s="19" t="s">
        <v>65</v>
      </c>
      <c r="D6" s="43">
        <v>18650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18650</v>
      </c>
      <c r="O6" s="44">
        <f t="shared" si="2"/>
        <v>9.009661835748792</v>
      </c>
      <c r="P6" s="9"/>
    </row>
    <row r="7" spans="1:16" ht="15">
      <c r="A7" s="12"/>
      <c r="B7" s="42">
        <v>513</v>
      </c>
      <c r="C7" s="19" t="s">
        <v>20</v>
      </c>
      <c r="D7" s="43">
        <v>279817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279817</v>
      </c>
      <c r="O7" s="44">
        <f t="shared" si="2"/>
        <v>135.17729468599035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63793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63793</v>
      </c>
      <c r="O8" s="41">
        <f t="shared" si="2"/>
        <v>30.817874396135267</v>
      </c>
      <c r="P8" s="10"/>
    </row>
    <row r="9" spans="1:16" ht="15">
      <c r="A9" s="12"/>
      <c r="B9" s="42">
        <v>522</v>
      </c>
      <c r="C9" s="19" t="s">
        <v>22</v>
      </c>
      <c r="D9" s="43">
        <v>63793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63793</v>
      </c>
      <c r="O9" s="44">
        <f t="shared" si="2"/>
        <v>30.817874396135267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72549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214129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286678</v>
      </c>
      <c r="O10" s="41">
        <f t="shared" si="2"/>
        <v>138.49178743961352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147832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147832</v>
      </c>
      <c r="O11" s="44">
        <f t="shared" si="2"/>
        <v>71.41642512077294</v>
      </c>
      <c r="P11" s="9"/>
    </row>
    <row r="12" spans="1:16" ht="15">
      <c r="A12" s="12"/>
      <c r="B12" s="42">
        <v>534</v>
      </c>
      <c r="C12" s="19" t="s">
        <v>48</v>
      </c>
      <c r="D12" s="43">
        <v>72549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72549</v>
      </c>
      <c r="O12" s="44">
        <f t="shared" si="2"/>
        <v>35.04782608695652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66297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66297</v>
      </c>
      <c r="O13" s="44">
        <f t="shared" si="2"/>
        <v>32.027536231884056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339268</v>
      </c>
      <c r="E14" s="29">
        <f t="shared" si="5"/>
        <v>13237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352505</v>
      </c>
      <c r="O14" s="41">
        <f t="shared" si="2"/>
        <v>170.29227053140096</v>
      </c>
      <c r="P14" s="10"/>
    </row>
    <row r="15" spans="1:16" ht="15">
      <c r="A15" s="12"/>
      <c r="B15" s="42">
        <v>541</v>
      </c>
      <c r="C15" s="19" t="s">
        <v>49</v>
      </c>
      <c r="D15" s="43">
        <v>339268</v>
      </c>
      <c r="E15" s="43">
        <v>13237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352505</v>
      </c>
      <c r="O15" s="44">
        <f t="shared" si="2"/>
        <v>170.29227053140096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29232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29232</v>
      </c>
      <c r="O16" s="41">
        <f t="shared" si="2"/>
        <v>14.121739130434783</v>
      </c>
      <c r="P16" s="9"/>
    </row>
    <row r="17" spans="1:16" ht="15.75" thickBot="1">
      <c r="A17" s="12"/>
      <c r="B17" s="42">
        <v>572</v>
      </c>
      <c r="C17" s="19" t="s">
        <v>50</v>
      </c>
      <c r="D17" s="43">
        <v>29232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29232</v>
      </c>
      <c r="O17" s="44">
        <f t="shared" si="2"/>
        <v>14.121739130434783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803309</v>
      </c>
      <c r="E18" s="14">
        <f aca="true" t="shared" si="7" ref="E18:M18">SUM(E5,E8,E10,E14,E16)</f>
        <v>13237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214129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1030675</v>
      </c>
      <c r="O18" s="35">
        <f t="shared" si="2"/>
        <v>497.91062801932367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66</v>
      </c>
      <c r="M20" s="90"/>
      <c r="N20" s="90"/>
      <c r="O20" s="39">
        <v>2070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188645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188645</v>
      </c>
      <c r="O5" s="30">
        <f aca="true" t="shared" si="2" ref="O5:O20">(N5/O$22)</f>
        <v>86.02143182854537</v>
      </c>
      <c r="P5" s="6"/>
    </row>
    <row r="6" spans="1:16" ht="15">
      <c r="A6" s="12"/>
      <c r="B6" s="42">
        <v>511</v>
      </c>
      <c r="C6" s="19" t="s">
        <v>19</v>
      </c>
      <c r="D6" s="43">
        <v>19250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19250</v>
      </c>
      <c r="O6" s="44">
        <f t="shared" si="2"/>
        <v>8.777929776561788</v>
      </c>
      <c r="P6" s="9"/>
    </row>
    <row r="7" spans="1:16" ht="15">
      <c r="A7" s="12"/>
      <c r="B7" s="42">
        <v>513</v>
      </c>
      <c r="C7" s="19" t="s">
        <v>20</v>
      </c>
      <c r="D7" s="43">
        <v>169395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169395</v>
      </c>
      <c r="O7" s="44">
        <f t="shared" si="2"/>
        <v>77.24350205198358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48415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48415</v>
      </c>
      <c r="O8" s="41">
        <f t="shared" si="2"/>
        <v>22.07706338349293</v>
      </c>
      <c r="P8" s="10"/>
    </row>
    <row r="9" spans="1:16" ht="15">
      <c r="A9" s="12"/>
      <c r="B9" s="42">
        <v>522</v>
      </c>
      <c r="C9" s="19" t="s">
        <v>22</v>
      </c>
      <c r="D9" s="43">
        <v>48415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48415</v>
      </c>
      <c r="O9" s="44">
        <f t="shared" si="2"/>
        <v>22.07706338349293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56429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228294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284723</v>
      </c>
      <c r="O10" s="41">
        <f t="shared" si="2"/>
        <v>129.83264933880528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149082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149082</v>
      </c>
      <c r="O11" s="44">
        <f t="shared" si="2"/>
        <v>67.98084815321478</v>
      </c>
      <c r="P11" s="9"/>
    </row>
    <row r="12" spans="1:16" ht="15">
      <c r="A12" s="12"/>
      <c r="B12" s="42">
        <v>534</v>
      </c>
      <c r="C12" s="19" t="s">
        <v>48</v>
      </c>
      <c r="D12" s="43">
        <v>56429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56429</v>
      </c>
      <c r="O12" s="44">
        <f t="shared" si="2"/>
        <v>25.73141814865481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79212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79212</v>
      </c>
      <c r="O13" s="44">
        <f t="shared" si="2"/>
        <v>36.120383036935706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109629</v>
      </c>
      <c r="E14" s="29">
        <f t="shared" si="5"/>
        <v>24361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133990</v>
      </c>
      <c r="O14" s="41">
        <f t="shared" si="2"/>
        <v>61.09895120839033</v>
      </c>
      <c r="P14" s="10"/>
    </row>
    <row r="15" spans="1:16" ht="15">
      <c r="A15" s="12"/>
      <c r="B15" s="42">
        <v>541</v>
      </c>
      <c r="C15" s="19" t="s">
        <v>49</v>
      </c>
      <c r="D15" s="43">
        <v>109629</v>
      </c>
      <c r="E15" s="43">
        <v>24361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133990</v>
      </c>
      <c r="O15" s="44">
        <f t="shared" si="2"/>
        <v>61.09895120839033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150912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150912</v>
      </c>
      <c r="O16" s="41">
        <f t="shared" si="2"/>
        <v>68.81532147742818</v>
      </c>
      <c r="P16" s="9"/>
    </row>
    <row r="17" spans="1:16" ht="15">
      <c r="A17" s="12"/>
      <c r="B17" s="42">
        <v>572</v>
      </c>
      <c r="C17" s="19" t="s">
        <v>50</v>
      </c>
      <c r="D17" s="43">
        <v>150912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150912</v>
      </c>
      <c r="O17" s="44">
        <f t="shared" si="2"/>
        <v>68.81532147742818</v>
      </c>
      <c r="P17" s="9"/>
    </row>
    <row r="18" spans="1:16" ht="15.75">
      <c r="A18" s="26" t="s">
        <v>53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6.839945280437757</v>
      </c>
      <c r="P18" s="9"/>
    </row>
    <row r="19" spans="1:16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6.839945280437757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554030</v>
      </c>
      <c r="E20" s="14">
        <f aca="true" t="shared" si="8" ref="E20:M20">SUM(E5,E8,E10,E14,E16,E18)</f>
        <v>24361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243294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821685</v>
      </c>
      <c r="O20" s="35">
        <f t="shared" si="2"/>
        <v>374.68536251709986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2193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179663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179663</v>
      </c>
      <c r="O5" s="30">
        <f aca="true" t="shared" si="2" ref="O5:O20">(N5/O$22)</f>
        <v>82.33868010999083</v>
      </c>
      <c r="P5" s="6"/>
    </row>
    <row r="6" spans="1:16" ht="15">
      <c r="A6" s="12"/>
      <c r="B6" s="42">
        <v>511</v>
      </c>
      <c r="C6" s="19" t="s">
        <v>19</v>
      </c>
      <c r="D6" s="43">
        <v>19300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19300</v>
      </c>
      <c r="O6" s="44">
        <f t="shared" si="2"/>
        <v>8.845096241979835</v>
      </c>
      <c r="P6" s="9"/>
    </row>
    <row r="7" spans="1:16" ht="15">
      <c r="A7" s="12"/>
      <c r="B7" s="42">
        <v>513</v>
      </c>
      <c r="C7" s="19" t="s">
        <v>20</v>
      </c>
      <c r="D7" s="43">
        <v>160363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160363</v>
      </c>
      <c r="O7" s="44">
        <f t="shared" si="2"/>
        <v>73.493583868011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43589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43589</v>
      </c>
      <c r="O8" s="41">
        <f t="shared" si="2"/>
        <v>19.976626947754355</v>
      </c>
      <c r="P8" s="10"/>
    </row>
    <row r="9" spans="1:16" ht="15">
      <c r="A9" s="12"/>
      <c r="B9" s="42">
        <v>522</v>
      </c>
      <c r="C9" s="19" t="s">
        <v>22</v>
      </c>
      <c r="D9" s="43">
        <v>43589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43589</v>
      </c>
      <c r="O9" s="44">
        <f t="shared" si="2"/>
        <v>19.976626947754355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69007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208698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277705</v>
      </c>
      <c r="O10" s="41">
        <f t="shared" si="2"/>
        <v>127.27085242896425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144464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144464</v>
      </c>
      <c r="O11" s="44">
        <f t="shared" si="2"/>
        <v>66.20714940421631</v>
      </c>
      <c r="P11" s="9"/>
    </row>
    <row r="12" spans="1:16" ht="15">
      <c r="A12" s="12"/>
      <c r="B12" s="42">
        <v>534</v>
      </c>
      <c r="C12" s="19" t="s">
        <v>48</v>
      </c>
      <c r="D12" s="43">
        <v>69007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69007</v>
      </c>
      <c r="O12" s="44">
        <f t="shared" si="2"/>
        <v>31.625572868927588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64234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64234</v>
      </c>
      <c r="O13" s="44">
        <f t="shared" si="2"/>
        <v>29.43813015582035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100319</v>
      </c>
      <c r="E14" s="29">
        <f t="shared" si="5"/>
        <v>31279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131598</v>
      </c>
      <c r="O14" s="41">
        <f t="shared" si="2"/>
        <v>60.31072410632447</v>
      </c>
      <c r="P14" s="10"/>
    </row>
    <row r="15" spans="1:16" ht="15">
      <c r="A15" s="12"/>
      <c r="B15" s="42">
        <v>541</v>
      </c>
      <c r="C15" s="19" t="s">
        <v>49</v>
      </c>
      <c r="D15" s="43">
        <v>100319</v>
      </c>
      <c r="E15" s="43">
        <v>31279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131598</v>
      </c>
      <c r="O15" s="44">
        <f t="shared" si="2"/>
        <v>60.31072410632447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31733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31733</v>
      </c>
      <c r="O16" s="41">
        <f t="shared" si="2"/>
        <v>14.54307974335472</v>
      </c>
      <c r="P16" s="9"/>
    </row>
    <row r="17" spans="1:16" ht="15">
      <c r="A17" s="12"/>
      <c r="B17" s="42">
        <v>572</v>
      </c>
      <c r="C17" s="19" t="s">
        <v>50</v>
      </c>
      <c r="D17" s="43">
        <v>31733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31733</v>
      </c>
      <c r="O17" s="44">
        <f t="shared" si="2"/>
        <v>14.54307974335472</v>
      </c>
      <c r="P17" s="9"/>
    </row>
    <row r="18" spans="1:16" ht="15.75">
      <c r="A18" s="26" t="s">
        <v>53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6.8744271310724105</v>
      </c>
      <c r="P18" s="9"/>
    </row>
    <row r="19" spans="1:16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6.8744271310724105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424311</v>
      </c>
      <c r="E20" s="14">
        <f aca="true" t="shared" si="8" ref="E20:M20">SUM(E5,E8,E10,E14,E16,E18)</f>
        <v>31279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223698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679288</v>
      </c>
      <c r="O20" s="35">
        <f t="shared" si="2"/>
        <v>311.31439046746107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2182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195421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195421</v>
      </c>
      <c r="O5" s="30">
        <f aca="true" t="shared" si="2" ref="O5:O20">(N5/O$22)</f>
        <v>90.09727985246657</v>
      </c>
      <c r="P5" s="6"/>
    </row>
    <row r="6" spans="1:16" ht="15">
      <c r="A6" s="12"/>
      <c r="B6" s="42">
        <v>511</v>
      </c>
      <c r="C6" s="19" t="s">
        <v>19</v>
      </c>
      <c r="D6" s="43">
        <v>19900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19900</v>
      </c>
      <c r="O6" s="44">
        <f t="shared" si="2"/>
        <v>9.174734900875979</v>
      </c>
      <c r="P6" s="9"/>
    </row>
    <row r="7" spans="1:16" ht="15">
      <c r="A7" s="12"/>
      <c r="B7" s="42">
        <v>513</v>
      </c>
      <c r="C7" s="19" t="s">
        <v>20</v>
      </c>
      <c r="D7" s="43">
        <v>175521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175521</v>
      </c>
      <c r="O7" s="44">
        <f t="shared" si="2"/>
        <v>80.9225449515906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51200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51200</v>
      </c>
      <c r="O8" s="41">
        <f t="shared" si="2"/>
        <v>23.60534808667589</v>
      </c>
      <c r="P8" s="10"/>
    </row>
    <row r="9" spans="1:16" ht="15">
      <c r="A9" s="12"/>
      <c r="B9" s="42">
        <v>522</v>
      </c>
      <c r="C9" s="19" t="s">
        <v>22</v>
      </c>
      <c r="D9" s="43">
        <v>51200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51200</v>
      </c>
      <c r="O9" s="44">
        <f t="shared" si="2"/>
        <v>23.60534808667589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65225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195219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260444</v>
      </c>
      <c r="O10" s="41">
        <f t="shared" si="2"/>
        <v>120.07561088059013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146539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146539</v>
      </c>
      <c r="O11" s="44">
        <f t="shared" si="2"/>
        <v>67.56062701705855</v>
      </c>
      <c r="P11" s="9"/>
    </row>
    <row r="12" spans="1:16" ht="15">
      <c r="A12" s="12"/>
      <c r="B12" s="42">
        <v>534</v>
      </c>
      <c r="C12" s="19" t="s">
        <v>48</v>
      </c>
      <c r="D12" s="43">
        <v>65225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65225</v>
      </c>
      <c r="O12" s="44">
        <f t="shared" si="2"/>
        <v>30.071461502996772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48680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48680</v>
      </c>
      <c r="O13" s="44">
        <f t="shared" si="2"/>
        <v>22.443522360534807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353363</v>
      </c>
      <c r="E14" s="29">
        <f t="shared" si="5"/>
        <v>80135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433498</v>
      </c>
      <c r="O14" s="41">
        <f t="shared" si="2"/>
        <v>199.860765329645</v>
      </c>
      <c r="P14" s="10"/>
    </row>
    <row r="15" spans="1:16" ht="15">
      <c r="A15" s="12"/>
      <c r="B15" s="42">
        <v>541</v>
      </c>
      <c r="C15" s="19" t="s">
        <v>49</v>
      </c>
      <c r="D15" s="43">
        <v>353363</v>
      </c>
      <c r="E15" s="43">
        <v>80135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433498</v>
      </c>
      <c r="O15" s="44">
        <f t="shared" si="2"/>
        <v>199.860765329645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29390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29390</v>
      </c>
      <c r="O16" s="41">
        <f t="shared" si="2"/>
        <v>13.55002305209774</v>
      </c>
      <c r="P16" s="9"/>
    </row>
    <row r="17" spans="1:16" ht="15">
      <c r="A17" s="12"/>
      <c r="B17" s="42">
        <v>572</v>
      </c>
      <c r="C17" s="19" t="s">
        <v>50</v>
      </c>
      <c r="D17" s="43">
        <v>29390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29390</v>
      </c>
      <c r="O17" s="44">
        <f t="shared" si="2"/>
        <v>13.55002305209774</v>
      </c>
      <c r="P17" s="9"/>
    </row>
    <row r="18" spans="1:16" ht="15.75">
      <c r="A18" s="26" t="s">
        <v>53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6.915629322268327</v>
      </c>
      <c r="P18" s="9"/>
    </row>
    <row r="19" spans="1:16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6.915629322268327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694599</v>
      </c>
      <c r="E20" s="14">
        <f aca="true" t="shared" si="8" ref="E20:M20">SUM(E5,E8,E10,E14,E16,E18)</f>
        <v>80135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210219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984953</v>
      </c>
      <c r="O20" s="35">
        <f t="shared" si="2"/>
        <v>454.10465652374364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59</v>
      </c>
      <c r="M22" s="90"/>
      <c r="N22" s="90"/>
      <c r="O22" s="39">
        <v>2169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206899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206899</v>
      </c>
      <c r="O5" s="30">
        <f aca="true" t="shared" si="2" ref="O5:O20">(N5/O$22)</f>
        <v>89.29607250755286</v>
      </c>
      <c r="P5" s="6"/>
    </row>
    <row r="6" spans="1:16" ht="15">
      <c r="A6" s="12"/>
      <c r="B6" s="42">
        <v>511</v>
      </c>
      <c r="C6" s="19" t="s">
        <v>19</v>
      </c>
      <c r="D6" s="43">
        <v>18300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18300</v>
      </c>
      <c r="O6" s="44">
        <f t="shared" si="2"/>
        <v>7.898144151920587</v>
      </c>
      <c r="P6" s="9"/>
    </row>
    <row r="7" spans="1:16" ht="15">
      <c r="A7" s="12"/>
      <c r="B7" s="42">
        <v>513</v>
      </c>
      <c r="C7" s="19" t="s">
        <v>20</v>
      </c>
      <c r="D7" s="43">
        <v>188599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188599</v>
      </c>
      <c r="O7" s="44">
        <f t="shared" si="2"/>
        <v>81.39792835563229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58597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58597</v>
      </c>
      <c r="O8" s="41">
        <f t="shared" si="2"/>
        <v>25.290030211480364</v>
      </c>
      <c r="P8" s="10"/>
    </row>
    <row r="9" spans="1:16" ht="15">
      <c r="A9" s="12"/>
      <c r="B9" s="42">
        <v>522</v>
      </c>
      <c r="C9" s="19" t="s">
        <v>22</v>
      </c>
      <c r="D9" s="43">
        <v>58597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58597</v>
      </c>
      <c r="O9" s="44">
        <f t="shared" si="2"/>
        <v>25.290030211480364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58533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204454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262987</v>
      </c>
      <c r="O10" s="41">
        <f t="shared" si="2"/>
        <v>113.50323694432456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156668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156668</v>
      </c>
      <c r="O11" s="44">
        <f t="shared" si="2"/>
        <v>67.61674579197238</v>
      </c>
      <c r="P11" s="9"/>
    </row>
    <row r="12" spans="1:16" ht="15">
      <c r="A12" s="12"/>
      <c r="B12" s="42">
        <v>534</v>
      </c>
      <c r="C12" s="19" t="s">
        <v>48</v>
      </c>
      <c r="D12" s="43">
        <v>58533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58533</v>
      </c>
      <c r="O12" s="44">
        <f t="shared" si="2"/>
        <v>25.26240828657747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47786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47786</v>
      </c>
      <c r="O13" s="44">
        <f t="shared" si="2"/>
        <v>20.62408286577471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125994</v>
      </c>
      <c r="E14" s="29">
        <f t="shared" si="5"/>
        <v>12360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138354</v>
      </c>
      <c r="O14" s="41">
        <f t="shared" si="2"/>
        <v>59.71255934397929</v>
      </c>
      <c r="P14" s="10"/>
    </row>
    <row r="15" spans="1:16" ht="15">
      <c r="A15" s="12"/>
      <c r="B15" s="42">
        <v>541</v>
      </c>
      <c r="C15" s="19" t="s">
        <v>49</v>
      </c>
      <c r="D15" s="43">
        <v>125994</v>
      </c>
      <c r="E15" s="43">
        <v>12360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138354</v>
      </c>
      <c r="O15" s="44">
        <f t="shared" si="2"/>
        <v>59.71255934397929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28321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28321</v>
      </c>
      <c r="O16" s="41">
        <f t="shared" si="2"/>
        <v>12.223133362106172</v>
      </c>
      <c r="P16" s="9"/>
    </row>
    <row r="17" spans="1:16" ht="15">
      <c r="A17" s="12"/>
      <c r="B17" s="42">
        <v>572</v>
      </c>
      <c r="C17" s="19" t="s">
        <v>50</v>
      </c>
      <c r="D17" s="43">
        <v>28321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28321</v>
      </c>
      <c r="O17" s="44">
        <f t="shared" si="2"/>
        <v>12.223133362106172</v>
      </c>
      <c r="P17" s="9"/>
    </row>
    <row r="18" spans="1:16" ht="15.75">
      <c r="A18" s="26" t="s">
        <v>53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6.473888649115235</v>
      </c>
      <c r="P18" s="9"/>
    </row>
    <row r="19" spans="1:16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6.473888649115235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478344</v>
      </c>
      <c r="E20" s="14">
        <f aca="true" t="shared" si="8" ref="E20:M20">SUM(E5,E8,E10,E14,E16,E18)</f>
        <v>12360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219454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710158</v>
      </c>
      <c r="O20" s="35">
        <f t="shared" si="2"/>
        <v>306.49892101855846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2317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213766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8">SUM(D5:M5)</f>
        <v>213766</v>
      </c>
      <c r="O5" s="58">
        <f aca="true" t="shared" si="2" ref="O5:O18">(N5/O$20)</f>
        <v>91.47026101839965</v>
      </c>
      <c r="P5" s="59"/>
    </row>
    <row r="6" spans="1:16" ht="15">
      <c r="A6" s="61"/>
      <c r="B6" s="62">
        <v>511</v>
      </c>
      <c r="C6" s="63" t="s">
        <v>19</v>
      </c>
      <c r="D6" s="64">
        <v>17000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17000</v>
      </c>
      <c r="O6" s="65">
        <f t="shared" si="2"/>
        <v>7.274283269148481</v>
      </c>
      <c r="P6" s="66"/>
    </row>
    <row r="7" spans="1:16" ht="15">
      <c r="A7" s="61"/>
      <c r="B7" s="62">
        <v>513</v>
      </c>
      <c r="C7" s="63" t="s">
        <v>20</v>
      </c>
      <c r="D7" s="64">
        <v>196766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196766</v>
      </c>
      <c r="O7" s="65">
        <f t="shared" si="2"/>
        <v>84.19597774925117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SUM(D9:D9)</f>
        <v>38576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38576</v>
      </c>
      <c r="O8" s="72">
        <f t="shared" si="2"/>
        <v>16.5066324347454</v>
      </c>
      <c r="P8" s="73"/>
    </row>
    <row r="9" spans="1:16" ht="15">
      <c r="A9" s="61"/>
      <c r="B9" s="62">
        <v>522</v>
      </c>
      <c r="C9" s="63" t="s">
        <v>22</v>
      </c>
      <c r="D9" s="64">
        <v>38576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38576</v>
      </c>
      <c r="O9" s="65">
        <f t="shared" si="2"/>
        <v>16.5066324347454</v>
      </c>
      <c r="P9" s="66"/>
    </row>
    <row r="10" spans="1:16" ht="15.75">
      <c r="A10" s="67" t="s">
        <v>23</v>
      </c>
      <c r="B10" s="68"/>
      <c r="C10" s="69"/>
      <c r="D10" s="70">
        <f aca="true" t="shared" si="4" ref="D10:M10">SUM(D11:D13)</f>
        <v>51885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168559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220444</v>
      </c>
      <c r="O10" s="72">
        <f t="shared" si="2"/>
        <v>94.32777064612752</v>
      </c>
      <c r="P10" s="73"/>
    </row>
    <row r="11" spans="1:16" ht="15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118999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118999</v>
      </c>
      <c r="O11" s="65">
        <f t="shared" si="2"/>
        <v>50.91955498502353</v>
      </c>
      <c r="P11" s="66"/>
    </row>
    <row r="12" spans="1:16" ht="15">
      <c r="A12" s="61"/>
      <c r="B12" s="62">
        <v>534</v>
      </c>
      <c r="C12" s="63" t="s">
        <v>48</v>
      </c>
      <c r="D12" s="64">
        <v>51885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51885</v>
      </c>
      <c r="O12" s="65">
        <f t="shared" si="2"/>
        <v>22.201540436456995</v>
      </c>
      <c r="P12" s="66"/>
    </row>
    <row r="13" spans="1:16" ht="15">
      <c r="A13" s="61"/>
      <c r="B13" s="62">
        <v>535</v>
      </c>
      <c r="C13" s="63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49560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49560</v>
      </c>
      <c r="O13" s="65">
        <f t="shared" si="2"/>
        <v>21.206675224646983</v>
      </c>
      <c r="P13" s="66"/>
    </row>
    <row r="14" spans="1:16" ht="15.75">
      <c r="A14" s="67" t="s">
        <v>27</v>
      </c>
      <c r="B14" s="68"/>
      <c r="C14" s="69"/>
      <c r="D14" s="70">
        <f aca="true" t="shared" si="5" ref="D14:M14">SUM(D15:D15)</f>
        <v>131649</v>
      </c>
      <c r="E14" s="70">
        <f t="shared" si="5"/>
        <v>20812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152461</v>
      </c>
      <c r="O14" s="72">
        <f t="shared" si="2"/>
        <v>65.23791185280274</v>
      </c>
      <c r="P14" s="73"/>
    </row>
    <row r="15" spans="1:16" ht="15">
      <c r="A15" s="61"/>
      <c r="B15" s="62">
        <v>541</v>
      </c>
      <c r="C15" s="63" t="s">
        <v>49</v>
      </c>
      <c r="D15" s="64">
        <v>131649</v>
      </c>
      <c r="E15" s="64">
        <v>20812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152461</v>
      </c>
      <c r="O15" s="65">
        <f t="shared" si="2"/>
        <v>65.23791185280274</v>
      </c>
      <c r="P15" s="66"/>
    </row>
    <row r="16" spans="1:16" ht="15.75">
      <c r="A16" s="67" t="s">
        <v>29</v>
      </c>
      <c r="B16" s="68"/>
      <c r="C16" s="69"/>
      <c r="D16" s="70">
        <f aca="true" t="shared" si="6" ref="D16:M16">SUM(D17:D17)</f>
        <v>11864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11864</v>
      </c>
      <c r="O16" s="72">
        <f t="shared" si="2"/>
        <v>5.0765939238339755</v>
      </c>
      <c r="P16" s="66"/>
    </row>
    <row r="17" spans="1:16" ht="15.75" thickBot="1">
      <c r="A17" s="61"/>
      <c r="B17" s="62">
        <v>572</v>
      </c>
      <c r="C17" s="63" t="s">
        <v>50</v>
      </c>
      <c r="D17" s="64">
        <v>11864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11864</v>
      </c>
      <c r="O17" s="65">
        <f t="shared" si="2"/>
        <v>5.0765939238339755</v>
      </c>
      <c r="P17" s="66"/>
    </row>
    <row r="18" spans="1:119" ht="16.5" thickBot="1">
      <c r="A18" s="74" t="s">
        <v>10</v>
      </c>
      <c r="B18" s="75"/>
      <c r="C18" s="76"/>
      <c r="D18" s="77">
        <f>SUM(D5,D8,D10,D14,D16)</f>
        <v>447740</v>
      </c>
      <c r="E18" s="77">
        <f aca="true" t="shared" si="7" ref="E18:M18">SUM(E5,E8,E10,E14,E16)</f>
        <v>20812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168559</v>
      </c>
      <c r="J18" s="77">
        <f t="shared" si="7"/>
        <v>0</v>
      </c>
      <c r="K18" s="77">
        <f t="shared" si="7"/>
        <v>0</v>
      </c>
      <c r="L18" s="77">
        <f t="shared" si="7"/>
        <v>0</v>
      </c>
      <c r="M18" s="77">
        <f t="shared" si="7"/>
        <v>0</v>
      </c>
      <c r="N18" s="77">
        <f t="shared" si="1"/>
        <v>637111</v>
      </c>
      <c r="O18" s="78">
        <f t="shared" si="2"/>
        <v>272.6191698759093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5" ht="15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15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51</v>
      </c>
      <c r="M20" s="114"/>
      <c r="N20" s="114"/>
      <c r="O20" s="88">
        <v>2337</v>
      </c>
    </row>
    <row r="21" spans="1:15" ht="1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5" ht="15.75" customHeight="1" thickBot="1">
      <c r="A22" s="118" t="s">
        <v>37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173472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173472</v>
      </c>
      <c r="O5" s="30">
        <f aca="true" t="shared" si="2" ref="O5:O20">(N5/O$22)</f>
        <v>74.83692838654012</v>
      </c>
      <c r="P5" s="6"/>
    </row>
    <row r="6" spans="1:16" ht="15">
      <c r="A6" s="12"/>
      <c r="B6" s="42">
        <v>511</v>
      </c>
      <c r="C6" s="19" t="s">
        <v>19</v>
      </c>
      <c r="D6" s="43">
        <v>16640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16640</v>
      </c>
      <c r="O6" s="44">
        <f t="shared" si="2"/>
        <v>7.178602243313201</v>
      </c>
      <c r="P6" s="9"/>
    </row>
    <row r="7" spans="1:16" ht="15">
      <c r="A7" s="12"/>
      <c r="B7" s="42">
        <v>513</v>
      </c>
      <c r="C7" s="19" t="s">
        <v>20</v>
      </c>
      <c r="D7" s="43">
        <v>156832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156832</v>
      </c>
      <c r="O7" s="44">
        <f t="shared" si="2"/>
        <v>67.65832614322692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13320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13320</v>
      </c>
      <c r="O8" s="41">
        <f t="shared" si="2"/>
        <v>5.746333045729076</v>
      </c>
      <c r="P8" s="10"/>
    </row>
    <row r="9" spans="1:16" ht="15">
      <c r="A9" s="12"/>
      <c r="B9" s="42">
        <v>522</v>
      </c>
      <c r="C9" s="19" t="s">
        <v>22</v>
      </c>
      <c r="D9" s="43">
        <v>13320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13320</v>
      </c>
      <c r="O9" s="44">
        <f t="shared" si="2"/>
        <v>5.746333045729076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64509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157583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222092</v>
      </c>
      <c r="O10" s="41">
        <f t="shared" si="2"/>
        <v>95.81190681622088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108052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108052</v>
      </c>
      <c r="O11" s="44">
        <f t="shared" si="2"/>
        <v>46.61432269197584</v>
      </c>
      <c r="P11" s="9"/>
    </row>
    <row r="12" spans="1:16" ht="15">
      <c r="A12" s="12"/>
      <c r="B12" s="42">
        <v>534</v>
      </c>
      <c r="C12" s="19" t="s">
        <v>25</v>
      </c>
      <c r="D12" s="43">
        <v>64509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64509</v>
      </c>
      <c r="O12" s="44">
        <f t="shared" si="2"/>
        <v>27.829594477998274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49531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49531</v>
      </c>
      <c r="O13" s="44">
        <f t="shared" si="2"/>
        <v>21.367989646246766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103400</v>
      </c>
      <c r="E14" s="29">
        <f t="shared" si="5"/>
        <v>17436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120836</v>
      </c>
      <c r="O14" s="41">
        <f t="shared" si="2"/>
        <v>52.12942191544435</v>
      </c>
      <c r="P14" s="10"/>
    </row>
    <row r="15" spans="1:16" ht="15">
      <c r="A15" s="12"/>
      <c r="B15" s="42">
        <v>541</v>
      </c>
      <c r="C15" s="19" t="s">
        <v>28</v>
      </c>
      <c r="D15" s="43">
        <v>103400</v>
      </c>
      <c r="E15" s="43">
        <v>17436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120836</v>
      </c>
      <c r="O15" s="44">
        <f t="shared" si="2"/>
        <v>52.12942191544435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4920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4920</v>
      </c>
      <c r="O16" s="41">
        <f t="shared" si="2"/>
        <v>2.122519413287317</v>
      </c>
      <c r="P16" s="9"/>
    </row>
    <row r="17" spans="1:16" ht="15">
      <c r="A17" s="12"/>
      <c r="B17" s="42">
        <v>572</v>
      </c>
      <c r="C17" s="19" t="s">
        <v>30</v>
      </c>
      <c r="D17" s="43">
        <v>4920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4920</v>
      </c>
      <c r="O17" s="44">
        <f t="shared" si="2"/>
        <v>2.122519413287317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14039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14039</v>
      </c>
      <c r="O18" s="41">
        <f t="shared" si="2"/>
        <v>6.056514236410699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14039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14039</v>
      </c>
      <c r="O19" s="44">
        <f t="shared" si="2"/>
        <v>6.056514236410699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373660</v>
      </c>
      <c r="E20" s="14">
        <f aca="true" t="shared" si="8" ref="E20:M20">SUM(E5,E8,E10,E14,E16,E18)</f>
        <v>17436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157583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548679</v>
      </c>
      <c r="O20" s="35">
        <f t="shared" si="2"/>
        <v>236.70362381363245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2318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2022-06-14T17:03:02Z</cp:lastPrinted>
  <dcterms:created xsi:type="dcterms:W3CDTF">2000-08-31T21:26:31Z</dcterms:created>
  <dcterms:modified xsi:type="dcterms:W3CDTF">2022-06-14T17:03:04Z</dcterms:modified>
  <cp:category/>
  <cp:version/>
  <cp:contentType/>
  <cp:contentStatus/>
</cp:coreProperties>
</file>