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'2007'!$A$1:$O$35</definedName>
    <definedName name="_xlnm.Print_Area" localSheetId="13">'2008'!$A$1:$O$36</definedName>
    <definedName name="_xlnm.Print_Area" localSheetId="12">'2009'!$A$1:$O$37</definedName>
    <definedName name="_xlnm.Print_Area" localSheetId="11">'2010'!$A$1:$O$37</definedName>
    <definedName name="_xlnm.Print_Area" localSheetId="10">'2011'!$A$1:$O$39</definedName>
    <definedName name="_xlnm.Print_Area" localSheetId="9">'2012'!$A$1:$O$39</definedName>
    <definedName name="_xlnm.Print_Area" localSheetId="8">'2013'!$A$1:$O$39</definedName>
    <definedName name="_xlnm.Print_Area" localSheetId="7">'2014'!$A$1:$O$39</definedName>
    <definedName name="_xlnm.Print_Area" localSheetId="6">'2015'!$A$1:$O$39</definedName>
    <definedName name="_xlnm.Print_Area" localSheetId="5">'2016'!$A$1:$O$40</definedName>
    <definedName name="_xlnm.Print_Area" localSheetId="4">'2017'!$A$1:$O$39</definedName>
    <definedName name="_xlnm.Print_Area" localSheetId="3">'2018'!$A$1:$O$39</definedName>
    <definedName name="_xlnm.Print_Area" localSheetId="2">'2019'!$A$1:$O$44</definedName>
    <definedName name="_xlnm.Print_Area" localSheetId="1">'2020'!$A$1:$O$47</definedName>
    <definedName name="_xlnm.Print_Area" localSheetId="0">'2021'!$A$1:$P$45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<sst xmlns="http://schemas.openxmlformats.org/spreadsheetml/2006/main" count="775" uniqueCount="102">
  <si>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</si>
  <si>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</si>
  <si>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</si>
  <si>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</si>
  <si>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</si>
  <si>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</si>
  <si>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</si>
  <si>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</si>
  <si>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</si>
  <si>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</si>
  <si>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</si>
  <si>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</si>
  <si>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</si>
  <si>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</si>
  <si>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</si>
  <si>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</si>
  <si>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</si>
  <si>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</si>
  <si>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</si>
  <si>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</si>
  <si>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</si>
  <si>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</si>
  <si>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</si>
  <si>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</si>
  <si>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</si>
  <si>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</si>
  <si>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</si>
  <si>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</si>
  <si>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</si>
  <si>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</si>
  <si>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</si>
  <si>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</si>
  <si>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</si>
  <si>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</si>
  <si>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</si>
  <si>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</si>
  <si>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</si>
  <si>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</si>
  <si>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Other Transportation Systems / Services</t>
  </si>
  <si>
    <t>Economic Environment</t>
  </si>
  <si>
    <t>Other Economic Environment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</si>
  <si>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</si>
  <si>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</si>
  <si>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</si>
  <si>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</si>
  <si>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</si>
  <si>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</si>
  <si>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Lynn Haven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</si>
  <si>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</si>
  <si>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</si>
  <si>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</si>
  <si>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</si>
  <si>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Pension Benefits</t>
  </si>
  <si>
    <t>Industry Development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</si>
  <si>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</si>
  <si>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</si>
  <si>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</si>
  <si>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</si>
  <si>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</si>
  <si>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</si>
  <si>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</si>
  <si>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</si>
  <si>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</si>
  <si>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</si>
  <si>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</si>
  <si>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</si>
  <si>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Other Transportation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</si>
  <si>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</si>
  <si>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</si>
  <si>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</si>
  <si>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</si>
  <si>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</si>
  <si>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</si>
  <si>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</si>
  <si>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Other Physical Environment</t>
  </si>
  <si>
    <t>2007 Municipal Population:</t>
  </si>
  <si>
    <t>Local Fiscal Year Ended September 30, 2016</t>
  </si>
  <si>
    <t>Payment to Refunded Bond Escrow Agent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</si>
  <si>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</si>
  <si>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</si>
  <si>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</si>
  <si>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</si>
  <si>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</si>
  <si>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</si>
  <si>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Emergency and Disaster Relief Services</t>
  </si>
  <si>
    <t>Ambulance and Rescue Services</t>
  </si>
  <si>
    <t>Special Events</t>
  </si>
  <si>
    <t>Special Facilities</t>
  </si>
  <si>
    <t>2019 Municipal Population:</t>
  </si>
  <si>
    <t>Local Fiscal Year Ended September 30, 2020</t>
  </si>
  <si>
    <t>Detention / Corrections</t>
  </si>
  <si>
    <t>Medical Examiners</t>
  </si>
  <si>
    <t>Cultural Services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</si>
  <si>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</si>
  <si>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</si>
  <si>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</si>
  <si>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</si>
  <si>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</si>
  <si>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</si>
  <si>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Detention and/or Correction</t>
  </si>
  <si>
    <t>Special Recreation Facilities</t>
  </si>
  <si>
    <t>Inter-fund Group Transfers 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</si>
</sst>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97</v>
      </c>
      <c r="N4" s="34" t="s">
        <v>5</v>
      </c>
      <c r="O4" s="34" t="s">
        <v>98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SUM(D6:D13)</f>
        <v>4809708</v>
      </c>
      <c r="E5" s="26">
        <f>SUM(E6:E13)</f>
        <v>0</v>
      </c>
      <c r="F5" s="26">
        <f>SUM(F6:F13)</f>
        <v>0</v>
      </c>
      <c r="G5" s="26">
        <f>SUM(G6:G13)</f>
        <v>0</v>
      </c>
      <c r="H5" s="26">
        <f>SUM(H6:H13)</f>
        <v>0</v>
      </c>
      <c r="I5" s="26">
        <f>SUM(I6:I13)</f>
        <v>44542</v>
      </c>
      <c r="J5" s="26">
        <f>SUM(J6:J13)</f>
        <v>0</v>
      </c>
      <c r="K5" s="26">
        <f>SUM(K6:K13)</f>
        <v>1655220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6509470</v>
      </c>
      <c r="P5" s="32">
        <f>(O5/P$43)</f>
        <v>346.0643274853801</v>
      </c>
      <c r="Q5" s="6"/>
    </row>
    <row r="6" spans="1:17" ht="15">
      <c r="A6" s="12"/>
      <c r="B6" s="44">
        <v>511</v>
      </c>
      <c r="C6" s="20" t="s">
        <v>19</v>
      </c>
      <c r="D6" s="46">
        <v>84355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84355</v>
      </c>
      <c r="P6" s="47">
        <f>(O6/P$43)</f>
        <v>4.484582668793195</v>
      </c>
      <c r="Q6" s="9"/>
    </row>
    <row r="7" spans="1:17" ht="15">
      <c r="A7" s="12"/>
      <c r="B7" s="44">
        <v>512</v>
      </c>
      <c r="C7" s="20" t="s">
        <v>20</v>
      </c>
      <c r="D7" s="46">
        <v>461401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461401</v>
      </c>
      <c r="P7" s="47">
        <f>(O7/P$43)</f>
        <v>24.52955874534822</v>
      </c>
      <c r="Q7" s="9"/>
    </row>
    <row r="8" spans="1:17" ht="15">
      <c r="A8" s="12"/>
      <c r="B8" s="44">
        <v>513</v>
      </c>
      <c r="C8" s="20" t="s">
        <v>21</v>
      </c>
      <c r="D8" s="46">
        <v>1178457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1178457</v>
      </c>
      <c r="P8" s="47">
        <f>(O8/P$43)</f>
        <v>62.65055821371611</v>
      </c>
      <c r="Q8" s="9"/>
    </row>
    <row r="9" spans="1:17" ht="15">
      <c r="A9" s="12"/>
      <c r="B9" s="44">
        <v>514</v>
      </c>
      <c r="C9" s="20" t="s">
        <v>22</v>
      </c>
      <c r="D9" s="46">
        <v>2506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2506</v>
      </c>
      <c r="P9" s="47">
        <f>(O9/P$43)</f>
        <v>0.13322700691121744</v>
      </c>
      <c r="Q9" s="9"/>
    </row>
    <row r="10" spans="1:17" ht="15">
      <c r="A10" s="12"/>
      <c r="B10" s="44">
        <v>515</v>
      </c>
      <c r="C10" s="20" t="s">
        <v>23</v>
      </c>
      <c r="D10" s="46">
        <v>214931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214931</v>
      </c>
      <c r="P10" s="47">
        <f>(O10/P$43)</f>
        <v>11.4264221158958</v>
      </c>
      <c r="Q10" s="9"/>
    </row>
    <row r="11" spans="1:17" ht="15">
      <c r="A11" s="12"/>
      <c r="B11" s="44">
        <v>516</v>
      </c>
      <c r="C11" s="20" t="s">
        <v>24</v>
      </c>
      <c r="D11" s="46">
        <v>418353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418353</v>
      </c>
      <c r="P11" s="47">
        <f>(O11/P$43)</f>
        <v>22.240988835725677</v>
      </c>
      <c r="Q11" s="9"/>
    </row>
    <row r="12" spans="1:17" ht="15">
      <c r="A12" s="12"/>
      <c r="B12" s="44">
        <v>517</v>
      </c>
      <c r="C12" s="20" t="s">
        <v>25</v>
      </c>
      <c r="D12" s="46">
        <v>1338188</v>
      </c>
      <c r="E12" s="46">
        <v>0</v>
      </c>
      <c r="F12" s="46">
        <v>0</v>
      </c>
      <c r="G12" s="46">
        <v>0</v>
      </c>
      <c r="H12" s="46">
        <v>0</v>
      </c>
      <c r="I12" s="46">
        <v>44542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1382730</v>
      </c>
      <c r="P12" s="47">
        <f>(O12/P$43)</f>
        <v>73.5103668261563</v>
      </c>
      <c r="Q12" s="9"/>
    </row>
    <row r="13" spans="1:17" ht="15">
      <c r="A13" s="12"/>
      <c r="B13" s="44">
        <v>519</v>
      </c>
      <c r="C13" s="20" t="s">
        <v>26</v>
      </c>
      <c r="D13" s="46">
        <v>1111517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1655220</v>
      </c>
      <c r="L13" s="46">
        <v>0</v>
      </c>
      <c r="M13" s="46">
        <v>0</v>
      </c>
      <c r="N13" s="46">
        <v>0</v>
      </c>
      <c r="O13" s="46">
        <f t="shared" si="0"/>
        <v>2766737</v>
      </c>
      <c r="P13" s="47">
        <f>(O13/P$43)</f>
        <v>147.0886230728336</v>
      </c>
      <c r="Q13" s="9"/>
    </row>
    <row r="14" spans="1:17" ht="15.75">
      <c r="A14" s="28" t="s">
        <v>27</v>
      </c>
      <c r="B14" s="29"/>
      <c r="C14" s="30"/>
      <c r="D14" s="31">
        <f>SUM(D15:D20)</f>
        <v>8255774</v>
      </c>
      <c r="E14" s="31">
        <f>SUM(E15:E20)</f>
        <v>6803949</v>
      </c>
      <c r="F14" s="31">
        <f>SUM(F15:F20)</f>
        <v>0</v>
      </c>
      <c r="G14" s="31">
        <f>SUM(G15:G20)</f>
        <v>0</v>
      </c>
      <c r="H14" s="31">
        <f>SUM(H15:H20)</f>
        <v>0</v>
      </c>
      <c r="I14" s="31">
        <f>SUM(I15:I20)</f>
        <v>0</v>
      </c>
      <c r="J14" s="31">
        <f>SUM(J15:J20)</f>
        <v>0</v>
      </c>
      <c r="K14" s="31">
        <f>SUM(K15:K20)</f>
        <v>570754</v>
      </c>
      <c r="L14" s="31">
        <f>SUM(L15:L20)</f>
        <v>0</v>
      </c>
      <c r="M14" s="31">
        <f>SUM(M15:M20)</f>
        <v>0</v>
      </c>
      <c r="N14" s="31">
        <f>SUM(N15:N20)</f>
        <v>0</v>
      </c>
      <c r="O14" s="42">
        <f>SUM(D14:N14)</f>
        <v>15630477</v>
      </c>
      <c r="P14" s="43">
        <f>(O14/P$43)</f>
        <v>830.9663476874003</v>
      </c>
      <c r="Q14" s="10"/>
    </row>
    <row r="15" spans="1:17" ht="15">
      <c r="A15" s="12"/>
      <c r="B15" s="44">
        <v>521</v>
      </c>
      <c r="C15" s="20" t="s">
        <v>28</v>
      </c>
      <c r="D15" s="46">
        <v>4253025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570754</v>
      </c>
      <c r="L15" s="46">
        <v>0</v>
      </c>
      <c r="M15" s="46">
        <v>0</v>
      </c>
      <c r="N15" s="46">
        <v>0</v>
      </c>
      <c r="O15" s="46">
        <f>SUM(D15:N15)</f>
        <v>4823779</v>
      </c>
      <c r="P15" s="47">
        <f>(O15/P$43)</f>
        <v>256.44758107389686</v>
      </c>
      <c r="Q15" s="9"/>
    </row>
    <row r="16" spans="1:17" ht="15">
      <c r="A16" s="12"/>
      <c r="B16" s="44">
        <v>522</v>
      </c>
      <c r="C16" s="20" t="s">
        <v>29</v>
      </c>
      <c r="D16" s="46">
        <v>3245143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3245143</v>
      </c>
      <c r="P16" s="47">
        <f>(O16/P$43)</f>
        <v>172.5222222222222</v>
      </c>
      <c r="Q16" s="9"/>
    </row>
    <row r="17" spans="1:17" ht="15">
      <c r="A17" s="12"/>
      <c r="B17" s="44">
        <v>523</v>
      </c>
      <c r="C17" s="20" t="s">
        <v>99</v>
      </c>
      <c r="D17" s="46">
        <v>139595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139595</v>
      </c>
      <c r="P17" s="47">
        <f>(O17/P$43)</f>
        <v>7.4213184476342375</v>
      </c>
      <c r="Q17" s="9"/>
    </row>
    <row r="18" spans="1:17" ht="15">
      <c r="A18" s="12"/>
      <c r="B18" s="44">
        <v>524</v>
      </c>
      <c r="C18" s="20" t="s">
        <v>30</v>
      </c>
      <c r="D18" s="46">
        <v>614745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614745</v>
      </c>
      <c r="P18" s="47">
        <f>(O18/P$43)</f>
        <v>32.68181818181818</v>
      </c>
      <c r="Q18" s="9"/>
    </row>
    <row r="19" spans="1:17" ht="15">
      <c r="A19" s="12"/>
      <c r="B19" s="44">
        <v>525</v>
      </c>
      <c r="C19" s="20" t="s">
        <v>84</v>
      </c>
      <c r="D19" s="46">
        <v>3266</v>
      </c>
      <c r="E19" s="46">
        <v>6800111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6803377</v>
      </c>
      <c r="P19" s="47">
        <f>(O19/P$43)</f>
        <v>361.6893673577884</v>
      </c>
      <c r="Q19" s="9"/>
    </row>
    <row r="20" spans="1:17" ht="15">
      <c r="A20" s="12"/>
      <c r="B20" s="44">
        <v>526</v>
      </c>
      <c r="C20" s="20" t="s">
        <v>85</v>
      </c>
      <c r="D20" s="46">
        <v>0</v>
      </c>
      <c r="E20" s="46">
        <v>3838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3838</v>
      </c>
      <c r="P20" s="47">
        <f>(O20/P$43)</f>
        <v>0.20404040404040405</v>
      </c>
      <c r="Q20" s="9"/>
    </row>
    <row r="21" spans="1:17" ht="15.75">
      <c r="A21" s="28" t="s">
        <v>31</v>
      </c>
      <c r="B21" s="29"/>
      <c r="C21" s="30"/>
      <c r="D21" s="31">
        <f>SUM(D22:D26)</f>
        <v>332374</v>
      </c>
      <c r="E21" s="31">
        <f>SUM(E22:E26)</f>
        <v>0</v>
      </c>
      <c r="F21" s="31">
        <f>SUM(F22:F26)</f>
        <v>0</v>
      </c>
      <c r="G21" s="31">
        <f>SUM(G22:G26)</f>
        <v>0</v>
      </c>
      <c r="H21" s="31">
        <f>SUM(H22:H26)</f>
        <v>0</v>
      </c>
      <c r="I21" s="31">
        <f>SUM(I22:I26)</f>
        <v>10732592</v>
      </c>
      <c r="J21" s="31">
        <f>SUM(J22:J26)</f>
        <v>0</v>
      </c>
      <c r="K21" s="31">
        <f>SUM(K22:K26)</f>
        <v>0</v>
      </c>
      <c r="L21" s="31">
        <f>SUM(L22:L26)</f>
        <v>0</v>
      </c>
      <c r="M21" s="31">
        <f>SUM(M22:M26)</f>
        <v>0</v>
      </c>
      <c r="N21" s="31">
        <f>SUM(N22:N26)</f>
        <v>0</v>
      </c>
      <c r="O21" s="42">
        <f>SUM(D21:N21)</f>
        <v>11064966</v>
      </c>
      <c r="P21" s="43">
        <f>(O21/P$43)</f>
        <v>588.2491228070176</v>
      </c>
      <c r="Q21" s="10"/>
    </row>
    <row r="22" spans="1:17" ht="15">
      <c r="A22" s="12"/>
      <c r="B22" s="44">
        <v>533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3104486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3104486</v>
      </c>
      <c r="P22" s="47">
        <f>(O22/P$43)</f>
        <v>165.04444444444445</v>
      </c>
      <c r="Q22" s="9"/>
    </row>
    <row r="23" spans="1:17" ht="15">
      <c r="A23" s="12"/>
      <c r="B23" s="44">
        <v>534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2273778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2273778</v>
      </c>
      <c r="P23" s="47">
        <f>(O23/P$43)</f>
        <v>120.88133971291866</v>
      </c>
      <c r="Q23" s="9"/>
    </row>
    <row r="24" spans="1:17" ht="15">
      <c r="A24" s="12"/>
      <c r="B24" s="44">
        <v>535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3942822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3942822</v>
      </c>
      <c r="P24" s="47">
        <f>(O24/P$43)</f>
        <v>209.61307814992026</v>
      </c>
      <c r="Q24" s="9"/>
    </row>
    <row r="25" spans="1:17" ht="15">
      <c r="A25" s="12"/>
      <c r="B25" s="44">
        <v>538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1411506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1411506</v>
      </c>
      <c r="P25" s="47">
        <f>(O25/P$43)</f>
        <v>75.04019138755982</v>
      </c>
      <c r="Q25" s="9"/>
    </row>
    <row r="26" spans="1:17" ht="15">
      <c r="A26" s="12"/>
      <c r="B26" s="44">
        <v>539</v>
      </c>
      <c r="C26" s="20" t="s">
        <v>74</v>
      </c>
      <c r="D26" s="46">
        <v>332374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332374</v>
      </c>
      <c r="P26" s="47">
        <f>(O26/P$43)</f>
        <v>17.670069112174374</v>
      </c>
      <c r="Q26" s="9"/>
    </row>
    <row r="27" spans="1:17" ht="15.75">
      <c r="A27" s="28" t="s">
        <v>36</v>
      </c>
      <c r="B27" s="29"/>
      <c r="C27" s="30"/>
      <c r="D27" s="31">
        <f>SUM(D28:D29)</f>
        <v>1474623</v>
      </c>
      <c r="E27" s="31">
        <f>SUM(E28:E29)</f>
        <v>0</v>
      </c>
      <c r="F27" s="31">
        <f>SUM(F28:F29)</f>
        <v>0</v>
      </c>
      <c r="G27" s="31">
        <f>SUM(G28:G29)</f>
        <v>0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0</v>
      </c>
      <c r="O27" s="31">
        <f aca="true" t="shared" si="1" ref="O27:O32">SUM(D27:N27)</f>
        <v>1474623</v>
      </c>
      <c r="P27" s="43">
        <f>(O27/P$43)</f>
        <v>78.3956937799043</v>
      </c>
      <c r="Q27" s="10"/>
    </row>
    <row r="28" spans="1:17" ht="15">
      <c r="A28" s="12"/>
      <c r="B28" s="44">
        <v>541</v>
      </c>
      <c r="C28" s="20" t="s">
        <v>37</v>
      </c>
      <c r="D28" s="46">
        <v>1326763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1326763</v>
      </c>
      <c r="P28" s="47">
        <f>(O28/P$43)</f>
        <v>70.53498139287613</v>
      </c>
      <c r="Q28" s="9"/>
    </row>
    <row r="29" spans="1:17" ht="15">
      <c r="A29" s="12"/>
      <c r="B29" s="44">
        <v>549</v>
      </c>
      <c r="C29" s="20" t="s">
        <v>38</v>
      </c>
      <c r="D29" s="46">
        <v>147860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147860</v>
      </c>
      <c r="P29" s="47">
        <f>(O29/P$43)</f>
        <v>7.860712387028176</v>
      </c>
      <c r="Q29" s="9"/>
    </row>
    <row r="30" spans="1:17" ht="15.75">
      <c r="A30" s="28" t="s">
        <v>39</v>
      </c>
      <c r="B30" s="29"/>
      <c r="C30" s="30"/>
      <c r="D30" s="31">
        <f>SUM(D31:D32)</f>
        <v>129303</v>
      </c>
      <c r="E30" s="31">
        <f>SUM(E31:E32)</f>
        <v>295500</v>
      </c>
      <c r="F30" s="31">
        <f>SUM(F31:F32)</f>
        <v>0</v>
      </c>
      <c r="G30" s="31">
        <f>SUM(G31:G32)</f>
        <v>0</v>
      </c>
      <c r="H30" s="31">
        <f>SUM(H31:H32)</f>
        <v>0</v>
      </c>
      <c r="I30" s="31">
        <f>SUM(I31:I32)</f>
        <v>0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0</v>
      </c>
      <c r="N30" s="31">
        <f>SUM(N31:N32)</f>
        <v>0</v>
      </c>
      <c r="O30" s="31">
        <f t="shared" si="1"/>
        <v>424803</v>
      </c>
      <c r="P30" s="43">
        <f>(O30/P$43)</f>
        <v>22.583891547049443</v>
      </c>
      <c r="Q30" s="10"/>
    </row>
    <row r="31" spans="1:17" ht="15">
      <c r="A31" s="13"/>
      <c r="B31" s="45">
        <v>552</v>
      </c>
      <c r="C31" s="21" t="s">
        <v>53</v>
      </c>
      <c r="D31" s="46">
        <v>129303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129303</v>
      </c>
      <c r="P31" s="47">
        <f>(O31/P$43)</f>
        <v>6.8741626794258375</v>
      </c>
      <c r="Q31" s="9"/>
    </row>
    <row r="32" spans="1:17" ht="15">
      <c r="A32" s="13"/>
      <c r="B32" s="45">
        <v>559</v>
      </c>
      <c r="C32" s="21" t="s">
        <v>40</v>
      </c>
      <c r="D32" s="46">
        <v>0</v>
      </c>
      <c r="E32" s="46">
        <v>295500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295500</v>
      </c>
      <c r="P32" s="47">
        <f>(O32/P$43)</f>
        <v>15.709728867623605</v>
      </c>
      <c r="Q32" s="9"/>
    </row>
    <row r="33" spans="1:17" ht="15.75">
      <c r="A33" s="28" t="s">
        <v>41</v>
      </c>
      <c r="B33" s="29"/>
      <c r="C33" s="30"/>
      <c r="D33" s="31">
        <f>SUM(D34:D38)</f>
        <v>2277989</v>
      </c>
      <c r="E33" s="31">
        <f>SUM(E34:E38)</f>
        <v>0</v>
      </c>
      <c r="F33" s="31">
        <f>SUM(F34:F38)</f>
        <v>0</v>
      </c>
      <c r="G33" s="31">
        <f>SUM(G34:G38)</f>
        <v>0</v>
      </c>
      <c r="H33" s="31">
        <f>SUM(H34:H38)</f>
        <v>0</v>
      </c>
      <c r="I33" s="31">
        <f>SUM(I34:I38)</f>
        <v>0</v>
      </c>
      <c r="J33" s="31">
        <f>SUM(J34:J38)</f>
        <v>0</v>
      </c>
      <c r="K33" s="31">
        <f>SUM(K34:K38)</f>
        <v>0</v>
      </c>
      <c r="L33" s="31">
        <f>SUM(L34:L38)</f>
        <v>0</v>
      </c>
      <c r="M33" s="31">
        <f>SUM(M34:M38)</f>
        <v>0</v>
      </c>
      <c r="N33" s="31">
        <f>SUM(N34:N38)</f>
        <v>0</v>
      </c>
      <c r="O33" s="31">
        <f>SUM(D33:N33)</f>
        <v>2277989</v>
      </c>
      <c r="P33" s="43">
        <f>(O33/P$43)</f>
        <v>121.10520999468368</v>
      </c>
      <c r="Q33" s="9"/>
    </row>
    <row r="34" spans="1:17" ht="15">
      <c r="A34" s="12"/>
      <c r="B34" s="44">
        <v>571</v>
      </c>
      <c r="C34" s="20" t="s">
        <v>42</v>
      </c>
      <c r="D34" s="46">
        <v>190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190</v>
      </c>
      <c r="P34" s="47">
        <f>(O34/P$43)</f>
        <v>0.010101010101010102</v>
      </c>
      <c r="Q34" s="9"/>
    </row>
    <row r="35" spans="1:17" ht="15">
      <c r="A35" s="12"/>
      <c r="B35" s="44">
        <v>572</v>
      </c>
      <c r="C35" s="20" t="s">
        <v>43</v>
      </c>
      <c r="D35" s="46">
        <v>687139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687139</v>
      </c>
      <c r="P35" s="47">
        <f>(O35/P$43)</f>
        <v>36.530515683147264</v>
      </c>
      <c r="Q35" s="9"/>
    </row>
    <row r="36" spans="1:17" ht="15">
      <c r="A36" s="12"/>
      <c r="B36" s="44">
        <v>573</v>
      </c>
      <c r="C36" s="20" t="s">
        <v>92</v>
      </c>
      <c r="D36" s="46">
        <v>1107308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1107308</v>
      </c>
      <c r="P36" s="47">
        <f>(O36/P$43)</f>
        <v>58.86804891015417</v>
      </c>
      <c r="Q36" s="9"/>
    </row>
    <row r="37" spans="1:17" ht="15">
      <c r="A37" s="12"/>
      <c r="B37" s="44">
        <v>574</v>
      </c>
      <c r="C37" s="20" t="s">
        <v>86</v>
      </c>
      <c r="D37" s="46">
        <v>245693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245693</v>
      </c>
      <c r="P37" s="47">
        <f>(O37/P$43)</f>
        <v>13.061828814460393</v>
      </c>
      <c r="Q37" s="9"/>
    </row>
    <row r="38" spans="1:17" ht="15">
      <c r="A38" s="12"/>
      <c r="B38" s="44">
        <v>575</v>
      </c>
      <c r="C38" s="20" t="s">
        <v>100</v>
      </c>
      <c r="D38" s="46">
        <v>237659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237659</v>
      </c>
      <c r="P38" s="47">
        <f>(O38/P$43)</f>
        <v>12.63471557682084</v>
      </c>
      <c r="Q38" s="9"/>
    </row>
    <row r="39" spans="1:17" ht="15.75">
      <c r="A39" s="28" t="s">
        <v>45</v>
      </c>
      <c r="B39" s="29"/>
      <c r="C39" s="30"/>
      <c r="D39" s="31">
        <f>SUM(D40:D40)</f>
        <v>0</v>
      </c>
      <c r="E39" s="31">
        <f>SUM(E40:E40)</f>
        <v>0</v>
      </c>
      <c r="F39" s="31">
        <f>SUM(F40:F40)</f>
        <v>0</v>
      </c>
      <c r="G39" s="31">
        <f>SUM(G40:G40)</f>
        <v>0</v>
      </c>
      <c r="H39" s="31">
        <f>SUM(H40:H40)</f>
        <v>0</v>
      </c>
      <c r="I39" s="31">
        <f>SUM(I40:I40)</f>
        <v>2522555</v>
      </c>
      <c r="J39" s="31">
        <f>SUM(J40:J40)</f>
        <v>0</v>
      </c>
      <c r="K39" s="31">
        <f>SUM(K40:K40)</f>
        <v>0</v>
      </c>
      <c r="L39" s="31">
        <f>SUM(L40:L40)</f>
        <v>0</v>
      </c>
      <c r="M39" s="31">
        <f>SUM(M40:M40)</f>
        <v>0</v>
      </c>
      <c r="N39" s="31">
        <f>SUM(N40:N40)</f>
        <v>0</v>
      </c>
      <c r="O39" s="31">
        <f>SUM(D39:N39)</f>
        <v>2522555</v>
      </c>
      <c r="P39" s="43">
        <f>(O39/P$43)</f>
        <v>134.10712387028175</v>
      </c>
      <c r="Q39" s="9"/>
    </row>
    <row r="40" spans="1:17" ht="15.75" thickBot="1">
      <c r="A40" s="12"/>
      <c r="B40" s="44">
        <v>581</v>
      </c>
      <c r="C40" s="20" t="s">
        <v>101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2522555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2522555</v>
      </c>
      <c r="P40" s="47">
        <f>(O40/P$43)</f>
        <v>134.10712387028175</v>
      </c>
      <c r="Q40" s="9"/>
    </row>
    <row r="41" spans="1:120" ht="16.5" thickBot="1">
      <c r="A41" s="14" t="s">
        <v>10</v>
      </c>
      <c r="B41" s="23"/>
      <c r="C41" s="22"/>
      <c r="D41" s="15">
        <f>SUM(D5,D14,D21,D27,D30,D33,D39)</f>
        <v>17279771</v>
      </c>
      <c r="E41" s="15">
        <f aca="true" t="shared" si="2" ref="E41:N41">SUM(E5,E14,E21,E27,E30,E33,E39)</f>
        <v>7099449</v>
      </c>
      <c r="F41" s="15">
        <f t="shared" si="2"/>
        <v>0</v>
      </c>
      <c r="G41" s="15">
        <f t="shared" si="2"/>
        <v>0</v>
      </c>
      <c r="H41" s="15">
        <f t="shared" si="2"/>
        <v>0</v>
      </c>
      <c r="I41" s="15">
        <f t="shared" si="2"/>
        <v>13299689</v>
      </c>
      <c r="J41" s="15">
        <f t="shared" si="2"/>
        <v>0</v>
      </c>
      <c r="K41" s="15">
        <f t="shared" si="2"/>
        <v>2225974</v>
      </c>
      <c r="L41" s="15">
        <f t="shared" si="2"/>
        <v>0</v>
      </c>
      <c r="M41" s="15">
        <f t="shared" si="2"/>
        <v>0</v>
      </c>
      <c r="N41" s="15">
        <f t="shared" si="2"/>
        <v>0</v>
      </c>
      <c r="O41" s="15">
        <f>SUM(D41:N41)</f>
        <v>39904883</v>
      </c>
      <c r="P41" s="37">
        <f>(O41/P$43)</f>
        <v>2121.471717171717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6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6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93" t="s">
        <v>95</v>
      </c>
      <c r="N43" s="93"/>
      <c r="O43" s="93"/>
      <c r="P43" s="41">
        <v>18810</v>
      </c>
    </row>
    <row r="44" spans="1:16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1:16" ht="15.75" customHeight="1" thickBot="1">
      <c r="A45" s="97" t="s">
        <v>50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</row>
  </sheetData>
  <sheetProtection/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2546488</v>
      </c>
      <c r="E5" s="26">
        <f aca="true" t="shared" si="0" ref="E5:M5">SUM(E6:E14)</f>
        <v>0</v>
      </c>
      <c r="F5" s="26">
        <f t="shared" si="0"/>
        <v>397028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686868</v>
      </c>
      <c r="L5" s="26">
        <f t="shared" si="0"/>
        <v>0</v>
      </c>
      <c r="M5" s="26">
        <f t="shared" si="0"/>
        <v>0</v>
      </c>
      <c r="N5" s="27">
        <f>SUM(D5:M5)</f>
        <v>3630384</v>
      </c>
      <c r="O5" s="32">
        <f aca="true" t="shared" si="1" ref="O5:O35">(N5/O$37)</f>
        <v>193.47601790662972</v>
      </c>
      <c r="P5" s="6"/>
    </row>
    <row r="6" spans="1:16" ht="15">
      <c r="A6" s="12"/>
      <c r="B6" s="44">
        <v>511</v>
      </c>
      <c r="C6" s="20" t="s">
        <v>19</v>
      </c>
      <c r="D6" s="46">
        <v>78933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61871</v>
      </c>
      <c r="L6" s="46">
        <v>0</v>
      </c>
      <c r="M6" s="46">
        <v>0</v>
      </c>
      <c r="N6" s="46">
        <f>SUM(D6:M6)</f>
        <v>140804</v>
      </c>
      <c r="O6" s="47">
        <f t="shared" si="1"/>
        <v>7.503943722020891</v>
      </c>
      <c r="P6" s="9"/>
    </row>
    <row r="7" spans="1:16" ht="15">
      <c r="A7" s="12"/>
      <c r="B7" s="44">
        <v>512</v>
      </c>
      <c r="C7" s="20" t="s">
        <v>20</v>
      </c>
      <c r="D7" s="46">
        <v>319515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319515</v>
      </c>
      <c r="O7" s="47">
        <f t="shared" si="1"/>
        <v>17.028085696013644</v>
      </c>
      <c r="P7" s="9"/>
    </row>
    <row r="8" spans="1:16" ht="15">
      <c r="A8" s="12"/>
      <c r="B8" s="44">
        <v>513</v>
      </c>
      <c r="C8" s="20" t="s">
        <v>21</v>
      </c>
      <c r="D8" s="46">
        <v>360335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360335</v>
      </c>
      <c r="O8" s="47">
        <f t="shared" si="1"/>
        <v>19.203528032402474</v>
      </c>
      <c r="P8" s="9"/>
    </row>
    <row r="9" spans="1:16" ht="15">
      <c r="A9" s="12"/>
      <c r="B9" s="44">
        <v>514</v>
      </c>
      <c r="C9" s="20" t="s">
        <v>22</v>
      </c>
      <c r="D9" s="46">
        <v>278456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278456</v>
      </c>
      <c r="O9" s="47">
        <f t="shared" si="1"/>
        <v>14.839906203368152</v>
      </c>
      <c r="P9" s="9"/>
    </row>
    <row r="10" spans="1:16" ht="15">
      <c r="A10" s="12"/>
      <c r="B10" s="44">
        <v>515</v>
      </c>
      <c r="C10" s="20" t="s">
        <v>23</v>
      </c>
      <c r="D10" s="46">
        <v>167588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167588</v>
      </c>
      <c r="O10" s="47">
        <f t="shared" si="1"/>
        <v>8.931357919420167</v>
      </c>
      <c r="P10" s="9"/>
    </row>
    <row r="11" spans="1:16" ht="15">
      <c r="A11" s="12"/>
      <c r="B11" s="44">
        <v>516</v>
      </c>
      <c r="C11" s="20" t="s">
        <v>24</v>
      </c>
      <c r="D11" s="46">
        <v>301045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301045</v>
      </c>
      <c r="O11" s="47">
        <f t="shared" si="1"/>
        <v>16.04375399701556</v>
      </c>
      <c r="P11" s="9"/>
    </row>
    <row r="12" spans="1:16" ht="15">
      <c r="A12" s="12"/>
      <c r="B12" s="44">
        <v>517</v>
      </c>
      <c r="C12" s="20" t="s">
        <v>25</v>
      </c>
      <c r="D12" s="46">
        <v>1000</v>
      </c>
      <c r="E12" s="46">
        <v>0</v>
      </c>
      <c r="F12" s="46">
        <v>397028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398028</v>
      </c>
      <c r="O12" s="47">
        <f t="shared" si="1"/>
        <v>21.212321466638244</v>
      </c>
      <c r="P12" s="9"/>
    </row>
    <row r="13" spans="1:16" ht="15">
      <c r="A13" s="12"/>
      <c r="B13" s="44">
        <v>518</v>
      </c>
      <c r="C13" s="20" t="s">
        <v>52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624997</v>
      </c>
      <c r="L13" s="46">
        <v>0</v>
      </c>
      <c r="M13" s="46">
        <v>0</v>
      </c>
      <c r="N13" s="46">
        <f t="shared" si="2"/>
        <v>624997</v>
      </c>
      <c r="O13" s="47">
        <f t="shared" si="1"/>
        <v>33.3083031336602</v>
      </c>
      <c r="P13" s="9"/>
    </row>
    <row r="14" spans="1:16" ht="15">
      <c r="A14" s="12"/>
      <c r="B14" s="44">
        <v>519</v>
      </c>
      <c r="C14" s="20" t="s">
        <v>26</v>
      </c>
      <c r="D14" s="46">
        <v>1039616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1039616</v>
      </c>
      <c r="O14" s="47">
        <f t="shared" si="1"/>
        <v>55.404817736090386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SUM(D16:D18)</f>
        <v>4589739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220877</v>
      </c>
      <c r="L15" s="31">
        <f t="shared" si="3"/>
        <v>0</v>
      </c>
      <c r="M15" s="31">
        <f t="shared" si="3"/>
        <v>0</v>
      </c>
      <c r="N15" s="42">
        <f aca="true" t="shared" si="4" ref="N15:N23">SUM(D15:M15)</f>
        <v>4810616</v>
      </c>
      <c r="O15" s="43">
        <f t="shared" si="1"/>
        <v>256.3747601790663</v>
      </c>
      <c r="P15" s="10"/>
    </row>
    <row r="16" spans="1:16" ht="15">
      <c r="A16" s="12"/>
      <c r="B16" s="44">
        <v>521</v>
      </c>
      <c r="C16" s="20" t="s">
        <v>28</v>
      </c>
      <c r="D16" s="46">
        <v>3085004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78587</v>
      </c>
      <c r="L16" s="46">
        <v>0</v>
      </c>
      <c r="M16" s="46">
        <v>0</v>
      </c>
      <c r="N16" s="46">
        <f t="shared" si="4"/>
        <v>3163591</v>
      </c>
      <c r="O16" s="47">
        <f t="shared" si="1"/>
        <v>168.59896610530802</v>
      </c>
      <c r="P16" s="9"/>
    </row>
    <row r="17" spans="1:16" ht="15">
      <c r="A17" s="12"/>
      <c r="B17" s="44">
        <v>522</v>
      </c>
      <c r="C17" s="20" t="s">
        <v>29</v>
      </c>
      <c r="D17" s="46">
        <v>1249731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142290</v>
      </c>
      <c r="L17" s="46">
        <v>0</v>
      </c>
      <c r="M17" s="46">
        <v>0</v>
      </c>
      <c r="N17" s="46">
        <f t="shared" si="4"/>
        <v>1392021</v>
      </c>
      <c r="O17" s="47">
        <f t="shared" si="1"/>
        <v>74.18572798976764</v>
      </c>
      <c r="P17" s="9"/>
    </row>
    <row r="18" spans="1:16" ht="15">
      <c r="A18" s="12"/>
      <c r="B18" s="44">
        <v>524</v>
      </c>
      <c r="C18" s="20" t="s">
        <v>30</v>
      </c>
      <c r="D18" s="46">
        <v>255004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255004</v>
      </c>
      <c r="O18" s="47">
        <f t="shared" si="1"/>
        <v>13.59006608399062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SUM(D20:D23)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7922835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7922835</v>
      </c>
      <c r="O19" s="43">
        <f t="shared" si="1"/>
        <v>422.23593050522277</v>
      </c>
      <c r="P19" s="10"/>
    </row>
    <row r="20" spans="1:16" ht="15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2365850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2365850</v>
      </c>
      <c r="O20" s="47">
        <f t="shared" si="1"/>
        <v>126.08452355574505</v>
      </c>
      <c r="P20" s="9"/>
    </row>
    <row r="21" spans="1:16" ht="15">
      <c r="A21" s="12"/>
      <c r="B21" s="44">
        <v>534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1773088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1773088</v>
      </c>
      <c r="O21" s="47">
        <f t="shared" si="1"/>
        <v>94.49413771050949</v>
      </c>
      <c r="P21" s="9"/>
    </row>
    <row r="22" spans="1:16" ht="15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3251891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3251891</v>
      </c>
      <c r="O22" s="47">
        <f t="shared" si="1"/>
        <v>173.30478575996588</v>
      </c>
      <c r="P22" s="9"/>
    </row>
    <row r="23" spans="1:16" ht="15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532006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532006</v>
      </c>
      <c r="O23" s="47">
        <f t="shared" si="1"/>
        <v>28.352483479002345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1063927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1063927</v>
      </c>
      <c r="O24" s="43">
        <f t="shared" si="1"/>
        <v>56.70043700703475</v>
      </c>
      <c r="P24" s="10"/>
    </row>
    <row r="25" spans="1:16" ht="15">
      <c r="A25" s="12"/>
      <c r="B25" s="44">
        <v>541</v>
      </c>
      <c r="C25" s="20" t="s">
        <v>37</v>
      </c>
      <c r="D25" s="46">
        <v>879501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879501</v>
      </c>
      <c r="O25" s="47">
        <f t="shared" si="1"/>
        <v>46.87172244723939</v>
      </c>
      <c r="P25" s="9"/>
    </row>
    <row r="26" spans="1:16" ht="15">
      <c r="A26" s="12"/>
      <c r="B26" s="44">
        <v>549</v>
      </c>
      <c r="C26" s="20" t="s">
        <v>38</v>
      </c>
      <c r="D26" s="46">
        <v>184426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184426</v>
      </c>
      <c r="O26" s="47">
        <f t="shared" si="1"/>
        <v>9.828714559795353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502788</v>
      </c>
      <c r="N27" s="31">
        <f t="shared" si="7"/>
        <v>502788</v>
      </c>
      <c r="O27" s="43">
        <f t="shared" si="1"/>
        <v>26.79535280324025</v>
      </c>
      <c r="P27" s="10"/>
    </row>
    <row r="28" spans="1:16" ht="15">
      <c r="A28" s="13"/>
      <c r="B28" s="45">
        <v>552</v>
      </c>
      <c r="C28" s="21" t="s">
        <v>53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119433</v>
      </c>
      <c r="N28" s="46">
        <f t="shared" si="7"/>
        <v>119433</v>
      </c>
      <c r="O28" s="47">
        <f t="shared" si="1"/>
        <v>6.365007461095715</v>
      </c>
      <c r="P28" s="9"/>
    </row>
    <row r="29" spans="1:16" ht="15">
      <c r="A29" s="13"/>
      <c r="B29" s="45">
        <v>559</v>
      </c>
      <c r="C29" s="21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383355</v>
      </c>
      <c r="N29" s="46">
        <f t="shared" si="7"/>
        <v>383355</v>
      </c>
      <c r="O29" s="47">
        <f t="shared" si="1"/>
        <v>20.43034534214453</v>
      </c>
      <c r="P29" s="9"/>
    </row>
    <row r="30" spans="1:16" ht="15.75">
      <c r="A30" s="28" t="s">
        <v>41</v>
      </c>
      <c r="B30" s="29"/>
      <c r="C30" s="30"/>
      <c r="D30" s="31">
        <f aca="true" t="shared" si="9" ref="D30:M30">SUM(D31:D32)</f>
        <v>1602971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5">SUM(D30:M30)</f>
        <v>1602971</v>
      </c>
      <c r="O30" s="43">
        <f t="shared" si="1"/>
        <v>85.42800042634833</v>
      </c>
      <c r="P30" s="9"/>
    </row>
    <row r="31" spans="1:16" ht="15">
      <c r="A31" s="12"/>
      <c r="B31" s="44">
        <v>571</v>
      </c>
      <c r="C31" s="20" t="s">
        <v>42</v>
      </c>
      <c r="D31" s="46">
        <v>258950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258950</v>
      </c>
      <c r="O31" s="47">
        <f t="shared" si="1"/>
        <v>13.800362396077595</v>
      </c>
      <c r="P31" s="9"/>
    </row>
    <row r="32" spans="1:16" ht="15">
      <c r="A32" s="12"/>
      <c r="B32" s="44">
        <v>572</v>
      </c>
      <c r="C32" s="20" t="s">
        <v>43</v>
      </c>
      <c r="D32" s="46">
        <v>1344021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1344021</v>
      </c>
      <c r="O32" s="47">
        <f t="shared" si="1"/>
        <v>71.62763803027073</v>
      </c>
      <c r="P32" s="9"/>
    </row>
    <row r="33" spans="1:16" ht="15.75">
      <c r="A33" s="28" t="s">
        <v>45</v>
      </c>
      <c r="B33" s="29"/>
      <c r="C33" s="30"/>
      <c r="D33" s="31">
        <f aca="true" t="shared" si="11" ref="D33:M33">SUM(D34:D34)</f>
        <v>399188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1570000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300000</v>
      </c>
      <c r="N33" s="31">
        <f t="shared" si="10"/>
        <v>2269188</v>
      </c>
      <c r="O33" s="43">
        <f t="shared" si="1"/>
        <v>120.9330633127265</v>
      </c>
      <c r="P33" s="9"/>
    </row>
    <row r="34" spans="1:16" ht="15.75" thickBot="1">
      <c r="A34" s="12"/>
      <c r="B34" s="44">
        <v>581</v>
      </c>
      <c r="C34" s="20" t="s">
        <v>44</v>
      </c>
      <c r="D34" s="46">
        <v>399188</v>
      </c>
      <c r="E34" s="46">
        <v>0</v>
      </c>
      <c r="F34" s="46">
        <v>0</v>
      </c>
      <c r="G34" s="46">
        <v>0</v>
      </c>
      <c r="H34" s="46">
        <v>0</v>
      </c>
      <c r="I34" s="46">
        <v>1570000</v>
      </c>
      <c r="J34" s="46">
        <v>0</v>
      </c>
      <c r="K34" s="46">
        <v>0</v>
      </c>
      <c r="L34" s="46">
        <v>0</v>
      </c>
      <c r="M34" s="46">
        <v>300000</v>
      </c>
      <c r="N34" s="46">
        <f t="shared" si="10"/>
        <v>2269188</v>
      </c>
      <c r="O34" s="47">
        <f t="shared" si="1"/>
        <v>120.9330633127265</v>
      </c>
      <c r="P34" s="9"/>
    </row>
    <row r="35" spans="1:119" ht="16.5" thickBot="1">
      <c r="A35" s="14" t="s">
        <v>10</v>
      </c>
      <c r="B35" s="23"/>
      <c r="C35" s="22"/>
      <c r="D35" s="15">
        <f>SUM(D5,D15,D19,D24,D27,D30,D33)</f>
        <v>10202313</v>
      </c>
      <c r="E35" s="15">
        <f aca="true" t="shared" si="12" ref="E35:M35">SUM(E5,E15,E19,E24,E27,E30,E33)</f>
        <v>0</v>
      </c>
      <c r="F35" s="15">
        <f t="shared" si="12"/>
        <v>397028</v>
      </c>
      <c r="G35" s="15">
        <f t="shared" si="12"/>
        <v>0</v>
      </c>
      <c r="H35" s="15">
        <f t="shared" si="12"/>
        <v>0</v>
      </c>
      <c r="I35" s="15">
        <f t="shared" si="12"/>
        <v>9492835</v>
      </c>
      <c r="J35" s="15">
        <f t="shared" si="12"/>
        <v>0</v>
      </c>
      <c r="K35" s="15">
        <f t="shared" si="12"/>
        <v>907745</v>
      </c>
      <c r="L35" s="15">
        <f t="shared" si="12"/>
        <v>0</v>
      </c>
      <c r="M35" s="15">
        <f t="shared" si="12"/>
        <v>802788</v>
      </c>
      <c r="N35" s="15">
        <f t="shared" si="10"/>
        <v>21802709</v>
      </c>
      <c r="O35" s="37">
        <f t="shared" si="1"/>
        <v>1161.9435621402686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56</v>
      </c>
      <c r="M37" s="93"/>
      <c r="N37" s="93"/>
      <c r="O37" s="41">
        <v>18764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2588195</v>
      </c>
      <c r="E5" s="26">
        <f aca="true" t="shared" si="0" ref="E5:M5">SUM(E6:E14)</f>
        <v>0</v>
      </c>
      <c r="F5" s="26">
        <f t="shared" si="0"/>
        <v>402307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403565</v>
      </c>
      <c r="L5" s="26">
        <f t="shared" si="0"/>
        <v>0</v>
      </c>
      <c r="M5" s="26">
        <f t="shared" si="0"/>
        <v>0</v>
      </c>
      <c r="N5" s="27">
        <f>SUM(D5:M5)</f>
        <v>3394067</v>
      </c>
      <c r="O5" s="32">
        <f aca="true" t="shared" si="1" ref="O5:O35">(N5/O$37)</f>
        <v>182.62399784772666</v>
      </c>
      <c r="P5" s="6"/>
    </row>
    <row r="6" spans="1:16" ht="15">
      <c r="A6" s="12"/>
      <c r="B6" s="44">
        <v>511</v>
      </c>
      <c r="C6" s="20" t="s">
        <v>19</v>
      </c>
      <c r="D6" s="46">
        <v>69240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72770</v>
      </c>
      <c r="L6" s="46">
        <v>0</v>
      </c>
      <c r="M6" s="46">
        <v>0</v>
      </c>
      <c r="N6" s="46">
        <f>SUM(D6:M6)</f>
        <v>142010</v>
      </c>
      <c r="O6" s="47">
        <f t="shared" si="1"/>
        <v>7.641108420769438</v>
      </c>
      <c r="P6" s="9"/>
    </row>
    <row r="7" spans="1:16" ht="15">
      <c r="A7" s="12"/>
      <c r="B7" s="44">
        <v>512</v>
      </c>
      <c r="C7" s="20" t="s">
        <v>20</v>
      </c>
      <c r="D7" s="46">
        <v>307367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307367</v>
      </c>
      <c r="O7" s="47">
        <f t="shared" si="1"/>
        <v>16.53844498251278</v>
      </c>
      <c r="P7" s="9"/>
    </row>
    <row r="8" spans="1:16" ht="15">
      <c r="A8" s="12"/>
      <c r="B8" s="44">
        <v>513</v>
      </c>
      <c r="C8" s="20" t="s">
        <v>21</v>
      </c>
      <c r="D8" s="46">
        <v>294512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294512</v>
      </c>
      <c r="O8" s="47">
        <f t="shared" si="1"/>
        <v>15.846758138283562</v>
      </c>
      <c r="P8" s="9"/>
    </row>
    <row r="9" spans="1:16" ht="15">
      <c r="A9" s="12"/>
      <c r="B9" s="44">
        <v>514</v>
      </c>
      <c r="C9" s="20" t="s">
        <v>22</v>
      </c>
      <c r="D9" s="46">
        <v>339367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339367</v>
      </c>
      <c r="O9" s="47">
        <f t="shared" si="1"/>
        <v>18.260263653483992</v>
      </c>
      <c r="P9" s="9"/>
    </row>
    <row r="10" spans="1:16" ht="15">
      <c r="A10" s="12"/>
      <c r="B10" s="44">
        <v>515</v>
      </c>
      <c r="C10" s="20" t="s">
        <v>23</v>
      </c>
      <c r="D10" s="46">
        <v>207785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207785</v>
      </c>
      <c r="O10" s="47">
        <f t="shared" si="1"/>
        <v>11.180252892117299</v>
      </c>
      <c r="P10" s="9"/>
    </row>
    <row r="11" spans="1:16" ht="15">
      <c r="A11" s="12"/>
      <c r="B11" s="44">
        <v>516</v>
      </c>
      <c r="C11" s="20" t="s">
        <v>24</v>
      </c>
      <c r="D11" s="46">
        <v>302449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302449</v>
      </c>
      <c r="O11" s="47">
        <f t="shared" si="1"/>
        <v>16.27382297551789</v>
      </c>
      <c r="P11" s="9"/>
    </row>
    <row r="12" spans="1:16" ht="15">
      <c r="A12" s="12"/>
      <c r="B12" s="44">
        <v>517</v>
      </c>
      <c r="C12" s="20" t="s">
        <v>25</v>
      </c>
      <c r="D12" s="46">
        <v>1060</v>
      </c>
      <c r="E12" s="46">
        <v>0</v>
      </c>
      <c r="F12" s="46">
        <v>402307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403367</v>
      </c>
      <c r="O12" s="47">
        <f t="shared" si="1"/>
        <v>21.70390099542642</v>
      </c>
      <c r="P12" s="9"/>
    </row>
    <row r="13" spans="1:16" ht="15">
      <c r="A13" s="12"/>
      <c r="B13" s="44">
        <v>518</v>
      </c>
      <c r="C13" s="20" t="s">
        <v>52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330795</v>
      </c>
      <c r="L13" s="46">
        <v>0</v>
      </c>
      <c r="M13" s="46">
        <v>0</v>
      </c>
      <c r="N13" s="46">
        <f t="shared" si="2"/>
        <v>330795</v>
      </c>
      <c r="O13" s="47">
        <f t="shared" si="1"/>
        <v>17.79903147699758</v>
      </c>
      <c r="P13" s="9"/>
    </row>
    <row r="14" spans="1:16" ht="15">
      <c r="A14" s="12"/>
      <c r="B14" s="44">
        <v>519</v>
      </c>
      <c r="C14" s="20" t="s">
        <v>26</v>
      </c>
      <c r="D14" s="46">
        <v>1066415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1066415</v>
      </c>
      <c r="O14" s="47">
        <f t="shared" si="1"/>
        <v>57.3804143126177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SUM(D16:D18)</f>
        <v>4218910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91354</v>
      </c>
      <c r="L15" s="31">
        <f t="shared" si="3"/>
        <v>0</v>
      </c>
      <c r="M15" s="31">
        <f t="shared" si="3"/>
        <v>0</v>
      </c>
      <c r="N15" s="42">
        <f aca="true" t="shared" si="4" ref="N15:N23">SUM(D15:M15)</f>
        <v>4310264</v>
      </c>
      <c r="O15" s="43">
        <f t="shared" si="1"/>
        <v>231.92165725047082</v>
      </c>
      <c r="P15" s="10"/>
    </row>
    <row r="16" spans="1:16" ht="15">
      <c r="A16" s="12"/>
      <c r="B16" s="44">
        <v>521</v>
      </c>
      <c r="C16" s="20" t="s">
        <v>28</v>
      </c>
      <c r="D16" s="46">
        <v>2724570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31467</v>
      </c>
      <c r="L16" s="46">
        <v>0</v>
      </c>
      <c r="M16" s="46">
        <v>0</v>
      </c>
      <c r="N16" s="46">
        <f t="shared" si="4"/>
        <v>2756037</v>
      </c>
      <c r="O16" s="47">
        <f t="shared" si="1"/>
        <v>148.29362389023407</v>
      </c>
      <c r="P16" s="9"/>
    </row>
    <row r="17" spans="1:16" ht="15">
      <c r="A17" s="12"/>
      <c r="B17" s="44">
        <v>522</v>
      </c>
      <c r="C17" s="20" t="s">
        <v>29</v>
      </c>
      <c r="D17" s="46">
        <v>1236001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59887</v>
      </c>
      <c r="L17" s="46">
        <v>0</v>
      </c>
      <c r="M17" s="46">
        <v>0</v>
      </c>
      <c r="N17" s="46">
        <f t="shared" si="4"/>
        <v>1295888</v>
      </c>
      <c r="O17" s="47">
        <f t="shared" si="1"/>
        <v>69.72762980898574</v>
      </c>
      <c r="P17" s="9"/>
    </row>
    <row r="18" spans="1:16" ht="15">
      <c r="A18" s="12"/>
      <c r="B18" s="44">
        <v>524</v>
      </c>
      <c r="C18" s="20" t="s">
        <v>30</v>
      </c>
      <c r="D18" s="46">
        <v>258339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258339</v>
      </c>
      <c r="O18" s="47">
        <f t="shared" si="1"/>
        <v>13.900403551251008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SUM(D20:D23)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8089395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8089395</v>
      </c>
      <c r="O19" s="43">
        <f t="shared" si="1"/>
        <v>435.2647296206618</v>
      </c>
      <c r="P19" s="10"/>
    </row>
    <row r="20" spans="1:16" ht="15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2357031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2357031</v>
      </c>
      <c r="O20" s="47">
        <f t="shared" si="1"/>
        <v>126.82437449556093</v>
      </c>
      <c r="P20" s="9"/>
    </row>
    <row r="21" spans="1:16" ht="15">
      <c r="A21" s="12"/>
      <c r="B21" s="44">
        <v>534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1710859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1710859</v>
      </c>
      <c r="O21" s="47">
        <f t="shared" si="1"/>
        <v>92.05590529997309</v>
      </c>
      <c r="P21" s="9"/>
    </row>
    <row r="22" spans="1:16" ht="15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3493661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3493661</v>
      </c>
      <c r="O22" s="47">
        <f t="shared" si="1"/>
        <v>187.98283562012375</v>
      </c>
      <c r="P22" s="9"/>
    </row>
    <row r="23" spans="1:16" ht="15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527844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527844</v>
      </c>
      <c r="O23" s="47">
        <f t="shared" si="1"/>
        <v>28.401614205004037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1196190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1196190</v>
      </c>
      <c r="O24" s="43">
        <f t="shared" si="1"/>
        <v>64.36319612590799</v>
      </c>
      <c r="P24" s="10"/>
    </row>
    <row r="25" spans="1:16" ht="15">
      <c r="A25" s="12"/>
      <c r="B25" s="44">
        <v>541</v>
      </c>
      <c r="C25" s="20" t="s">
        <v>37</v>
      </c>
      <c r="D25" s="46">
        <v>1023038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1023038</v>
      </c>
      <c r="O25" s="47">
        <f t="shared" si="1"/>
        <v>55.046435297282756</v>
      </c>
      <c r="P25" s="9"/>
    </row>
    <row r="26" spans="1:16" ht="15">
      <c r="A26" s="12"/>
      <c r="B26" s="44">
        <v>549</v>
      </c>
      <c r="C26" s="20" t="s">
        <v>38</v>
      </c>
      <c r="D26" s="46">
        <v>173152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173152</v>
      </c>
      <c r="O26" s="47">
        <f t="shared" si="1"/>
        <v>9.316760828625235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259153</v>
      </c>
      <c r="N27" s="31">
        <f t="shared" si="7"/>
        <v>259153</v>
      </c>
      <c r="O27" s="43">
        <f t="shared" si="1"/>
        <v>13.94420231369384</v>
      </c>
      <c r="P27" s="10"/>
    </row>
    <row r="28" spans="1:16" ht="15">
      <c r="A28" s="13"/>
      <c r="B28" s="45">
        <v>552</v>
      </c>
      <c r="C28" s="21" t="s">
        <v>53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5520</v>
      </c>
      <c r="N28" s="46">
        <f t="shared" si="7"/>
        <v>5520</v>
      </c>
      <c r="O28" s="47">
        <f t="shared" si="1"/>
        <v>0.2970137207425343</v>
      </c>
      <c r="P28" s="9"/>
    </row>
    <row r="29" spans="1:16" ht="15">
      <c r="A29" s="13"/>
      <c r="B29" s="45">
        <v>559</v>
      </c>
      <c r="C29" s="21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253633</v>
      </c>
      <c r="N29" s="46">
        <f t="shared" si="7"/>
        <v>253633</v>
      </c>
      <c r="O29" s="47">
        <f t="shared" si="1"/>
        <v>13.647188592951304</v>
      </c>
      <c r="P29" s="9"/>
    </row>
    <row r="30" spans="1:16" ht="15.75">
      <c r="A30" s="28" t="s">
        <v>41</v>
      </c>
      <c r="B30" s="29"/>
      <c r="C30" s="30"/>
      <c r="D30" s="31">
        <f aca="true" t="shared" si="9" ref="D30:M30">SUM(D31:D32)</f>
        <v>1516612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5">SUM(D30:M30)</f>
        <v>1516612</v>
      </c>
      <c r="O30" s="43">
        <f t="shared" si="1"/>
        <v>81.60408931934356</v>
      </c>
      <c r="P30" s="9"/>
    </row>
    <row r="31" spans="1:16" ht="15">
      <c r="A31" s="12"/>
      <c r="B31" s="44">
        <v>571</v>
      </c>
      <c r="C31" s="20" t="s">
        <v>42</v>
      </c>
      <c r="D31" s="46">
        <v>202741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202741</v>
      </c>
      <c r="O31" s="47">
        <f t="shared" si="1"/>
        <v>10.908851224105462</v>
      </c>
      <c r="P31" s="9"/>
    </row>
    <row r="32" spans="1:16" ht="15">
      <c r="A32" s="12"/>
      <c r="B32" s="44">
        <v>572</v>
      </c>
      <c r="C32" s="20" t="s">
        <v>43</v>
      </c>
      <c r="D32" s="46">
        <v>1313871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1313871</v>
      </c>
      <c r="O32" s="47">
        <f t="shared" si="1"/>
        <v>70.6952380952381</v>
      </c>
      <c r="P32" s="9"/>
    </row>
    <row r="33" spans="1:16" ht="15.75">
      <c r="A33" s="28" t="s">
        <v>45</v>
      </c>
      <c r="B33" s="29"/>
      <c r="C33" s="30"/>
      <c r="D33" s="31">
        <f aca="true" t="shared" si="11" ref="D33:M33">SUM(D34:D34)</f>
        <v>402771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1225000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40000</v>
      </c>
      <c r="N33" s="31">
        <f t="shared" si="10"/>
        <v>1667771</v>
      </c>
      <c r="O33" s="43">
        <f t="shared" si="1"/>
        <v>89.73747645951036</v>
      </c>
      <c r="P33" s="9"/>
    </row>
    <row r="34" spans="1:16" ht="15.75" thickBot="1">
      <c r="A34" s="12"/>
      <c r="B34" s="44">
        <v>581</v>
      </c>
      <c r="C34" s="20" t="s">
        <v>44</v>
      </c>
      <c r="D34" s="46">
        <v>402771</v>
      </c>
      <c r="E34" s="46">
        <v>0</v>
      </c>
      <c r="F34" s="46">
        <v>0</v>
      </c>
      <c r="G34" s="46">
        <v>0</v>
      </c>
      <c r="H34" s="46">
        <v>0</v>
      </c>
      <c r="I34" s="46">
        <v>1225000</v>
      </c>
      <c r="J34" s="46">
        <v>0</v>
      </c>
      <c r="K34" s="46">
        <v>0</v>
      </c>
      <c r="L34" s="46">
        <v>0</v>
      </c>
      <c r="M34" s="46">
        <v>40000</v>
      </c>
      <c r="N34" s="46">
        <f t="shared" si="10"/>
        <v>1667771</v>
      </c>
      <c r="O34" s="47">
        <f t="shared" si="1"/>
        <v>89.73747645951036</v>
      </c>
      <c r="P34" s="9"/>
    </row>
    <row r="35" spans="1:119" ht="16.5" thickBot="1">
      <c r="A35" s="14" t="s">
        <v>10</v>
      </c>
      <c r="B35" s="23"/>
      <c r="C35" s="22"/>
      <c r="D35" s="15">
        <f>SUM(D5,D15,D19,D24,D27,D30,D33)</f>
        <v>9922678</v>
      </c>
      <c r="E35" s="15">
        <f aca="true" t="shared" si="12" ref="E35:M35">SUM(E5,E15,E19,E24,E27,E30,E33)</f>
        <v>0</v>
      </c>
      <c r="F35" s="15">
        <f t="shared" si="12"/>
        <v>402307</v>
      </c>
      <c r="G35" s="15">
        <f t="shared" si="12"/>
        <v>0</v>
      </c>
      <c r="H35" s="15">
        <f t="shared" si="12"/>
        <v>0</v>
      </c>
      <c r="I35" s="15">
        <f t="shared" si="12"/>
        <v>9314395</v>
      </c>
      <c r="J35" s="15">
        <f t="shared" si="12"/>
        <v>0</v>
      </c>
      <c r="K35" s="15">
        <f t="shared" si="12"/>
        <v>494919</v>
      </c>
      <c r="L35" s="15">
        <f t="shared" si="12"/>
        <v>0</v>
      </c>
      <c r="M35" s="15">
        <f t="shared" si="12"/>
        <v>299153</v>
      </c>
      <c r="N35" s="15">
        <f t="shared" si="10"/>
        <v>20433452</v>
      </c>
      <c r="O35" s="37">
        <f t="shared" si="1"/>
        <v>1099.459348937315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54</v>
      </c>
      <c r="M37" s="93"/>
      <c r="N37" s="93"/>
      <c r="O37" s="41">
        <v>18585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3027413</v>
      </c>
      <c r="E5" s="26">
        <f t="shared" si="0"/>
        <v>0</v>
      </c>
      <c r="F5" s="26">
        <f t="shared" si="0"/>
        <v>399913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3427326</v>
      </c>
      <c r="O5" s="32">
        <f aca="true" t="shared" si="1" ref="O5:O33">(N5/O$35)</f>
        <v>185.33099010436382</v>
      </c>
      <c r="P5" s="6"/>
    </row>
    <row r="6" spans="1:16" ht="15">
      <c r="A6" s="12"/>
      <c r="B6" s="44">
        <v>511</v>
      </c>
      <c r="C6" s="20" t="s">
        <v>19</v>
      </c>
      <c r="D6" s="46">
        <v>76846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76846</v>
      </c>
      <c r="O6" s="47">
        <f t="shared" si="1"/>
        <v>4.155410155193857</v>
      </c>
      <c r="P6" s="9"/>
    </row>
    <row r="7" spans="1:16" ht="15">
      <c r="A7" s="12"/>
      <c r="B7" s="44">
        <v>512</v>
      </c>
      <c r="C7" s="20" t="s">
        <v>20</v>
      </c>
      <c r="D7" s="46">
        <v>293926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293926</v>
      </c>
      <c r="O7" s="47">
        <f t="shared" si="1"/>
        <v>15.893905802195425</v>
      </c>
      <c r="P7" s="9"/>
    </row>
    <row r="8" spans="1:16" ht="15">
      <c r="A8" s="12"/>
      <c r="B8" s="44">
        <v>513</v>
      </c>
      <c r="C8" s="20" t="s">
        <v>21</v>
      </c>
      <c r="D8" s="46">
        <v>274888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274888</v>
      </c>
      <c r="O8" s="47">
        <f t="shared" si="1"/>
        <v>14.864435191694154</v>
      </c>
      <c r="P8" s="9"/>
    </row>
    <row r="9" spans="1:16" ht="15">
      <c r="A9" s="12"/>
      <c r="B9" s="44">
        <v>514</v>
      </c>
      <c r="C9" s="20" t="s">
        <v>22</v>
      </c>
      <c r="D9" s="46">
        <v>280239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280239</v>
      </c>
      <c r="O9" s="47">
        <f t="shared" si="1"/>
        <v>15.15378791975342</v>
      </c>
      <c r="P9" s="9"/>
    </row>
    <row r="10" spans="1:16" ht="15">
      <c r="A10" s="12"/>
      <c r="B10" s="44">
        <v>515</v>
      </c>
      <c r="C10" s="20" t="s">
        <v>23</v>
      </c>
      <c r="D10" s="46">
        <v>192753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192753</v>
      </c>
      <c r="O10" s="47">
        <f t="shared" si="1"/>
        <v>10.423024928351268</v>
      </c>
      <c r="P10" s="9"/>
    </row>
    <row r="11" spans="1:16" ht="15">
      <c r="A11" s="12"/>
      <c r="B11" s="44">
        <v>516</v>
      </c>
      <c r="C11" s="20" t="s">
        <v>24</v>
      </c>
      <c r="D11" s="46">
        <v>275410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275410</v>
      </c>
      <c r="O11" s="47">
        <f t="shared" si="1"/>
        <v>14.892662088357756</v>
      </c>
      <c r="P11" s="9"/>
    </row>
    <row r="12" spans="1:16" ht="15">
      <c r="A12" s="12"/>
      <c r="B12" s="44">
        <v>517</v>
      </c>
      <c r="C12" s="20" t="s">
        <v>25</v>
      </c>
      <c r="D12" s="46">
        <v>1360</v>
      </c>
      <c r="E12" s="46">
        <v>0</v>
      </c>
      <c r="F12" s="46">
        <v>399913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401273</v>
      </c>
      <c r="O12" s="47">
        <f t="shared" si="1"/>
        <v>21.698642729681502</v>
      </c>
      <c r="P12" s="9"/>
    </row>
    <row r="13" spans="1:16" ht="15">
      <c r="A13" s="12"/>
      <c r="B13" s="44">
        <v>519</v>
      </c>
      <c r="C13" s="20" t="s">
        <v>26</v>
      </c>
      <c r="D13" s="46">
        <v>1631991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1631991</v>
      </c>
      <c r="O13" s="47">
        <f t="shared" si="1"/>
        <v>88.24912128913643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4333515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3">SUM(D14:M14)</f>
        <v>4333515</v>
      </c>
      <c r="O14" s="43">
        <f t="shared" si="1"/>
        <v>234.33272048883362</v>
      </c>
      <c r="P14" s="10"/>
    </row>
    <row r="15" spans="1:16" ht="15">
      <c r="A15" s="12"/>
      <c r="B15" s="44">
        <v>521</v>
      </c>
      <c r="C15" s="20" t="s">
        <v>28</v>
      </c>
      <c r="D15" s="46">
        <v>2482008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2482008</v>
      </c>
      <c r="O15" s="47">
        <f t="shared" si="1"/>
        <v>134.21337803493213</v>
      </c>
      <c r="P15" s="9"/>
    </row>
    <row r="16" spans="1:16" ht="15">
      <c r="A16" s="12"/>
      <c r="B16" s="44">
        <v>522</v>
      </c>
      <c r="C16" s="20" t="s">
        <v>29</v>
      </c>
      <c r="D16" s="46">
        <v>1585909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1585909</v>
      </c>
      <c r="O16" s="47">
        <f t="shared" si="1"/>
        <v>85.75725950359596</v>
      </c>
      <c r="P16" s="9"/>
    </row>
    <row r="17" spans="1:16" ht="15">
      <c r="A17" s="12"/>
      <c r="B17" s="44">
        <v>524</v>
      </c>
      <c r="C17" s="20" t="s">
        <v>30</v>
      </c>
      <c r="D17" s="46">
        <v>265598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265598</v>
      </c>
      <c r="O17" s="47">
        <f t="shared" si="1"/>
        <v>14.36208295030552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7344658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7344658</v>
      </c>
      <c r="O18" s="43">
        <f t="shared" si="1"/>
        <v>397.1588168496188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2093321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2093321</v>
      </c>
      <c r="O19" s="47">
        <f t="shared" si="1"/>
        <v>113.1953171470286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1651210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1651210</v>
      </c>
      <c r="O20" s="47">
        <f t="shared" si="1"/>
        <v>89.288379386795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3176149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3176149</v>
      </c>
      <c r="O21" s="47">
        <f t="shared" si="1"/>
        <v>171.74871573027633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423978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423978</v>
      </c>
      <c r="O22" s="47">
        <f t="shared" si="1"/>
        <v>22.926404585518846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1027315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1027315</v>
      </c>
      <c r="O23" s="43">
        <f t="shared" si="1"/>
        <v>55.55156004974855</v>
      </c>
      <c r="P23" s="10"/>
    </row>
    <row r="24" spans="1:16" ht="15">
      <c r="A24" s="12"/>
      <c r="B24" s="44">
        <v>541</v>
      </c>
      <c r="C24" s="20" t="s">
        <v>37</v>
      </c>
      <c r="D24" s="46">
        <v>751896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751896</v>
      </c>
      <c r="O24" s="47">
        <f t="shared" si="1"/>
        <v>40.658411290758664</v>
      </c>
      <c r="P24" s="9"/>
    </row>
    <row r="25" spans="1:16" ht="15">
      <c r="A25" s="12"/>
      <c r="B25" s="44">
        <v>549</v>
      </c>
      <c r="C25" s="20" t="s">
        <v>38</v>
      </c>
      <c r="D25" s="46">
        <v>275419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275419</v>
      </c>
      <c r="O25" s="47">
        <f t="shared" si="1"/>
        <v>14.893148758989888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SUM(D27:D27)</f>
        <v>0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182253</v>
      </c>
      <c r="N26" s="31">
        <f t="shared" si="4"/>
        <v>182253</v>
      </c>
      <c r="O26" s="43">
        <f t="shared" si="1"/>
        <v>9.855242524198346</v>
      </c>
      <c r="P26" s="10"/>
    </row>
    <row r="27" spans="1:16" ht="15">
      <c r="A27" s="13"/>
      <c r="B27" s="45">
        <v>559</v>
      </c>
      <c r="C27" s="21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182253</v>
      </c>
      <c r="N27" s="46">
        <f t="shared" si="4"/>
        <v>182253</v>
      </c>
      <c r="O27" s="47">
        <f t="shared" si="1"/>
        <v>9.855242524198346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1528588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1528588</v>
      </c>
      <c r="O28" s="43">
        <f t="shared" si="1"/>
        <v>82.65765424755313</v>
      </c>
      <c r="P28" s="9"/>
    </row>
    <row r="29" spans="1:16" ht="15">
      <c r="A29" s="12"/>
      <c r="B29" s="44">
        <v>571</v>
      </c>
      <c r="C29" s="20" t="s">
        <v>42</v>
      </c>
      <c r="D29" s="46">
        <v>195218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195218</v>
      </c>
      <c r="O29" s="47">
        <f t="shared" si="1"/>
        <v>10.556318607040502</v>
      </c>
      <c r="P29" s="9"/>
    </row>
    <row r="30" spans="1:16" ht="15">
      <c r="A30" s="12"/>
      <c r="B30" s="44">
        <v>572</v>
      </c>
      <c r="C30" s="20" t="s">
        <v>43</v>
      </c>
      <c r="D30" s="46">
        <v>1333370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1333370</v>
      </c>
      <c r="O30" s="47">
        <f t="shared" si="1"/>
        <v>72.10133564051263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SUM(D32:D32)</f>
        <v>402226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561764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963990</v>
      </c>
      <c r="O31" s="43">
        <f t="shared" si="1"/>
        <v>52.12729140755962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402226</v>
      </c>
      <c r="E32" s="46">
        <v>0</v>
      </c>
      <c r="F32" s="46">
        <v>0</v>
      </c>
      <c r="G32" s="46">
        <v>0</v>
      </c>
      <c r="H32" s="46">
        <v>0</v>
      </c>
      <c r="I32" s="46">
        <v>561764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963990</v>
      </c>
      <c r="O32" s="47">
        <f t="shared" si="1"/>
        <v>52.12729140755962</v>
      </c>
      <c r="P32" s="9"/>
    </row>
    <row r="33" spans="1:119" ht="16.5" thickBot="1">
      <c r="A33" s="14" t="s">
        <v>10</v>
      </c>
      <c r="B33" s="23"/>
      <c r="C33" s="22"/>
      <c r="D33" s="15">
        <f>SUM(D5,D14,D18,D23,D26,D28,D31)</f>
        <v>10319057</v>
      </c>
      <c r="E33" s="15">
        <f aca="true" t="shared" si="10" ref="E33:M33">SUM(E5,E14,E18,E23,E26,E28,E31)</f>
        <v>0</v>
      </c>
      <c r="F33" s="15">
        <f t="shared" si="10"/>
        <v>399913</v>
      </c>
      <c r="G33" s="15">
        <f t="shared" si="10"/>
        <v>0</v>
      </c>
      <c r="H33" s="15">
        <f t="shared" si="10"/>
        <v>0</v>
      </c>
      <c r="I33" s="15">
        <f t="shared" si="10"/>
        <v>7906422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182253</v>
      </c>
      <c r="N33" s="15">
        <f t="shared" si="4"/>
        <v>18807645</v>
      </c>
      <c r="O33" s="37">
        <f t="shared" si="1"/>
        <v>1017.0142756718758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49</v>
      </c>
      <c r="M35" s="93"/>
      <c r="N35" s="93"/>
      <c r="O35" s="41">
        <v>18493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A37:O37"/>
    <mergeCell ref="L35:N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2889820</v>
      </c>
      <c r="E5" s="26">
        <f t="shared" si="0"/>
        <v>0</v>
      </c>
      <c r="F5" s="26">
        <f t="shared" si="0"/>
        <v>435109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3324929</v>
      </c>
      <c r="O5" s="32">
        <f aca="true" t="shared" si="1" ref="O5:O33">(N5/O$35)</f>
        <v>198.72864742095513</v>
      </c>
      <c r="P5" s="6"/>
    </row>
    <row r="6" spans="1:16" ht="15">
      <c r="A6" s="12"/>
      <c r="B6" s="44">
        <v>511</v>
      </c>
      <c r="C6" s="20" t="s">
        <v>19</v>
      </c>
      <c r="D6" s="46">
        <v>65381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65381</v>
      </c>
      <c r="O6" s="47">
        <f t="shared" si="1"/>
        <v>3.9077759846990614</v>
      </c>
      <c r="P6" s="9"/>
    </row>
    <row r="7" spans="1:16" ht="15">
      <c r="A7" s="12"/>
      <c r="B7" s="44">
        <v>512</v>
      </c>
      <c r="C7" s="20" t="s">
        <v>20</v>
      </c>
      <c r="D7" s="46">
        <v>298342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298342</v>
      </c>
      <c r="O7" s="47">
        <f t="shared" si="1"/>
        <v>17.831689677843524</v>
      </c>
      <c r="P7" s="9"/>
    </row>
    <row r="8" spans="1:16" ht="15">
      <c r="A8" s="12"/>
      <c r="B8" s="44">
        <v>513</v>
      </c>
      <c r="C8" s="20" t="s">
        <v>21</v>
      </c>
      <c r="D8" s="46">
        <v>283461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283461</v>
      </c>
      <c r="O8" s="47">
        <f t="shared" si="1"/>
        <v>16.94226286533979</v>
      </c>
      <c r="P8" s="9"/>
    </row>
    <row r="9" spans="1:16" ht="15">
      <c r="A9" s="12"/>
      <c r="B9" s="44">
        <v>514</v>
      </c>
      <c r="C9" s="20" t="s">
        <v>22</v>
      </c>
      <c r="D9" s="46">
        <v>275750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275750</v>
      </c>
      <c r="O9" s="47">
        <f t="shared" si="1"/>
        <v>16.48138186599725</v>
      </c>
      <c r="P9" s="9"/>
    </row>
    <row r="10" spans="1:16" ht="15">
      <c r="A10" s="12"/>
      <c r="B10" s="44">
        <v>515</v>
      </c>
      <c r="C10" s="20" t="s">
        <v>23</v>
      </c>
      <c r="D10" s="46">
        <v>152380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152380</v>
      </c>
      <c r="O10" s="47">
        <f t="shared" si="1"/>
        <v>9.107644492259876</v>
      </c>
      <c r="P10" s="9"/>
    </row>
    <row r="11" spans="1:16" ht="15">
      <c r="A11" s="12"/>
      <c r="B11" s="44">
        <v>516</v>
      </c>
      <c r="C11" s="20" t="s">
        <v>24</v>
      </c>
      <c r="D11" s="46">
        <v>273708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273708</v>
      </c>
      <c r="O11" s="47">
        <f t="shared" si="1"/>
        <v>16.35933297471759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435109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435109</v>
      </c>
      <c r="O12" s="47">
        <f t="shared" si="1"/>
        <v>26.006156236925467</v>
      </c>
      <c r="P12" s="9"/>
    </row>
    <row r="13" spans="1:16" ht="15">
      <c r="A13" s="12"/>
      <c r="B13" s="44">
        <v>519</v>
      </c>
      <c r="C13" s="20" t="s">
        <v>26</v>
      </c>
      <c r="D13" s="46">
        <v>1540798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1540798</v>
      </c>
      <c r="O13" s="47">
        <f t="shared" si="1"/>
        <v>92.09240332317255</v>
      </c>
      <c r="P13" s="9"/>
    </row>
    <row r="14" spans="1:16" ht="15.75">
      <c r="A14" s="28" t="s">
        <v>27</v>
      </c>
      <c r="B14" s="29"/>
      <c r="C14" s="30"/>
      <c r="D14" s="31">
        <f aca="true" t="shared" si="3" ref="D14:M14">SUM(D15:D17)</f>
        <v>3857168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3">SUM(D14:M14)</f>
        <v>3857168</v>
      </c>
      <c r="O14" s="43">
        <f t="shared" si="1"/>
        <v>230.54019484788716</v>
      </c>
      <c r="P14" s="10"/>
    </row>
    <row r="15" spans="1:16" ht="15">
      <c r="A15" s="12"/>
      <c r="B15" s="44">
        <v>521</v>
      </c>
      <c r="C15" s="20" t="s">
        <v>28</v>
      </c>
      <c r="D15" s="46">
        <v>2363617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2363617</v>
      </c>
      <c r="O15" s="47">
        <f t="shared" si="1"/>
        <v>141.2717111947881</v>
      </c>
      <c r="P15" s="9"/>
    </row>
    <row r="16" spans="1:16" ht="15">
      <c r="A16" s="12"/>
      <c r="B16" s="44">
        <v>522</v>
      </c>
      <c r="C16" s="20" t="s">
        <v>29</v>
      </c>
      <c r="D16" s="46">
        <v>1217577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1217577</v>
      </c>
      <c r="O16" s="47">
        <f t="shared" si="1"/>
        <v>72.77371346602116</v>
      </c>
      <c r="P16" s="9"/>
    </row>
    <row r="17" spans="1:16" ht="15">
      <c r="A17" s="12"/>
      <c r="B17" s="44">
        <v>524</v>
      </c>
      <c r="C17" s="20" t="s">
        <v>30</v>
      </c>
      <c r="D17" s="46">
        <v>275974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275974</v>
      </c>
      <c r="O17" s="47">
        <f t="shared" si="1"/>
        <v>16.49477018707788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SUM(D19:D22)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6874236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6874236</v>
      </c>
      <c r="O18" s="43">
        <f t="shared" si="1"/>
        <v>410.86820871436254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1840106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1840106</v>
      </c>
      <c r="O19" s="47">
        <f t="shared" si="1"/>
        <v>109.98183013567629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1583137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1583137</v>
      </c>
      <c r="O20" s="47">
        <f t="shared" si="1"/>
        <v>94.62297531528301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3054783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3054783</v>
      </c>
      <c r="O21" s="47">
        <f t="shared" si="1"/>
        <v>182.58221265913573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396210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396210</v>
      </c>
      <c r="O22" s="47">
        <f t="shared" si="1"/>
        <v>23.681190604267528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SUM(D24:D25)</f>
        <v>897537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897537</v>
      </c>
      <c r="O23" s="43">
        <f t="shared" si="1"/>
        <v>53.6451497220728</v>
      </c>
      <c r="P23" s="10"/>
    </row>
    <row r="24" spans="1:16" ht="15">
      <c r="A24" s="12"/>
      <c r="B24" s="44">
        <v>541</v>
      </c>
      <c r="C24" s="20" t="s">
        <v>37</v>
      </c>
      <c r="D24" s="46">
        <v>732368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732368</v>
      </c>
      <c r="O24" s="47">
        <f t="shared" si="1"/>
        <v>43.77311577311578</v>
      </c>
      <c r="P24" s="9"/>
    </row>
    <row r="25" spans="1:16" ht="15">
      <c r="A25" s="12"/>
      <c r="B25" s="44">
        <v>549</v>
      </c>
      <c r="C25" s="20" t="s">
        <v>38</v>
      </c>
      <c r="D25" s="46">
        <v>165169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165169</v>
      </c>
      <c r="O25" s="47">
        <f t="shared" si="1"/>
        <v>9.872033948957025</v>
      </c>
      <c r="P25" s="9"/>
    </row>
    <row r="26" spans="1:16" ht="15.75">
      <c r="A26" s="28" t="s">
        <v>39</v>
      </c>
      <c r="B26" s="29"/>
      <c r="C26" s="30"/>
      <c r="D26" s="31">
        <f aca="true" t="shared" si="7" ref="D26:M26">SUM(D27:D27)</f>
        <v>0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58174</v>
      </c>
      <c r="N26" s="31">
        <f t="shared" si="4"/>
        <v>58174</v>
      </c>
      <c r="O26" s="43">
        <f t="shared" si="1"/>
        <v>3.4770187077879386</v>
      </c>
      <c r="P26" s="10"/>
    </row>
    <row r="27" spans="1:16" ht="15">
      <c r="A27" s="13"/>
      <c r="B27" s="45">
        <v>559</v>
      </c>
      <c r="C27" s="21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58174</v>
      </c>
      <c r="N27" s="46">
        <f t="shared" si="4"/>
        <v>58174</v>
      </c>
      <c r="O27" s="47">
        <f t="shared" si="1"/>
        <v>3.4770187077879386</v>
      </c>
      <c r="P27" s="9"/>
    </row>
    <row r="28" spans="1:16" ht="15.75">
      <c r="A28" s="28" t="s">
        <v>41</v>
      </c>
      <c r="B28" s="29"/>
      <c r="C28" s="30"/>
      <c r="D28" s="31">
        <f aca="true" t="shared" si="8" ref="D28:M28">SUM(D29:D30)</f>
        <v>1448685</v>
      </c>
      <c r="E28" s="31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4"/>
        <v>1448685</v>
      </c>
      <c r="O28" s="43">
        <f t="shared" si="1"/>
        <v>86.58687466379774</v>
      </c>
      <c r="P28" s="9"/>
    </row>
    <row r="29" spans="1:16" ht="15">
      <c r="A29" s="12"/>
      <c r="B29" s="44">
        <v>571</v>
      </c>
      <c r="C29" s="20" t="s">
        <v>42</v>
      </c>
      <c r="D29" s="46">
        <v>189429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189429</v>
      </c>
      <c r="O29" s="47">
        <f t="shared" si="1"/>
        <v>11.322036937421553</v>
      </c>
      <c r="P29" s="9"/>
    </row>
    <row r="30" spans="1:16" ht="15">
      <c r="A30" s="12"/>
      <c r="B30" s="44">
        <v>572</v>
      </c>
      <c r="C30" s="20" t="s">
        <v>43</v>
      </c>
      <c r="D30" s="46">
        <v>1259256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1259256</v>
      </c>
      <c r="O30" s="47">
        <f t="shared" si="1"/>
        <v>75.26483772637619</v>
      </c>
      <c r="P30" s="9"/>
    </row>
    <row r="31" spans="1:16" ht="15.75">
      <c r="A31" s="28" t="s">
        <v>45</v>
      </c>
      <c r="B31" s="29"/>
      <c r="C31" s="30"/>
      <c r="D31" s="31">
        <f aca="true" t="shared" si="9" ref="D31:M31">SUM(D32:D32)</f>
        <v>435722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624906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1060628</v>
      </c>
      <c r="O31" s="43">
        <f t="shared" si="1"/>
        <v>63.39298308529078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435722</v>
      </c>
      <c r="E32" s="46">
        <v>0</v>
      </c>
      <c r="F32" s="46">
        <v>0</v>
      </c>
      <c r="G32" s="46">
        <v>0</v>
      </c>
      <c r="H32" s="46">
        <v>0</v>
      </c>
      <c r="I32" s="46">
        <v>624906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1060628</v>
      </c>
      <c r="O32" s="47">
        <f t="shared" si="1"/>
        <v>63.39298308529078</v>
      </c>
      <c r="P32" s="9"/>
    </row>
    <row r="33" spans="1:119" ht="16.5" thickBot="1">
      <c r="A33" s="14" t="s">
        <v>10</v>
      </c>
      <c r="B33" s="23"/>
      <c r="C33" s="22"/>
      <c r="D33" s="15">
        <f>SUM(D5,D14,D18,D23,D26,D28,D31)</f>
        <v>9528932</v>
      </c>
      <c r="E33" s="15">
        <f aca="true" t="shared" si="10" ref="E33:M33">SUM(E5,E14,E18,E23,E26,E28,E31)</f>
        <v>0</v>
      </c>
      <c r="F33" s="15">
        <f t="shared" si="10"/>
        <v>435109</v>
      </c>
      <c r="G33" s="15">
        <f t="shared" si="10"/>
        <v>0</v>
      </c>
      <c r="H33" s="15">
        <f t="shared" si="10"/>
        <v>0</v>
      </c>
      <c r="I33" s="15">
        <f t="shared" si="10"/>
        <v>7499142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58174</v>
      </c>
      <c r="N33" s="15">
        <f t="shared" si="4"/>
        <v>17521357</v>
      </c>
      <c r="O33" s="37">
        <f t="shared" si="1"/>
        <v>1047.239077162154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16731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thickBot="1">
      <c r="A37" s="97" t="s">
        <v>50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2283378</v>
      </c>
      <c r="E5" s="26">
        <f t="shared" si="0"/>
        <v>0</v>
      </c>
      <c r="F5" s="26">
        <f t="shared" si="0"/>
        <v>436635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2720013</v>
      </c>
      <c r="O5" s="32">
        <f aca="true" t="shared" si="1" ref="O5:O32">(N5/O$34)</f>
        <v>163.71812928855184</v>
      </c>
      <c r="P5" s="6"/>
    </row>
    <row r="6" spans="1:16" ht="15">
      <c r="A6" s="12"/>
      <c r="B6" s="44">
        <v>511</v>
      </c>
      <c r="C6" s="20" t="s">
        <v>19</v>
      </c>
      <c r="D6" s="46">
        <v>61411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61411</v>
      </c>
      <c r="O6" s="47">
        <f t="shared" si="1"/>
        <v>3.6963404357770555</v>
      </c>
      <c r="P6" s="9"/>
    </row>
    <row r="7" spans="1:16" ht="15">
      <c r="A7" s="12"/>
      <c r="B7" s="44">
        <v>512</v>
      </c>
      <c r="C7" s="20" t="s">
        <v>20</v>
      </c>
      <c r="D7" s="46">
        <v>282738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282738</v>
      </c>
      <c r="O7" s="47">
        <f t="shared" si="1"/>
        <v>17.018057060310582</v>
      </c>
      <c r="P7" s="9"/>
    </row>
    <row r="8" spans="1:16" ht="15">
      <c r="A8" s="12"/>
      <c r="B8" s="44">
        <v>513</v>
      </c>
      <c r="C8" s="20" t="s">
        <v>21</v>
      </c>
      <c r="D8" s="46">
        <v>247045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247045</v>
      </c>
      <c r="O8" s="47">
        <f t="shared" si="1"/>
        <v>14.869688214758638</v>
      </c>
      <c r="P8" s="9"/>
    </row>
    <row r="9" spans="1:16" ht="15">
      <c r="A9" s="12"/>
      <c r="B9" s="44">
        <v>514</v>
      </c>
      <c r="C9" s="20" t="s">
        <v>22</v>
      </c>
      <c r="D9" s="46">
        <v>298390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298390</v>
      </c>
      <c r="O9" s="47">
        <f t="shared" si="1"/>
        <v>17.96015408691465</v>
      </c>
      <c r="P9" s="9"/>
    </row>
    <row r="10" spans="1:16" ht="15">
      <c r="A10" s="12"/>
      <c r="B10" s="44">
        <v>515</v>
      </c>
      <c r="C10" s="20" t="s">
        <v>23</v>
      </c>
      <c r="D10" s="46">
        <v>147596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147596</v>
      </c>
      <c r="O10" s="47">
        <f t="shared" si="1"/>
        <v>8.883832912001926</v>
      </c>
      <c r="P10" s="9"/>
    </row>
    <row r="11" spans="1:16" ht="15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436635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436635</v>
      </c>
      <c r="O11" s="47">
        <f t="shared" si="1"/>
        <v>26.281148429035753</v>
      </c>
      <c r="P11" s="9"/>
    </row>
    <row r="12" spans="1:16" ht="15">
      <c r="A12" s="12"/>
      <c r="B12" s="44">
        <v>519</v>
      </c>
      <c r="C12" s="20" t="s">
        <v>26</v>
      </c>
      <c r="D12" s="46">
        <v>1246198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1246198</v>
      </c>
      <c r="O12" s="47">
        <f t="shared" si="1"/>
        <v>75.00890814975322</v>
      </c>
      <c r="P12" s="9"/>
    </row>
    <row r="13" spans="1:16" ht="15.75">
      <c r="A13" s="28" t="s">
        <v>27</v>
      </c>
      <c r="B13" s="29"/>
      <c r="C13" s="30"/>
      <c r="D13" s="31">
        <f aca="true" t="shared" si="3" ref="D13:M13">SUM(D14:D16)</f>
        <v>4164232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2">SUM(D13:M13)</f>
        <v>4164232</v>
      </c>
      <c r="O13" s="43">
        <f t="shared" si="1"/>
        <v>250.64596123751053</v>
      </c>
      <c r="P13" s="10"/>
    </row>
    <row r="14" spans="1:16" ht="15">
      <c r="A14" s="12"/>
      <c r="B14" s="44">
        <v>521</v>
      </c>
      <c r="C14" s="20" t="s">
        <v>28</v>
      </c>
      <c r="D14" s="46">
        <v>2693994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2693994</v>
      </c>
      <c r="O14" s="47">
        <f t="shared" si="1"/>
        <v>162.1520404478151</v>
      </c>
      <c r="P14" s="9"/>
    </row>
    <row r="15" spans="1:16" ht="15">
      <c r="A15" s="12"/>
      <c r="B15" s="44">
        <v>522</v>
      </c>
      <c r="C15" s="20" t="s">
        <v>29</v>
      </c>
      <c r="D15" s="46">
        <v>1186781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1186781</v>
      </c>
      <c r="O15" s="47">
        <f t="shared" si="1"/>
        <v>71.43258697484049</v>
      </c>
      <c r="P15" s="9"/>
    </row>
    <row r="16" spans="1:16" ht="15">
      <c r="A16" s="12"/>
      <c r="B16" s="44">
        <v>524</v>
      </c>
      <c r="C16" s="20" t="s">
        <v>30</v>
      </c>
      <c r="D16" s="46">
        <v>283457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283457</v>
      </c>
      <c r="O16" s="47">
        <f t="shared" si="1"/>
        <v>17.06133381485494</v>
      </c>
      <c r="P16" s="9"/>
    </row>
    <row r="17" spans="1:16" ht="15.75">
      <c r="A17" s="28" t="s">
        <v>31</v>
      </c>
      <c r="B17" s="29"/>
      <c r="C17" s="30"/>
      <c r="D17" s="31">
        <f aca="true" t="shared" si="5" ref="D17:M17">SUM(D18:D21)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7290286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7290286</v>
      </c>
      <c r="O17" s="43">
        <f t="shared" si="1"/>
        <v>438.80377994462503</v>
      </c>
      <c r="P17" s="10"/>
    </row>
    <row r="18" spans="1:16" ht="15">
      <c r="A18" s="12"/>
      <c r="B18" s="44">
        <v>533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1862884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1862884</v>
      </c>
      <c r="O18" s="47">
        <f t="shared" si="1"/>
        <v>112.12736246539063</v>
      </c>
      <c r="P18" s="9"/>
    </row>
    <row r="19" spans="1:16" ht="15">
      <c r="A19" s="12"/>
      <c r="B19" s="44">
        <v>534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1725072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1725072</v>
      </c>
      <c r="O19" s="47">
        <f t="shared" si="1"/>
        <v>103.83243048031781</v>
      </c>
      <c r="P19" s="9"/>
    </row>
    <row r="20" spans="1:16" ht="15">
      <c r="A20" s="12"/>
      <c r="B20" s="44">
        <v>535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3171557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3171557</v>
      </c>
      <c r="O20" s="47">
        <f t="shared" si="1"/>
        <v>190.89665342482243</v>
      </c>
      <c r="P20" s="9"/>
    </row>
    <row r="21" spans="1:16" ht="15">
      <c r="A21" s="12"/>
      <c r="B21" s="44">
        <v>538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530773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530773</v>
      </c>
      <c r="O21" s="47">
        <f t="shared" si="1"/>
        <v>31.947333574094138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SUM(D23:D24)</f>
        <v>984858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984858</v>
      </c>
      <c r="O22" s="43">
        <f t="shared" si="1"/>
        <v>59.27880101119538</v>
      </c>
      <c r="P22" s="10"/>
    </row>
    <row r="23" spans="1:16" ht="15">
      <c r="A23" s="12"/>
      <c r="B23" s="44">
        <v>541</v>
      </c>
      <c r="C23" s="20" t="s">
        <v>37</v>
      </c>
      <c r="D23" s="46">
        <v>818980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818980</v>
      </c>
      <c r="O23" s="47">
        <f t="shared" si="1"/>
        <v>49.294570843866616</v>
      </c>
      <c r="P23" s="9"/>
    </row>
    <row r="24" spans="1:16" ht="15">
      <c r="A24" s="12"/>
      <c r="B24" s="44">
        <v>549</v>
      </c>
      <c r="C24" s="20" t="s">
        <v>38</v>
      </c>
      <c r="D24" s="46">
        <v>165878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165878</v>
      </c>
      <c r="O24" s="47">
        <f t="shared" si="1"/>
        <v>9.984230167328759</v>
      </c>
      <c r="P24" s="9"/>
    </row>
    <row r="25" spans="1:16" ht="15.75">
      <c r="A25" s="28" t="s">
        <v>39</v>
      </c>
      <c r="B25" s="29"/>
      <c r="C25" s="30"/>
      <c r="D25" s="31">
        <f aca="true" t="shared" si="7" ref="D25:M25">SUM(D26:D26)</f>
        <v>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914</v>
      </c>
      <c r="N25" s="31">
        <f t="shared" si="4"/>
        <v>914</v>
      </c>
      <c r="O25" s="43">
        <f t="shared" si="1"/>
        <v>0.05501384374623811</v>
      </c>
      <c r="P25" s="10"/>
    </row>
    <row r="26" spans="1:16" ht="15">
      <c r="A26" s="13"/>
      <c r="B26" s="45">
        <v>559</v>
      </c>
      <c r="C26" s="21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914</v>
      </c>
      <c r="N26" s="46">
        <f t="shared" si="4"/>
        <v>914</v>
      </c>
      <c r="O26" s="47">
        <f t="shared" si="1"/>
        <v>0.05501384374623811</v>
      </c>
      <c r="P26" s="9"/>
    </row>
    <row r="27" spans="1:16" ht="15.75">
      <c r="A27" s="28" t="s">
        <v>41</v>
      </c>
      <c r="B27" s="29"/>
      <c r="C27" s="30"/>
      <c r="D27" s="31">
        <f aca="true" t="shared" si="8" ref="D27:M27">SUM(D28:D29)</f>
        <v>1328903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1328903</v>
      </c>
      <c r="O27" s="43">
        <f t="shared" si="1"/>
        <v>79.98693872637534</v>
      </c>
      <c r="P27" s="9"/>
    </row>
    <row r="28" spans="1:16" ht="15">
      <c r="A28" s="12"/>
      <c r="B28" s="44">
        <v>571</v>
      </c>
      <c r="C28" s="20" t="s">
        <v>42</v>
      </c>
      <c r="D28" s="46">
        <v>185922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185922</v>
      </c>
      <c r="O28" s="47">
        <f t="shared" si="1"/>
        <v>11.19068255687974</v>
      </c>
      <c r="P28" s="9"/>
    </row>
    <row r="29" spans="1:16" ht="15">
      <c r="A29" s="12"/>
      <c r="B29" s="44">
        <v>572</v>
      </c>
      <c r="C29" s="20" t="s">
        <v>43</v>
      </c>
      <c r="D29" s="46">
        <v>1142981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1142981</v>
      </c>
      <c r="O29" s="47">
        <f t="shared" si="1"/>
        <v>68.7962561694956</v>
      </c>
      <c r="P29" s="9"/>
    </row>
    <row r="30" spans="1:16" ht="15.75">
      <c r="A30" s="28" t="s">
        <v>45</v>
      </c>
      <c r="B30" s="29"/>
      <c r="C30" s="30"/>
      <c r="D30" s="31">
        <f aca="true" t="shared" si="9" ref="D30:M30">SUM(D31:D31)</f>
        <v>439098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489927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929025</v>
      </c>
      <c r="O30" s="43">
        <f t="shared" si="1"/>
        <v>55.91820151679307</v>
      </c>
      <c r="P30" s="9"/>
    </row>
    <row r="31" spans="1:16" ht="15.75" thickBot="1">
      <c r="A31" s="12"/>
      <c r="B31" s="44">
        <v>581</v>
      </c>
      <c r="C31" s="20" t="s">
        <v>44</v>
      </c>
      <c r="D31" s="46">
        <v>439098</v>
      </c>
      <c r="E31" s="46">
        <v>0</v>
      </c>
      <c r="F31" s="46">
        <v>0</v>
      </c>
      <c r="G31" s="46">
        <v>0</v>
      </c>
      <c r="H31" s="46">
        <v>0</v>
      </c>
      <c r="I31" s="46">
        <v>489927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929025</v>
      </c>
      <c r="O31" s="47">
        <f t="shared" si="1"/>
        <v>55.91820151679307</v>
      </c>
      <c r="P31" s="9"/>
    </row>
    <row r="32" spans="1:119" ht="16.5" thickBot="1">
      <c r="A32" s="14" t="s">
        <v>10</v>
      </c>
      <c r="B32" s="23"/>
      <c r="C32" s="22"/>
      <c r="D32" s="15">
        <f>SUM(D5,D13,D17,D22,D25,D27,D30)</f>
        <v>9200469</v>
      </c>
      <c r="E32" s="15">
        <f aca="true" t="shared" si="10" ref="E32:M32">SUM(E5,E13,E17,E22,E25,E27,E30)</f>
        <v>0</v>
      </c>
      <c r="F32" s="15">
        <f t="shared" si="10"/>
        <v>436635</v>
      </c>
      <c r="G32" s="15">
        <f t="shared" si="10"/>
        <v>0</v>
      </c>
      <c r="H32" s="15">
        <f t="shared" si="10"/>
        <v>0</v>
      </c>
      <c r="I32" s="15">
        <f t="shared" si="10"/>
        <v>7780213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914</v>
      </c>
      <c r="N32" s="15">
        <f t="shared" si="4"/>
        <v>17418231</v>
      </c>
      <c r="O32" s="37">
        <f t="shared" si="1"/>
        <v>1048.4068255687973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60</v>
      </c>
      <c r="M34" s="93"/>
      <c r="N34" s="93"/>
      <c r="O34" s="41">
        <v>16614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50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1676814</v>
      </c>
      <c r="E5" s="26">
        <f t="shared" si="0"/>
        <v>0</v>
      </c>
      <c r="F5" s="26">
        <f t="shared" si="0"/>
        <v>399264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2076078</v>
      </c>
      <c r="O5" s="32">
        <f aca="true" t="shared" si="2" ref="O5:O31">(N5/O$33)</f>
        <v>128.01862243324905</v>
      </c>
      <c r="P5" s="6"/>
    </row>
    <row r="6" spans="1:16" ht="15">
      <c r="A6" s="12"/>
      <c r="B6" s="44">
        <v>511</v>
      </c>
      <c r="C6" s="20" t="s">
        <v>19</v>
      </c>
      <c r="D6" s="46">
        <v>50730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50730</v>
      </c>
      <c r="O6" s="47">
        <f t="shared" si="2"/>
        <v>3.1281988037244868</v>
      </c>
      <c r="P6" s="9"/>
    </row>
    <row r="7" spans="1:16" ht="15">
      <c r="A7" s="12"/>
      <c r="B7" s="44">
        <v>512</v>
      </c>
      <c r="C7" s="20" t="s">
        <v>20</v>
      </c>
      <c r="D7" s="46">
        <v>275264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275264</v>
      </c>
      <c r="O7" s="47">
        <f t="shared" si="2"/>
        <v>16.973792933341556</v>
      </c>
      <c r="P7" s="9"/>
    </row>
    <row r="8" spans="1:16" ht="15">
      <c r="A8" s="12"/>
      <c r="B8" s="44">
        <v>513</v>
      </c>
      <c r="C8" s="20" t="s">
        <v>21</v>
      </c>
      <c r="D8" s="46">
        <v>227485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227485</v>
      </c>
      <c r="O8" s="47">
        <f t="shared" si="2"/>
        <v>14.02756366775606</v>
      </c>
      <c r="P8" s="9"/>
    </row>
    <row r="9" spans="1:16" ht="15">
      <c r="A9" s="12"/>
      <c r="B9" s="44">
        <v>514</v>
      </c>
      <c r="C9" s="20" t="s">
        <v>22</v>
      </c>
      <c r="D9" s="46">
        <v>328902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328902</v>
      </c>
      <c r="O9" s="47">
        <f t="shared" si="2"/>
        <v>20.28130973669606</v>
      </c>
      <c r="P9" s="9"/>
    </row>
    <row r="10" spans="1:16" ht="15">
      <c r="A10" s="12"/>
      <c r="B10" s="44">
        <v>517</v>
      </c>
      <c r="C10" s="20" t="s">
        <v>25</v>
      </c>
      <c r="D10" s="46">
        <v>0</v>
      </c>
      <c r="E10" s="46">
        <v>0</v>
      </c>
      <c r="F10" s="46">
        <v>399264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399264</v>
      </c>
      <c r="O10" s="47">
        <f t="shared" si="2"/>
        <v>24.62009002898193</v>
      </c>
      <c r="P10" s="9"/>
    </row>
    <row r="11" spans="1:16" ht="15">
      <c r="A11" s="12"/>
      <c r="B11" s="44">
        <v>519</v>
      </c>
      <c r="C11" s="20" t="s">
        <v>26</v>
      </c>
      <c r="D11" s="46">
        <v>794433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794433</v>
      </c>
      <c r="O11" s="47">
        <f t="shared" si="2"/>
        <v>48.987667262748964</v>
      </c>
      <c r="P11" s="9"/>
    </row>
    <row r="12" spans="1:16" ht="15.75">
      <c r="A12" s="28" t="s">
        <v>27</v>
      </c>
      <c r="B12" s="29"/>
      <c r="C12" s="30"/>
      <c r="D12" s="31">
        <f aca="true" t="shared" si="3" ref="D12:M12">SUM(D13:D14)</f>
        <v>3635603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3635603</v>
      </c>
      <c r="O12" s="43">
        <f t="shared" si="2"/>
        <v>224.1846827403342</v>
      </c>
      <c r="P12" s="10"/>
    </row>
    <row r="13" spans="1:16" ht="15">
      <c r="A13" s="12"/>
      <c r="B13" s="44">
        <v>521</v>
      </c>
      <c r="C13" s="20" t="s">
        <v>28</v>
      </c>
      <c r="D13" s="46">
        <v>2535309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2535309</v>
      </c>
      <c r="O13" s="47">
        <f t="shared" si="2"/>
        <v>156.33649873589442</v>
      </c>
      <c r="P13" s="9"/>
    </row>
    <row r="14" spans="1:16" ht="15">
      <c r="A14" s="12"/>
      <c r="B14" s="44">
        <v>522</v>
      </c>
      <c r="C14" s="20" t="s">
        <v>29</v>
      </c>
      <c r="D14" s="46">
        <v>1100294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1100294</v>
      </c>
      <c r="O14" s="47">
        <f t="shared" si="2"/>
        <v>67.84818400443979</v>
      </c>
      <c r="P14" s="9"/>
    </row>
    <row r="15" spans="1:16" ht="15.75">
      <c r="A15" s="28" t="s">
        <v>31</v>
      </c>
      <c r="B15" s="29"/>
      <c r="C15" s="30"/>
      <c r="D15" s="31">
        <f aca="true" t="shared" si="4" ref="D15:M15">SUM(D16:D20)</f>
        <v>244796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6923954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7168750</v>
      </c>
      <c r="O15" s="43">
        <f t="shared" si="2"/>
        <v>442.05155084170934</v>
      </c>
      <c r="P15" s="10"/>
    </row>
    <row r="16" spans="1:16" ht="15">
      <c r="A16" s="12"/>
      <c r="B16" s="44">
        <v>533</v>
      </c>
      <c r="C16" s="20" t="s">
        <v>32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1876267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1876267</v>
      </c>
      <c r="O16" s="47">
        <f t="shared" si="2"/>
        <v>115.69753961891841</v>
      </c>
      <c r="P16" s="9"/>
    </row>
    <row r="17" spans="1:16" ht="15">
      <c r="A17" s="12"/>
      <c r="B17" s="44">
        <v>534</v>
      </c>
      <c r="C17" s="20" t="s">
        <v>33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1525312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1525312</v>
      </c>
      <c r="O17" s="47">
        <f t="shared" si="2"/>
        <v>94.05636060923722</v>
      </c>
      <c r="P17" s="9"/>
    </row>
    <row r="18" spans="1:16" ht="15">
      <c r="A18" s="12"/>
      <c r="B18" s="44">
        <v>535</v>
      </c>
      <c r="C18" s="20" t="s">
        <v>34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3061741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3061741</v>
      </c>
      <c r="O18" s="47">
        <f t="shared" si="2"/>
        <v>188.7982364185731</v>
      </c>
      <c r="P18" s="9"/>
    </row>
    <row r="19" spans="1:16" ht="15">
      <c r="A19" s="12"/>
      <c r="B19" s="44">
        <v>538</v>
      </c>
      <c r="C19" s="20" t="s">
        <v>35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460634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460634</v>
      </c>
      <c r="O19" s="47">
        <f t="shared" si="2"/>
        <v>28.404390454461367</v>
      </c>
      <c r="P19" s="9"/>
    </row>
    <row r="20" spans="1:16" ht="15">
      <c r="A20" s="12"/>
      <c r="B20" s="44">
        <v>539</v>
      </c>
      <c r="C20" s="20" t="s">
        <v>74</v>
      </c>
      <c r="D20" s="46">
        <v>244796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244796</v>
      </c>
      <c r="O20" s="47">
        <f t="shared" si="2"/>
        <v>15.095023740519208</v>
      </c>
      <c r="P20" s="9"/>
    </row>
    <row r="21" spans="1:16" ht="15.75">
      <c r="A21" s="28" t="s">
        <v>36</v>
      </c>
      <c r="B21" s="29"/>
      <c r="C21" s="30"/>
      <c r="D21" s="31">
        <f aca="true" t="shared" si="5" ref="D21:M21">SUM(D22:D23)</f>
        <v>1187910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1187910</v>
      </c>
      <c r="O21" s="43">
        <f t="shared" si="2"/>
        <v>73.25090953937226</v>
      </c>
      <c r="P21" s="10"/>
    </row>
    <row r="22" spans="1:16" ht="15">
      <c r="A22" s="12"/>
      <c r="B22" s="44">
        <v>541</v>
      </c>
      <c r="C22" s="20" t="s">
        <v>37</v>
      </c>
      <c r="D22" s="46">
        <v>1026357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1026357</v>
      </c>
      <c r="O22" s="47">
        <f t="shared" si="2"/>
        <v>63.2889560337917</v>
      </c>
      <c r="P22" s="9"/>
    </row>
    <row r="23" spans="1:16" ht="15">
      <c r="A23" s="12"/>
      <c r="B23" s="44">
        <v>549</v>
      </c>
      <c r="C23" s="20" t="s">
        <v>38</v>
      </c>
      <c r="D23" s="46">
        <v>161553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161553</v>
      </c>
      <c r="O23" s="47">
        <f t="shared" si="2"/>
        <v>9.961953505580563</v>
      </c>
      <c r="P23" s="9"/>
    </row>
    <row r="24" spans="1:16" ht="15.75">
      <c r="A24" s="28" t="s">
        <v>39</v>
      </c>
      <c r="B24" s="29"/>
      <c r="C24" s="30"/>
      <c r="D24" s="31">
        <f aca="true" t="shared" si="6" ref="D24:M24">SUM(D25:D25)</f>
        <v>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163192</v>
      </c>
      <c r="N24" s="31">
        <f t="shared" si="1"/>
        <v>163192</v>
      </c>
      <c r="O24" s="43">
        <f t="shared" si="2"/>
        <v>10.063020287352778</v>
      </c>
      <c r="P24" s="10"/>
    </row>
    <row r="25" spans="1:16" ht="15">
      <c r="A25" s="13"/>
      <c r="B25" s="45">
        <v>559</v>
      </c>
      <c r="C25" s="21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163192</v>
      </c>
      <c r="N25" s="46">
        <f t="shared" si="1"/>
        <v>163192</v>
      </c>
      <c r="O25" s="47">
        <f t="shared" si="2"/>
        <v>10.063020287352778</v>
      </c>
      <c r="P25" s="9"/>
    </row>
    <row r="26" spans="1:16" ht="15.75">
      <c r="A26" s="28" t="s">
        <v>41</v>
      </c>
      <c r="B26" s="29"/>
      <c r="C26" s="30"/>
      <c r="D26" s="31">
        <f aca="true" t="shared" si="7" ref="D26:M26">SUM(D27:D28)</f>
        <v>1364578</v>
      </c>
      <c r="E26" s="31">
        <f t="shared" si="7"/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1364578</v>
      </c>
      <c r="O26" s="43">
        <f t="shared" si="2"/>
        <v>84.14490966269963</v>
      </c>
      <c r="P26" s="9"/>
    </row>
    <row r="27" spans="1:16" ht="15">
      <c r="A27" s="12"/>
      <c r="B27" s="44">
        <v>571</v>
      </c>
      <c r="C27" s="20" t="s">
        <v>42</v>
      </c>
      <c r="D27" s="46">
        <v>178785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178785</v>
      </c>
      <c r="O27" s="47">
        <f t="shared" si="2"/>
        <v>11.024542147129555</v>
      </c>
      <c r="P27" s="9"/>
    </row>
    <row r="28" spans="1:16" ht="15">
      <c r="A28" s="12"/>
      <c r="B28" s="44">
        <v>572</v>
      </c>
      <c r="C28" s="20" t="s">
        <v>43</v>
      </c>
      <c r="D28" s="46">
        <v>1185793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1185793</v>
      </c>
      <c r="O28" s="47">
        <f t="shared" si="2"/>
        <v>73.12036751557008</v>
      </c>
      <c r="P28" s="9"/>
    </row>
    <row r="29" spans="1:16" ht="15.75">
      <c r="A29" s="28" t="s">
        <v>45</v>
      </c>
      <c r="B29" s="29"/>
      <c r="C29" s="30"/>
      <c r="D29" s="31">
        <f aca="true" t="shared" si="8" ref="D29:M29">SUM(D30:D30)</f>
        <v>435277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471104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906381</v>
      </c>
      <c r="O29" s="43">
        <f t="shared" si="2"/>
        <v>55.8907936116421</v>
      </c>
      <c r="P29" s="9"/>
    </row>
    <row r="30" spans="1:16" ht="15.75" thickBot="1">
      <c r="A30" s="12"/>
      <c r="B30" s="44">
        <v>581</v>
      </c>
      <c r="C30" s="20" t="s">
        <v>44</v>
      </c>
      <c r="D30" s="46">
        <v>435277</v>
      </c>
      <c r="E30" s="46">
        <v>0</v>
      </c>
      <c r="F30" s="46">
        <v>0</v>
      </c>
      <c r="G30" s="46">
        <v>0</v>
      </c>
      <c r="H30" s="46">
        <v>0</v>
      </c>
      <c r="I30" s="46">
        <v>471104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906381</v>
      </c>
      <c r="O30" s="47">
        <f t="shared" si="2"/>
        <v>55.8907936116421</v>
      </c>
      <c r="P30" s="9"/>
    </row>
    <row r="31" spans="1:119" ht="16.5" thickBot="1">
      <c r="A31" s="14" t="s">
        <v>10</v>
      </c>
      <c r="B31" s="23"/>
      <c r="C31" s="22"/>
      <c r="D31" s="15">
        <f>SUM(D5,D12,D15,D21,D24,D26,D29)</f>
        <v>8544978</v>
      </c>
      <c r="E31" s="15">
        <f aca="true" t="shared" si="9" ref="E31:M31">SUM(E5,E12,E15,E21,E24,E26,E29)</f>
        <v>0</v>
      </c>
      <c r="F31" s="15">
        <f t="shared" si="9"/>
        <v>399264</v>
      </c>
      <c r="G31" s="15">
        <f t="shared" si="9"/>
        <v>0</v>
      </c>
      <c r="H31" s="15">
        <f t="shared" si="9"/>
        <v>0</v>
      </c>
      <c r="I31" s="15">
        <f t="shared" si="9"/>
        <v>7395058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163192</v>
      </c>
      <c r="N31" s="15">
        <f t="shared" si="1"/>
        <v>16502492</v>
      </c>
      <c r="O31" s="37">
        <f t="shared" si="2"/>
        <v>1017.6044891163593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75</v>
      </c>
      <c r="M33" s="93"/>
      <c r="N33" s="93"/>
      <c r="O33" s="41">
        <v>16217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5680508</v>
      </c>
      <c r="E5" s="26">
        <f aca="true" t="shared" si="0" ref="E5:M5">SUM(E6:E14)</f>
        <v>0</v>
      </c>
      <c r="F5" s="26">
        <f t="shared" si="0"/>
        <v>11269</v>
      </c>
      <c r="G5" s="26">
        <f t="shared" si="0"/>
        <v>0</v>
      </c>
      <c r="H5" s="26">
        <f t="shared" si="0"/>
        <v>0</v>
      </c>
      <c r="I5" s="26">
        <f t="shared" si="0"/>
        <v>46511</v>
      </c>
      <c r="J5" s="26">
        <f t="shared" si="0"/>
        <v>0</v>
      </c>
      <c r="K5" s="26">
        <f t="shared" si="0"/>
        <v>1615604</v>
      </c>
      <c r="L5" s="26">
        <f t="shared" si="0"/>
        <v>0</v>
      </c>
      <c r="M5" s="26">
        <f t="shared" si="0"/>
        <v>0</v>
      </c>
      <c r="N5" s="27">
        <f>SUM(D5:M5)</f>
        <v>7353892</v>
      </c>
      <c r="O5" s="32">
        <f aca="true" t="shared" si="1" ref="O5:O43">(N5/O$45)</f>
        <v>363.42436372621694</v>
      </c>
      <c r="P5" s="6"/>
    </row>
    <row r="6" spans="1:16" ht="15">
      <c r="A6" s="12"/>
      <c r="B6" s="44">
        <v>511</v>
      </c>
      <c r="C6" s="20" t="s">
        <v>19</v>
      </c>
      <c r="D6" s="46">
        <v>99183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99183</v>
      </c>
      <c r="O6" s="47">
        <f t="shared" si="1"/>
        <v>4.901556708673091</v>
      </c>
      <c r="P6" s="9"/>
    </row>
    <row r="7" spans="1:16" ht="15">
      <c r="A7" s="12"/>
      <c r="B7" s="44">
        <v>512</v>
      </c>
      <c r="C7" s="20" t="s">
        <v>20</v>
      </c>
      <c r="D7" s="46">
        <v>375911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375911</v>
      </c>
      <c r="O7" s="47">
        <f t="shared" si="1"/>
        <v>18.577267111440573</v>
      </c>
      <c r="P7" s="9"/>
    </row>
    <row r="8" spans="1:16" ht="15">
      <c r="A8" s="12"/>
      <c r="B8" s="44">
        <v>513</v>
      </c>
      <c r="C8" s="20" t="s">
        <v>21</v>
      </c>
      <c r="D8" s="46">
        <v>340433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1078107</v>
      </c>
      <c r="L8" s="46">
        <v>0</v>
      </c>
      <c r="M8" s="46">
        <v>0</v>
      </c>
      <c r="N8" s="46">
        <f t="shared" si="2"/>
        <v>1418540</v>
      </c>
      <c r="O8" s="47">
        <f t="shared" si="1"/>
        <v>70.10328638497653</v>
      </c>
      <c r="P8" s="9"/>
    </row>
    <row r="9" spans="1:16" ht="15">
      <c r="A9" s="12"/>
      <c r="B9" s="44">
        <v>514</v>
      </c>
      <c r="C9" s="20" t="s">
        <v>22</v>
      </c>
      <c r="D9" s="46">
        <v>276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276</v>
      </c>
      <c r="O9" s="47">
        <f t="shared" si="1"/>
        <v>0.013639733135656041</v>
      </c>
      <c r="P9" s="9"/>
    </row>
    <row r="10" spans="1:16" ht="15">
      <c r="A10" s="12"/>
      <c r="B10" s="44">
        <v>515</v>
      </c>
      <c r="C10" s="20" t="s">
        <v>23</v>
      </c>
      <c r="D10" s="46">
        <v>220916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220916</v>
      </c>
      <c r="O10" s="47">
        <f t="shared" si="1"/>
        <v>10.917519149987646</v>
      </c>
      <c r="P10" s="9"/>
    </row>
    <row r="11" spans="1:16" ht="15">
      <c r="A11" s="12"/>
      <c r="B11" s="44">
        <v>516</v>
      </c>
      <c r="C11" s="20" t="s">
        <v>24</v>
      </c>
      <c r="D11" s="46">
        <v>339387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339387</v>
      </c>
      <c r="O11" s="47">
        <f t="shared" si="1"/>
        <v>16.77227575982209</v>
      </c>
      <c r="P11" s="9"/>
    </row>
    <row r="12" spans="1:16" ht="15">
      <c r="A12" s="12"/>
      <c r="B12" s="44">
        <v>517</v>
      </c>
      <c r="C12" s="20" t="s">
        <v>25</v>
      </c>
      <c r="D12" s="46">
        <v>2428073</v>
      </c>
      <c r="E12" s="46">
        <v>0</v>
      </c>
      <c r="F12" s="46">
        <v>11269</v>
      </c>
      <c r="G12" s="46">
        <v>0</v>
      </c>
      <c r="H12" s="46">
        <v>0</v>
      </c>
      <c r="I12" s="46">
        <v>46511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2485853</v>
      </c>
      <c r="O12" s="47">
        <f t="shared" si="1"/>
        <v>122.8491722263405</v>
      </c>
      <c r="P12" s="9"/>
    </row>
    <row r="13" spans="1:16" ht="15">
      <c r="A13" s="12"/>
      <c r="B13" s="44">
        <v>518</v>
      </c>
      <c r="C13" s="20" t="s">
        <v>52</v>
      </c>
      <c r="D13" s="46">
        <v>545789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545789</v>
      </c>
      <c r="O13" s="47">
        <f t="shared" si="1"/>
        <v>26.972522856436868</v>
      </c>
      <c r="P13" s="9"/>
    </row>
    <row r="14" spans="1:16" ht="15">
      <c r="A14" s="12"/>
      <c r="B14" s="44">
        <v>519</v>
      </c>
      <c r="C14" s="20" t="s">
        <v>62</v>
      </c>
      <c r="D14" s="46">
        <v>1330540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537497</v>
      </c>
      <c r="L14" s="46">
        <v>0</v>
      </c>
      <c r="M14" s="46">
        <v>0</v>
      </c>
      <c r="N14" s="46">
        <f t="shared" si="2"/>
        <v>1868037</v>
      </c>
      <c r="O14" s="47">
        <f t="shared" si="1"/>
        <v>92.317123795404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SUM(D16:D22)</f>
        <v>7376418</v>
      </c>
      <c r="E15" s="31">
        <f t="shared" si="3"/>
        <v>12379453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754728</v>
      </c>
      <c r="L15" s="31">
        <f t="shared" si="3"/>
        <v>0</v>
      </c>
      <c r="M15" s="31">
        <f t="shared" si="3"/>
        <v>0</v>
      </c>
      <c r="N15" s="42">
        <f>SUM(D15:M15)</f>
        <v>20510599</v>
      </c>
      <c r="O15" s="43">
        <f t="shared" si="1"/>
        <v>1013.619915987151</v>
      </c>
      <c r="P15" s="10"/>
    </row>
    <row r="16" spans="1:16" ht="15">
      <c r="A16" s="12"/>
      <c r="B16" s="44">
        <v>521</v>
      </c>
      <c r="C16" s="20" t="s">
        <v>28</v>
      </c>
      <c r="D16" s="46">
        <v>4440770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502760</v>
      </c>
      <c r="L16" s="46">
        <v>0</v>
      </c>
      <c r="M16" s="46">
        <v>0</v>
      </c>
      <c r="N16" s="46">
        <f>SUM(D16:M16)</f>
        <v>4943530</v>
      </c>
      <c r="O16" s="47">
        <f t="shared" si="1"/>
        <v>244.30590560909314</v>
      </c>
      <c r="P16" s="9"/>
    </row>
    <row r="17" spans="1:16" ht="15">
      <c r="A17" s="12"/>
      <c r="B17" s="44">
        <v>522</v>
      </c>
      <c r="C17" s="20" t="s">
        <v>29</v>
      </c>
      <c r="D17" s="46">
        <v>2080921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251968</v>
      </c>
      <c r="L17" s="46">
        <v>0</v>
      </c>
      <c r="M17" s="46">
        <v>0</v>
      </c>
      <c r="N17" s="46">
        <f aca="true" t="shared" si="4" ref="N17:N22">SUM(D17:M17)</f>
        <v>2332889</v>
      </c>
      <c r="O17" s="47">
        <f t="shared" si="1"/>
        <v>115.28979490980973</v>
      </c>
      <c r="P17" s="9"/>
    </row>
    <row r="18" spans="1:16" ht="15">
      <c r="A18" s="12"/>
      <c r="B18" s="44">
        <v>523</v>
      </c>
      <c r="C18" s="20" t="s">
        <v>90</v>
      </c>
      <c r="D18" s="46">
        <v>48949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48949</v>
      </c>
      <c r="O18" s="47">
        <f t="shared" si="1"/>
        <v>2.419026439337781</v>
      </c>
      <c r="P18" s="9"/>
    </row>
    <row r="19" spans="1:16" ht="15">
      <c r="A19" s="12"/>
      <c r="B19" s="44">
        <v>524</v>
      </c>
      <c r="C19" s="20" t="s">
        <v>30</v>
      </c>
      <c r="D19" s="46">
        <v>777852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777852</v>
      </c>
      <c r="O19" s="47">
        <f t="shared" si="1"/>
        <v>38.44091919940697</v>
      </c>
      <c r="P19" s="9"/>
    </row>
    <row r="20" spans="1:16" ht="15">
      <c r="A20" s="12"/>
      <c r="B20" s="44">
        <v>525</v>
      </c>
      <c r="C20" s="20" t="s">
        <v>84</v>
      </c>
      <c r="D20" s="46">
        <v>25653</v>
      </c>
      <c r="E20" s="46">
        <v>12320803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12346456</v>
      </c>
      <c r="O20" s="47">
        <f t="shared" si="1"/>
        <v>610.1534964170991</v>
      </c>
      <c r="P20" s="9"/>
    </row>
    <row r="21" spans="1:16" ht="15">
      <c r="A21" s="12"/>
      <c r="B21" s="44">
        <v>526</v>
      </c>
      <c r="C21" s="20" t="s">
        <v>85</v>
      </c>
      <c r="D21" s="46">
        <v>0</v>
      </c>
      <c r="E21" s="46">
        <v>58650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58650</v>
      </c>
      <c r="O21" s="47">
        <f t="shared" si="1"/>
        <v>2.8984432913269087</v>
      </c>
      <c r="P21" s="9"/>
    </row>
    <row r="22" spans="1:16" ht="15">
      <c r="A22" s="12"/>
      <c r="B22" s="44">
        <v>527</v>
      </c>
      <c r="C22" s="20" t="s">
        <v>91</v>
      </c>
      <c r="D22" s="46">
        <v>2273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2273</v>
      </c>
      <c r="O22" s="47">
        <f t="shared" si="1"/>
        <v>0.11233012107734124</v>
      </c>
      <c r="P22" s="9"/>
    </row>
    <row r="23" spans="1:16" ht="15.75">
      <c r="A23" s="28" t="s">
        <v>31</v>
      </c>
      <c r="B23" s="29"/>
      <c r="C23" s="30"/>
      <c r="D23" s="31">
        <f aca="true" t="shared" si="5" ref="D23:M23">SUM(D24:D28)</f>
        <v>311801</v>
      </c>
      <c r="E23" s="31">
        <f t="shared" si="5"/>
        <v>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10790789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aca="true" t="shared" si="6" ref="N23:N28">SUM(D23:M23)</f>
        <v>11102590</v>
      </c>
      <c r="O23" s="43">
        <f t="shared" si="1"/>
        <v>548.6824808500123</v>
      </c>
      <c r="P23" s="10"/>
    </row>
    <row r="24" spans="1:16" ht="15">
      <c r="A24" s="12"/>
      <c r="B24" s="44">
        <v>533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3296145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3296145</v>
      </c>
      <c r="O24" s="47">
        <f t="shared" si="1"/>
        <v>162.8932542624166</v>
      </c>
      <c r="P24" s="9"/>
    </row>
    <row r="25" spans="1:16" ht="15">
      <c r="A25" s="12"/>
      <c r="B25" s="44">
        <v>534</v>
      </c>
      <c r="C25" s="20" t="s">
        <v>63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2649359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2649359</v>
      </c>
      <c r="O25" s="47">
        <f t="shared" si="1"/>
        <v>130.9295280454658</v>
      </c>
      <c r="P25" s="9"/>
    </row>
    <row r="26" spans="1:16" ht="15">
      <c r="A26" s="12"/>
      <c r="B26" s="44">
        <v>535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3274786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3274786</v>
      </c>
      <c r="O26" s="47">
        <f t="shared" si="1"/>
        <v>161.83770694341487</v>
      </c>
      <c r="P26" s="9"/>
    </row>
    <row r="27" spans="1:16" ht="15">
      <c r="A27" s="12"/>
      <c r="B27" s="44">
        <v>538</v>
      </c>
      <c r="C27" s="20" t="s">
        <v>64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1570499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1570499</v>
      </c>
      <c r="O27" s="47">
        <f t="shared" si="1"/>
        <v>77.61299728193724</v>
      </c>
      <c r="P27" s="9"/>
    </row>
    <row r="28" spans="1:16" ht="15">
      <c r="A28" s="12"/>
      <c r="B28" s="44">
        <v>539</v>
      </c>
      <c r="C28" s="20" t="s">
        <v>74</v>
      </c>
      <c r="D28" s="46">
        <v>311801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311801</v>
      </c>
      <c r="O28" s="47">
        <f t="shared" si="1"/>
        <v>15.40899431677786</v>
      </c>
      <c r="P28" s="9"/>
    </row>
    <row r="29" spans="1:16" ht="15.75">
      <c r="A29" s="28" t="s">
        <v>36</v>
      </c>
      <c r="B29" s="29"/>
      <c r="C29" s="30"/>
      <c r="D29" s="31">
        <f aca="true" t="shared" si="7" ref="D29:M29">SUM(D30:D31)</f>
        <v>3341328</v>
      </c>
      <c r="E29" s="31">
        <f t="shared" si="7"/>
        <v>0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4">SUM(D29:M29)</f>
        <v>3341328</v>
      </c>
      <c r="O29" s="43">
        <f t="shared" si="1"/>
        <v>165.12616753150482</v>
      </c>
      <c r="P29" s="10"/>
    </row>
    <row r="30" spans="1:16" ht="15">
      <c r="A30" s="12"/>
      <c r="B30" s="44">
        <v>541</v>
      </c>
      <c r="C30" s="20" t="s">
        <v>65</v>
      </c>
      <c r="D30" s="46">
        <v>3215631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3215631</v>
      </c>
      <c r="O30" s="47">
        <f t="shared" si="1"/>
        <v>158.91430689399556</v>
      </c>
      <c r="P30" s="9"/>
    </row>
    <row r="31" spans="1:16" ht="15">
      <c r="A31" s="12"/>
      <c r="B31" s="44">
        <v>549</v>
      </c>
      <c r="C31" s="20" t="s">
        <v>66</v>
      </c>
      <c r="D31" s="46">
        <v>125697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125697</v>
      </c>
      <c r="O31" s="47">
        <f t="shared" si="1"/>
        <v>6.211860637509266</v>
      </c>
      <c r="P31" s="9"/>
    </row>
    <row r="32" spans="1:16" ht="15.75">
      <c r="A32" s="28" t="s">
        <v>39</v>
      </c>
      <c r="B32" s="29"/>
      <c r="C32" s="30"/>
      <c r="D32" s="31">
        <f aca="true" t="shared" si="9" ref="D32:M32">SUM(D33:D34)</f>
        <v>81766</v>
      </c>
      <c r="E32" s="31">
        <f t="shared" si="9"/>
        <v>345979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427745</v>
      </c>
      <c r="O32" s="43">
        <f t="shared" si="1"/>
        <v>21.138868297504324</v>
      </c>
      <c r="P32" s="10"/>
    </row>
    <row r="33" spans="1:16" ht="15">
      <c r="A33" s="13"/>
      <c r="B33" s="45">
        <v>552</v>
      </c>
      <c r="C33" s="21" t="s">
        <v>53</v>
      </c>
      <c r="D33" s="46">
        <v>81766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81766</v>
      </c>
      <c r="O33" s="47">
        <f t="shared" si="1"/>
        <v>4.0408203607610576</v>
      </c>
      <c r="P33" s="9"/>
    </row>
    <row r="34" spans="1:16" ht="15">
      <c r="A34" s="13"/>
      <c r="B34" s="45">
        <v>559</v>
      </c>
      <c r="C34" s="21" t="s">
        <v>40</v>
      </c>
      <c r="D34" s="46">
        <v>0</v>
      </c>
      <c r="E34" s="46">
        <v>345979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345979</v>
      </c>
      <c r="O34" s="47">
        <f t="shared" si="1"/>
        <v>17.098047936743267</v>
      </c>
      <c r="P34" s="9"/>
    </row>
    <row r="35" spans="1:16" ht="15.75">
      <c r="A35" s="28" t="s">
        <v>41</v>
      </c>
      <c r="B35" s="29"/>
      <c r="C35" s="30"/>
      <c r="D35" s="31">
        <f aca="true" t="shared" si="10" ref="D35:M35">SUM(D36:D40)</f>
        <v>1816696</v>
      </c>
      <c r="E35" s="31">
        <f t="shared" si="10"/>
        <v>0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aca="true" t="shared" si="11" ref="N35:N43">SUM(D35:M35)</f>
        <v>1816696</v>
      </c>
      <c r="O35" s="43">
        <f t="shared" si="1"/>
        <v>89.77988633555721</v>
      </c>
      <c r="P35" s="9"/>
    </row>
    <row r="36" spans="1:16" ht="15">
      <c r="A36" s="12"/>
      <c r="B36" s="44">
        <v>571</v>
      </c>
      <c r="C36" s="20" t="s">
        <v>42</v>
      </c>
      <c r="D36" s="46">
        <v>3690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3690</v>
      </c>
      <c r="O36" s="47">
        <f t="shared" si="1"/>
        <v>0.18235730170496664</v>
      </c>
      <c r="P36" s="9"/>
    </row>
    <row r="37" spans="1:16" ht="15">
      <c r="A37" s="12"/>
      <c r="B37" s="44">
        <v>572</v>
      </c>
      <c r="C37" s="20" t="s">
        <v>67</v>
      </c>
      <c r="D37" s="46">
        <v>1298144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1298144</v>
      </c>
      <c r="O37" s="47">
        <f t="shared" si="1"/>
        <v>64.15339757845318</v>
      </c>
      <c r="P37" s="9"/>
    </row>
    <row r="38" spans="1:16" ht="15">
      <c r="A38" s="12"/>
      <c r="B38" s="44">
        <v>573</v>
      </c>
      <c r="C38" s="20" t="s">
        <v>92</v>
      </c>
      <c r="D38" s="46">
        <v>7773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7773</v>
      </c>
      <c r="O38" s="47">
        <f t="shared" si="1"/>
        <v>0.38413639733135657</v>
      </c>
      <c r="P38" s="9"/>
    </row>
    <row r="39" spans="1:16" ht="15">
      <c r="A39" s="12"/>
      <c r="B39" s="44">
        <v>574</v>
      </c>
      <c r="C39" s="20" t="s">
        <v>86</v>
      </c>
      <c r="D39" s="46">
        <v>229557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229557</v>
      </c>
      <c r="O39" s="47">
        <f t="shared" si="1"/>
        <v>11.344551519644181</v>
      </c>
      <c r="P39" s="9"/>
    </row>
    <row r="40" spans="1:16" ht="15">
      <c r="A40" s="12"/>
      <c r="B40" s="44">
        <v>575</v>
      </c>
      <c r="C40" s="20" t="s">
        <v>87</v>
      </c>
      <c r="D40" s="46">
        <v>277532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277532</v>
      </c>
      <c r="O40" s="47">
        <f t="shared" si="1"/>
        <v>13.715443538423523</v>
      </c>
      <c r="P40" s="9"/>
    </row>
    <row r="41" spans="1:16" ht="15.75">
      <c r="A41" s="28" t="s">
        <v>68</v>
      </c>
      <c r="B41" s="29"/>
      <c r="C41" s="30"/>
      <c r="D41" s="31">
        <f aca="true" t="shared" si="12" ref="D41:M41">SUM(D42:D42)</f>
        <v>0</v>
      </c>
      <c r="E41" s="31">
        <f t="shared" si="12"/>
        <v>0</v>
      </c>
      <c r="F41" s="31">
        <f t="shared" si="12"/>
        <v>295708</v>
      </c>
      <c r="G41" s="31">
        <f t="shared" si="12"/>
        <v>0</v>
      </c>
      <c r="H41" s="31">
        <f t="shared" si="12"/>
        <v>0</v>
      </c>
      <c r="I41" s="31">
        <f t="shared" si="12"/>
        <v>1444184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1"/>
        <v>1739892</v>
      </c>
      <c r="O41" s="43">
        <f t="shared" si="1"/>
        <v>85.98428465530023</v>
      </c>
      <c r="P41" s="9"/>
    </row>
    <row r="42" spans="1:16" ht="15.75" thickBot="1">
      <c r="A42" s="12"/>
      <c r="B42" s="44">
        <v>581</v>
      </c>
      <c r="C42" s="20" t="s">
        <v>69</v>
      </c>
      <c r="D42" s="46">
        <v>0</v>
      </c>
      <c r="E42" s="46">
        <v>0</v>
      </c>
      <c r="F42" s="46">
        <v>295708</v>
      </c>
      <c r="G42" s="46">
        <v>0</v>
      </c>
      <c r="H42" s="46">
        <v>0</v>
      </c>
      <c r="I42" s="46">
        <v>1444184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1739892</v>
      </c>
      <c r="O42" s="47">
        <f t="shared" si="1"/>
        <v>85.98428465530023</v>
      </c>
      <c r="P42" s="9"/>
    </row>
    <row r="43" spans="1:119" ht="16.5" thickBot="1">
      <c r="A43" s="14" t="s">
        <v>10</v>
      </c>
      <c r="B43" s="23"/>
      <c r="C43" s="22"/>
      <c r="D43" s="15">
        <f>SUM(D5,D15,D23,D29,D32,D35,D41)</f>
        <v>18608517</v>
      </c>
      <c r="E43" s="15">
        <f aca="true" t="shared" si="13" ref="E43:M43">SUM(E5,E15,E23,E29,E32,E35,E41)</f>
        <v>12725432</v>
      </c>
      <c r="F43" s="15">
        <f t="shared" si="13"/>
        <v>306977</v>
      </c>
      <c r="G43" s="15">
        <f t="shared" si="13"/>
        <v>0</v>
      </c>
      <c r="H43" s="15">
        <f t="shared" si="13"/>
        <v>0</v>
      </c>
      <c r="I43" s="15">
        <f t="shared" si="13"/>
        <v>12281484</v>
      </c>
      <c r="J43" s="15">
        <f t="shared" si="13"/>
        <v>0</v>
      </c>
      <c r="K43" s="15">
        <f t="shared" si="13"/>
        <v>2370332</v>
      </c>
      <c r="L43" s="15">
        <f t="shared" si="13"/>
        <v>0</v>
      </c>
      <c r="M43" s="15">
        <f t="shared" si="13"/>
        <v>0</v>
      </c>
      <c r="N43" s="15">
        <f t="shared" si="11"/>
        <v>46292742</v>
      </c>
      <c r="O43" s="37">
        <f t="shared" si="1"/>
        <v>2287.755967383247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93</v>
      </c>
      <c r="M45" s="93"/>
      <c r="N45" s="93"/>
      <c r="O45" s="41">
        <v>20235</v>
      </c>
    </row>
    <row r="46" spans="1:15" ht="1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5" ht="15.75" customHeight="1" thickBot="1">
      <c r="A47" s="97" t="s">
        <v>50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3265239</v>
      </c>
      <c r="E5" s="26">
        <f aca="true" t="shared" si="0" ref="E5:M5">SUM(E6:E14)</f>
        <v>0</v>
      </c>
      <c r="F5" s="26">
        <f t="shared" si="0"/>
        <v>1418818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1513279</v>
      </c>
      <c r="L5" s="26">
        <f t="shared" si="0"/>
        <v>0</v>
      </c>
      <c r="M5" s="26">
        <f t="shared" si="0"/>
        <v>0</v>
      </c>
      <c r="N5" s="27">
        <f>SUM(D5:M5)</f>
        <v>6197336</v>
      </c>
      <c r="O5" s="32">
        <f aca="true" t="shared" si="1" ref="O5:O40">(N5/O$42)</f>
        <v>316.4166241192689</v>
      </c>
      <c r="P5" s="6"/>
    </row>
    <row r="6" spans="1:16" ht="15">
      <c r="A6" s="12"/>
      <c r="B6" s="44">
        <v>511</v>
      </c>
      <c r="C6" s="20" t="s">
        <v>19</v>
      </c>
      <c r="D6" s="46">
        <v>123639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123639</v>
      </c>
      <c r="O6" s="47">
        <f t="shared" si="1"/>
        <v>6.312621260083733</v>
      </c>
      <c r="P6" s="9"/>
    </row>
    <row r="7" spans="1:16" ht="15">
      <c r="A7" s="12"/>
      <c r="B7" s="44">
        <v>512</v>
      </c>
      <c r="C7" s="20" t="s">
        <v>20</v>
      </c>
      <c r="D7" s="46">
        <v>536410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536410</v>
      </c>
      <c r="O7" s="47">
        <f t="shared" si="1"/>
        <v>27.387419585418154</v>
      </c>
      <c r="P7" s="9"/>
    </row>
    <row r="8" spans="1:16" ht="15">
      <c r="A8" s="12"/>
      <c r="B8" s="44">
        <v>513</v>
      </c>
      <c r="C8" s="20" t="s">
        <v>21</v>
      </c>
      <c r="D8" s="46">
        <v>196914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1513279</v>
      </c>
      <c r="L8" s="46">
        <v>0</v>
      </c>
      <c r="M8" s="46">
        <v>0</v>
      </c>
      <c r="N8" s="46">
        <f t="shared" si="2"/>
        <v>1710193</v>
      </c>
      <c r="O8" s="47">
        <f t="shared" si="1"/>
        <v>87.31711426529154</v>
      </c>
      <c r="P8" s="9"/>
    </row>
    <row r="9" spans="1:16" ht="15">
      <c r="A9" s="12"/>
      <c r="B9" s="44">
        <v>514</v>
      </c>
      <c r="C9" s="20" t="s">
        <v>22</v>
      </c>
      <c r="D9" s="46">
        <v>506481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506481</v>
      </c>
      <c r="O9" s="47">
        <f t="shared" si="1"/>
        <v>25.859338302869396</v>
      </c>
      <c r="P9" s="9"/>
    </row>
    <row r="10" spans="1:16" ht="15">
      <c r="A10" s="12"/>
      <c r="B10" s="44">
        <v>515</v>
      </c>
      <c r="C10" s="20" t="s">
        <v>23</v>
      </c>
      <c r="D10" s="46">
        <v>426371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426371</v>
      </c>
      <c r="O10" s="47">
        <f t="shared" si="1"/>
        <v>21.769171857449198</v>
      </c>
      <c r="P10" s="9"/>
    </row>
    <row r="11" spans="1:16" ht="15">
      <c r="A11" s="12"/>
      <c r="B11" s="44">
        <v>516</v>
      </c>
      <c r="C11" s="20" t="s">
        <v>24</v>
      </c>
      <c r="D11" s="46">
        <v>344665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344665</v>
      </c>
      <c r="O11" s="47">
        <f t="shared" si="1"/>
        <v>17.59751863576024</v>
      </c>
      <c r="P11" s="9"/>
    </row>
    <row r="12" spans="1:16" ht="15">
      <c r="A12" s="12"/>
      <c r="B12" s="44">
        <v>517</v>
      </c>
      <c r="C12" s="20" t="s">
        <v>25</v>
      </c>
      <c r="D12" s="46">
        <v>0</v>
      </c>
      <c r="E12" s="46">
        <v>0</v>
      </c>
      <c r="F12" s="46">
        <v>1418818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1418818</v>
      </c>
      <c r="O12" s="47">
        <f t="shared" si="1"/>
        <v>72.44041662411927</v>
      </c>
      <c r="P12" s="9"/>
    </row>
    <row r="13" spans="1:16" ht="15">
      <c r="A13" s="12"/>
      <c r="B13" s="44">
        <v>518</v>
      </c>
      <c r="C13" s="20" t="s">
        <v>52</v>
      </c>
      <c r="D13" s="46">
        <v>349379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349379</v>
      </c>
      <c r="O13" s="47">
        <f t="shared" si="1"/>
        <v>17.838200755641786</v>
      </c>
      <c r="P13" s="9"/>
    </row>
    <row r="14" spans="1:16" ht="15">
      <c r="A14" s="12"/>
      <c r="B14" s="44">
        <v>519</v>
      </c>
      <c r="C14" s="20" t="s">
        <v>62</v>
      </c>
      <c r="D14" s="46">
        <v>781380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781380</v>
      </c>
      <c r="O14" s="47">
        <f t="shared" si="1"/>
        <v>39.894822832635555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SUM(D16:D20)</f>
        <v>7000864</v>
      </c>
      <c r="E15" s="31">
        <f t="shared" si="3"/>
        <v>36999543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746626</v>
      </c>
      <c r="L15" s="31">
        <f t="shared" si="3"/>
        <v>0</v>
      </c>
      <c r="M15" s="31">
        <f t="shared" si="3"/>
        <v>0</v>
      </c>
      <c r="N15" s="42">
        <f aca="true" t="shared" si="4" ref="N15:N26">SUM(D15:M15)</f>
        <v>44747033</v>
      </c>
      <c r="O15" s="43">
        <f t="shared" si="1"/>
        <v>2284.64377616665</v>
      </c>
      <c r="P15" s="10"/>
    </row>
    <row r="16" spans="1:16" ht="15">
      <c r="A16" s="12"/>
      <c r="B16" s="44">
        <v>521</v>
      </c>
      <c r="C16" s="20" t="s">
        <v>28</v>
      </c>
      <c r="D16" s="46">
        <v>3883819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431880</v>
      </c>
      <c r="L16" s="46">
        <v>0</v>
      </c>
      <c r="M16" s="46">
        <v>0</v>
      </c>
      <c r="N16" s="46">
        <f t="shared" si="4"/>
        <v>4315699</v>
      </c>
      <c r="O16" s="47">
        <f t="shared" si="1"/>
        <v>220.3461145716328</v>
      </c>
      <c r="P16" s="9"/>
    </row>
    <row r="17" spans="1:16" ht="15">
      <c r="A17" s="12"/>
      <c r="B17" s="44">
        <v>522</v>
      </c>
      <c r="C17" s="20" t="s">
        <v>29</v>
      </c>
      <c r="D17" s="46">
        <v>2132433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314746</v>
      </c>
      <c r="L17" s="46">
        <v>0</v>
      </c>
      <c r="M17" s="46">
        <v>0</v>
      </c>
      <c r="N17" s="46">
        <f t="shared" si="4"/>
        <v>2447179</v>
      </c>
      <c r="O17" s="47">
        <f t="shared" si="1"/>
        <v>124.94531808434596</v>
      </c>
      <c r="P17" s="9"/>
    </row>
    <row r="18" spans="1:16" ht="15">
      <c r="A18" s="12"/>
      <c r="B18" s="44">
        <v>524</v>
      </c>
      <c r="C18" s="20" t="s">
        <v>30</v>
      </c>
      <c r="D18" s="46">
        <v>984612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984612</v>
      </c>
      <c r="O18" s="47">
        <f t="shared" si="1"/>
        <v>50.271214132543655</v>
      </c>
      <c r="P18" s="9"/>
    </row>
    <row r="19" spans="1:16" ht="15">
      <c r="A19" s="12"/>
      <c r="B19" s="44">
        <v>525</v>
      </c>
      <c r="C19" s="20" t="s">
        <v>84</v>
      </c>
      <c r="D19" s="46">
        <v>0</v>
      </c>
      <c r="E19" s="46">
        <v>36834543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36834543</v>
      </c>
      <c r="O19" s="47">
        <f t="shared" si="1"/>
        <v>1880.6567446134995</v>
      </c>
      <c r="P19" s="9"/>
    </row>
    <row r="20" spans="1:16" ht="15">
      <c r="A20" s="12"/>
      <c r="B20" s="44">
        <v>526</v>
      </c>
      <c r="C20" s="20" t="s">
        <v>85</v>
      </c>
      <c r="D20" s="46">
        <v>0</v>
      </c>
      <c r="E20" s="46">
        <v>165000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165000</v>
      </c>
      <c r="O20" s="47">
        <f t="shared" si="1"/>
        <v>8.424384764627796</v>
      </c>
      <c r="P20" s="9"/>
    </row>
    <row r="21" spans="1:16" ht="15.75">
      <c r="A21" s="28" t="s">
        <v>31</v>
      </c>
      <c r="B21" s="29"/>
      <c r="C21" s="30"/>
      <c r="D21" s="31">
        <f aca="true" t="shared" si="5" ref="D21:M21">SUM(D22:D26)</f>
        <v>283353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9778680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10062033</v>
      </c>
      <c r="O21" s="43">
        <f t="shared" si="1"/>
        <v>513.7359848871642</v>
      </c>
      <c r="P21" s="10"/>
    </row>
    <row r="22" spans="1:16" ht="15">
      <c r="A22" s="12"/>
      <c r="B22" s="44">
        <v>533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3075788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3075788</v>
      </c>
      <c r="O22" s="47">
        <f t="shared" si="1"/>
        <v>157.04013070560603</v>
      </c>
      <c r="P22" s="9"/>
    </row>
    <row r="23" spans="1:16" ht="15">
      <c r="A23" s="12"/>
      <c r="B23" s="44">
        <v>534</v>
      </c>
      <c r="C23" s="20" t="s">
        <v>63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2364623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2364623</v>
      </c>
      <c r="O23" s="47">
        <f t="shared" si="1"/>
        <v>120.73026651689983</v>
      </c>
      <c r="P23" s="9"/>
    </row>
    <row r="24" spans="1:16" ht="15">
      <c r="A24" s="12"/>
      <c r="B24" s="44">
        <v>535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3148372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3148372</v>
      </c>
      <c r="O24" s="47">
        <f t="shared" si="1"/>
        <v>160.7460430920045</v>
      </c>
      <c r="P24" s="9"/>
    </row>
    <row r="25" spans="1:16" ht="15">
      <c r="A25" s="12"/>
      <c r="B25" s="44">
        <v>538</v>
      </c>
      <c r="C25" s="20" t="s">
        <v>64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1189897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1189897</v>
      </c>
      <c r="O25" s="47">
        <f t="shared" si="1"/>
        <v>60.75242520167467</v>
      </c>
      <c r="P25" s="9"/>
    </row>
    <row r="26" spans="1:16" ht="15">
      <c r="A26" s="12"/>
      <c r="B26" s="44">
        <v>539</v>
      </c>
      <c r="C26" s="20" t="s">
        <v>74</v>
      </c>
      <c r="D26" s="46">
        <v>283353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283353</v>
      </c>
      <c r="O26" s="47">
        <f t="shared" si="1"/>
        <v>14.46711937097927</v>
      </c>
      <c r="P26" s="9"/>
    </row>
    <row r="27" spans="1:16" ht="15.75">
      <c r="A27" s="28" t="s">
        <v>36</v>
      </c>
      <c r="B27" s="29"/>
      <c r="C27" s="30"/>
      <c r="D27" s="31">
        <f aca="true" t="shared" si="6" ref="D27:M27">SUM(D28:D29)</f>
        <v>1136018</v>
      </c>
      <c r="E27" s="31">
        <f t="shared" si="6"/>
        <v>0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aca="true" t="shared" si="7" ref="N27:N32">SUM(D27:M27)</f>
        <v>1136018</v>
      </c>
      <c r="O27" s="43">
        <f t="shared" si="1"/>
        <v>58.00153170632084</v>
      </c>
      <c r="P27" s="10"/>
    </row>
    <row r="28" spans="1:16" ht="15">
      <c r="A28" s="12"/>
      <c r="B28" s="44">
        <v>541</v>
      </c>
      <c r="C28" s="20" t="s">
        <v>65</v>
      </c>
      <c r="D28" s="46">
        <v>1002665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1002665</v>
      </c>
      <c r="O28" s="47">
        <f t="shared" si="1"/>
        <v>51.192943939548655</v>
      </c>
      <c r="P28" s="9"/>
    </row>
    <row r="29" spans="1:16" ht="15">
      <c r="A29" s="12"/>
      <c r="B29" s="44">
        <v>549</v>
      </c>
      <c r="C29" s="20" t="s">
        <v>66</v>
      </c>
      <c r="D29" s="46">
        <v>133353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133353</v>
      </c>
      <c r="O29" s="47">
        <f t="shared" si="1"/>
        <v>6.808587766772185</v>
      </c>
      <c r="P29" s="9"/>
    </row>
    <row r="30" spans="1:16" ht="15.75">
      <c r="A30" s="28" t="s">
        <v>39</v>
      </c>
      <c r="B30" s="29"/>
      <c r="C30" s="30"/>
      <c r="D30" s="31">
        <f aca="true" t="shared" si="8" ref="D30:M30">SUM(D31:D32)</f>
        <v>22648</v>
      </c>
      <c r="E30" s="31">
        <f t="shared" si="8"/>
        <v>112712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135360</v>
      </c>
      <c r="O30" s="43">
        <f t="shared" si="1"/>
        <v>6.911058919636475</v>
      </c>
      <c r="P30" s="10"/>
    </row>
    <row r="31" spans="1:16" ht="15">
      <c r="A31" s="13"/>
      <c r="B31" s="45">
        <v>552</v>
      </c>
      <c r="C31" s="21" t="s">
        <v>53</v>
      </c>
      <c r="D31" s="46">
        <v>22648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22648</v>
      </c>
      <c r="O31" s="47">
        <f t="shared" si="1"/>
        <v>1.1563361584805474</v>
      </c>
      <c r="P31" s="9"/>
    </row>
    <row r="32" spans="1:16" ht="15">
      <c r="A32" s="13"/>
      <c r="B32" s="45">
        <v>559</v>
      </c>
      <c r="C32" s="21" t="s">
        <v>40</v>
      </c>
      <c r="D32" s="46">
        <v>0</v>
      </c>
      <c r="E32" s="46">
        <v>112712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112712</v>
      </c>
      <c r="O32" s="47">
        <f t="shared" si="1"/>
        <v>5.754722761155928</v>
      </c>
      <c r="P32" s="9"/>
    </row>
    <row r="33" spans="1:16" ht="15.75">
      <c r="A33" s="28" t="s">
        <v>41</v>
      </c>
      <c r="B33" s="29"/>
      <c r="C33" s="30"/>
      <c r="D33" s="31">
        <f aca="true" t="shared" si="9" ref="D33:M33">SUM(D34:D37)</f>
        <v>1725859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aca="true" t="shared" si="10" ref="N33:N40">SUM(D33:M33)</f>
        <v>1725859</v>
      </c>
      <c r="O33" s="43">
        <f t="shared" si="1"/>
        <v>88.11697130603493</v>
      </c>
      <c r="P33" s="9"/>
    </row>
    <row r="34" spans="1:16" ht="15">
      <c r="A34" s="12"/>
      <c r="B34" s="44">
        <v>571</v>
      </c>
      <c r="C34" s="20" t="s">
        <v>42</v>
      </c>
      <c r="D34" s="46">
        <v>52393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52393</v>
      </c>
      <c r="O34" s="47">
        <f t="shared" si="1"/>
        <v>2.6750229755948127</v>
      </c>
      <c r="P34" s="9"/>
    </row>
    <row r="35" spans="1:16" ht="15">
      <c r="A35" s="12"/>
      <c r="B35" s="44">
        <v>572</v>
      </c>
      <c r="C35" s="20" t="s">
        <v>67</v>
      </c>
      <c r="D35" s="46">
        <v>1143659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1143659</v>
      </c>
      <c r="O35" s="47">
        <f t="shared" si="1"/>
        <v>58.39165730623915</v>
      </c>
      <c r="P35" s="9"/>
    </row>
    <row r="36" spans="1:16" ht="15">
      <c r="A36" s="12"/>
      <c r="B36" s="44">
        <v>574</v>
      </c>
      <c r="C36" s="20" t="s">
        <v>86</v>
      </c>
      <c r="D36" s="46">
        <v>303712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303712</v>
      </c>
      <c r="O36" s="47">
        <f t="shared" si="1"/>
        <v>15.506586337179618</v>
      </c>
      <c r="P36" s="9"/>
    </row>
    <row r="37" spans="1:16" ht="15">
      <c r="A37" s="12"/>
      <c r="B37" s="44">
        <v>575</v>
      </c>
      <c r="C37" s="20" t="s">
        <v>87</v>
      </c>
      <c r="D37" s="46">
        <v>226095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226095</v>
      </c>
      <c r="O37" s="47">
        <f t="shared" si="1"/>
        <v>11.543704687021341</v>
      </c>
      <c r="P37" s="9"/>
    </row>
    <row r="38" spans="1:16" ht="15.75">
      <c r="A38" s="28" t="s">
        <v>68</v>
      </c>
      <c r="B38" s="29"/>
      <c r="C38" s="30"/>
      <c r="D38" s="31">
        <f aca="true" t="shared" si="11" ref="D38:M38">SUM(D39:D39)</f>
        <v>1407656</v>
      </c>
      <c r="E38" s="31">
        <f t="shared" si="11"/>
        <v>0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1017658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2425314</v>
      </c>
      <c r="O38" s="43">
        <f t="shared" si="1"/>
        <v>123.82895946083937</v>
      </c>
      <c r="P38" s="9"/>
    </row>
    <row r="39" spans="1:16" ht="15.75" thickBot="1">
      <c r="A39" s="12"/>
      <c r="B39" s="44">
        <v>581</v>
      </c>
      <c r="C39" s="20" t="s">
        <v>69</v>
      </c>
      <c r="D39" s="46">
        <v>1407656</v>
      </c>
      <c r="E39" s="46">
        <v>0</v>
      </c>
      <c r="F39" s="46">
        <v>0</v>
      </c>
      <c r="G39" s="46">
        <v>0</v>
      </c>
      <c r="H39" s="46">
        <v>0</v>
      </c>
      <c r="I39" s="46">
        <v>1017658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2425314</v>
      </c>
      <c r="O39" s="47">
        <f t="shared" si="1"/>
        <v>123.82895946083937</v>
      </c>
      <c r="P39" s="9"/>
    </row>
    <row r="40" spans="1:119" ht="16.5" thickBot="1">
      <c r="A40" s="14" t="s">
        <v>10</v>
      </c>
      <c r="B40" s="23"/>
      <c r="C40" s="22"/>
      <c r="D40" s="15">
        <f>SUM(D5,D15,D21,D27,D30,D33,D38)</f>
        <v>14841637</v>
      </c>
      <c r="E40" s="15">
        <f aca="true" t="shared" si="12" ref="E40:M40">SUM(E5,E15,E21,E27,E30,E33,E38)</f>
        <v>37112255</v>
      </c>
      <c r="F40" s="15">
        <f t="shared" si="12"/>
        <v>1418818</v>
      </c>
      <c r="G40" s="15">
        <f t="shared" si="12"/>
        <v>0</v>
      </c>
      <c r="H40" s="15">
        <f t="shared" si="12"/>
        <v>0</v>
      </c>
      <c r="I40" s="15">
        <f t="shared" si="12"/>
        <v>10796338</v>
      </c>
      <c r="J40" s="15">
        <f t="shared" si="12"/>
        <v>0</v>
      </c>
      <c r="K40" s="15">
        <f t="shared" si="12"/>
        <v>2259905</v>
      </c>
      <c r="L40" s="15">
        <f t="shared" si="12"/>
        <v>0</v>
      </c>
      <c r="M40" s="15">
        <f t="shared" si="12"/>
        <v>0</v>
      </c>
      <c r="N40" s="15">
        <f t="shared" si="10"/>
        <v>66428953</v>
      </c>
      <c r="O40" s="37">
        <f t="shared" si="1"/>
        <v>3391.6549065659146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88</v>
      </c>
      <c r="M42" s="93"/>
      <c r="N42" s="93"/>
      <c r="O42" s="41">
        <v>19586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50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3302012</v>
      </c>
      <c r="E5" s="26">
        <f aca="true" t="shared" si="0" ref="E5:M5">SUM(E6:E14)</f>
        <v>0</v>
      </c>
      <c r="F5" s="26">
        <f t="shared" si="0"/>
        <v>1175841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1659207</v>
      </c>
      <c r="L5" s="26">
        <f t="shared" si="0"/>
        <v>0</v>
      </c>
      <c r="M5" s="26">
        <f t="shared" si="0"/>
        <v>0</v>
      </c>
      <c r="N5" s="27">
        <f>SUM(D5:M5)</f>
        <v>6137060</v>
      </c>
      <c r="O5" s="32">
        <f aca="true" t="shared" si="1" ref="O5:O35">(N5/O$37)</f>
        <v>289.4703080043394</v>
      </c>
      <c r="P5" s="6"/>
    </row>
    <row r="6" spans="1:16" ht="15">
      <c r="A6" s="12"/>
      <c r="B6" s="44">
        <v>511</v>
      </c>
      <c r="C6" s="20" t="s">
        <v>19</v>
      </c>
      <c r="D6" s="46">
        <v>131352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143568</v>
      </c>
      <c r="L6" s="46">
        <v>0</v>
      </c>
      <c r="M6" s="46">
        <v>0</v>
      </c>
      <c r="N6" s="46">
        <f>SUM(D6:M6)</f>
        <v>274920</v>
      </c>
      <c r="O6" s="47">
        <f t="shared" si="1"/>
        <v>12.96731286260082</v>
      </c>
      <c r="P6" s="9"/>
    </row>
    <row r="7" spans="1:16" ht="15">
      <c r="A7" s="12"/>
      <c r="B7" s="44">
        <v>512</v>
      </c>
      <c r="C7" s="20" t="s">
        <v>20</v>
      </c>
      <c r="D7" s="46">
        <v>459164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459164</v>
      </c>
      <c r="O7" s="47">
        <f t="shared" si="1"/>
        <v>21.65765765765766</v>
      </c>
      <c r="P7" s="9"/>
    </row>
    <row r="8" spans="1:16" ht="15">
      <c r="A8" s="12"/>
      <c r="B8" s="44">
        <v>513</v>
      </c>
      <c r="C8" s="20" t="s">
        <v>21</v>
      </c>
      <c r="D8" s="46">
        <v>199027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199027</v>
      </c>
      <c r="O8" s="47">
        <f t="shared" si="1"/>
        <v>9.38762322531956</v>
      </c>
      <c r="P8" s="9"/>
    </row>
    <row r="9" spans="1:16" ht="15">
      <c r="A9" s="12"/>
      <c r="B9" s="44">
        <v>514</v>
      </c>
      <c r="C9" s="20" t="s">
        <v>22</v>
      </c>
      <c r="D9" s="46">
        <v>553300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553300</v>
      </c>
      <c r="O9" s="47">
        <f t="shared" si="1"/>
        <v>26.097825574265364</v>
      </c>
      <c r="P9" s="9"/>
    </row>
    <row r="10" spans="1:16" ht="15">
      <c r="A10" s="12"/>
      <c r="B10" s="44">
        <v>515</v>
      </c>
      <c r="C10" s="20" t="s">
        <v>23</v>
      </c>
      <c r="D10" s="46">
        <v>274132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274132</v>
      </c>
      <c r="O10" s="47">
        <f t="shared" si="1"/>
        <v>12.930144804490354</v>
      </c>
      <c r="P10" s="9"/>
    </row>
    <row r="11" spans="1:16" ht="15">
      <c r="A11" s="12"/>
      <c r="B11" s="44">
        <v>516</v>
      </c>
      <c r="C11" s="20" t="s">
        <v>24</v>
      </c>
      <c r="D11" s="46">
        <v>340051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340051</v>
      </c>
      <c r="O11" s="47">
        <f t="shared" si="1"/>
        <v>16.039384934672892</v>
      </c>
      <c r="P11" s="9"/>
    </row>
    <row r="12" spans="1:16" ht="15">
      <c r="A12" s="12"/>
      <c r="B12" s="44">
        <v>517</v>
      </c>
      <c r="C12" s="20" t="s">
        <v>25</v>
      </c>
      <c r="D12" s="46">
        <v>29126</v>
      </c>
      <c r="E12" s="46">
        <v>0</v>
      </c>
      <c r="F12" s="46">
        <v>1175841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1204967</v>
      </c>
      <c r="O12" s="47">
        <f t="shared" si="1"/>
        <v>56.83538512334324</v>
      </c>
      <c r="P12" s="9"/>
    </row>
    <row r="13" spans="1:16" ht="15">
      <c r="A13" s="12"/>
      <c r="B13" s="44">
        <v>518</v>
      </c>
      <c r="C13" s="20" t="s">
        <v>52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1515639</v>
      </c>
      <c r="L13" s="46">
        <v>0</v>
      </c>
      <c r="M13" s="46">
        <v>0</v>
      </c>
      <c r="N13" s="46">
        <f t="shared" si="2"/>
        <v>1515639</v>
      </c>
      <c r="O13" s="47">
        <f t="shared" si="1"/>
        <v>71.48903353615395</v>
      </c>
      <c r="P13" s="9"/>
    </row>
    <row r="14" spans="1:16" ht="15">
      <c r="A14" s="12"/>
      <c r="B14" s="44">
        <v>519</v>
      </c>
      <c r="C14" s="20" t="s">
        <v>62</v>
      </c>
      <c r="D14" s="46">
        <v>1315860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1315860</v>
      </c>
      <c r="O14" s="47">
        <f t="shared" si="1"/>
        <v>62.06594028583557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SUM(D16:D18)</f>
        <v>5967911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228725</v>
      </c>
      <c r="L15" s="31">
        <f t="shared" si="3"/>
        <v>0</v>
      </c>
      <c r="M15" s="31">
        <f t="shared" si="3"/>
        <v>0</v>
      </c>
      <c r="N15" s="42">
        <f aca="true" t="shared" si="4" ref="N15:N23">SUM(D15:M15)</f>
        <v>6196636</v>
      </c>
      <c r="O15" s="43">
        <f t="shared" si="1"/>
        <v>292.28036413376725</v>
      </c>
      <c r="P15" s="10"/>
    </row>
    <row r="16" spans="1:16" ht="15">
      <c r="A16" s="12"/>
      <c r="B16" s="44">
        <v>521</v>
      </c>
      <c r="C16" s="20" t="s">
        <v>28</v>
      </c>
      <c r="D16" s="46">
        <v>3861987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150025</v>
      </c>
      <c r="L16" s="46">
        <v>0</v>
      </c>
      <c r="M16" s="46">
        <v>0</v>
      </c>
      <c r="N16" s="46">
        <f t="shared" si="4"/>
        <v>4012012</v>
      </c>
      <c r="O16" s="47">
        <f t="shared" si="1"/>
        <v>189.236922786661</v>
      </c>
      <c r="P16" s="9"/>
    </row>
    <row r="17" spans="1:16" ht="15">
      <c r="A17" s="12"/>
      <c r="B17" s="44">
        <v>522</v>
      </c>
      <c r="C17" s="20" t="s">
        <v>29</v>
      </c>
      <c r="D17" s="46">
        <v>1815414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78700</v>
      </c>
      <c r="L17" s="46">
        <v>0</v>
      </c>
      <c r="M17" s="46">
        <v>0</v>
      </c>
      <c r="N17" s="46">
        <f t="shared" si="4"/>
        <v>1894114</v>
      </c>
      <c r="O17" s="47">
        <f t="shared" si="1"/>
        <v>89.34078581199</v>
      </c>
      <c r="P17" s="9"/>
    </row>
    <row r="18" spans="1:16" ht="15">
      <c r="A18" s="12"/>
      <c r="B18" s="44">
        <v>524</v>
      </c>
      <c r="C18" s="20" t="s">
        <v>30</v>
      </c>
      <c r="D18" s="46">
        <v>290510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290510</v>
      </c>
      <c r="O18" s="47">
        <f t="shared" si="1"/>
        <v>13.702655535116268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SUM(D20:D23)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8514168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8514168</v>
      </c>
      <c r="O19" s="43">
        <f t="shared" si="1"/>
        <v>401.59275505872364</v>
      </c>
      <c r="P19" s="10"/>
    </row>
    <row r="20" spans="1:16" ht="15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2728892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2728892</v>
      </c>
      <c r="O20" s="47">
        <f t="shared" si="1"/>
        <v>128.7152492806943</v>
      </c>
      <c r="P20" s="9"/>
    </row>
    <row r="21" spans="1:16" ht="15">
      <c r="A21" s="12"/>
      <c r="B21" s="44">
        <v>534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1864537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1864537</v>
      </c>
      <c r="O21" s="47">
        <f t="shared" si="1"/>
        <v>87.94571010801377</v>
      </c>
      <c r="P21" s="9"/>
    </row>
    <row r="22" spans="1:16" ht="15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2871379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2871379</v>
      </c>
      <c r="O22" s="47">
        <f t="shared" si="1"/>
        <v>135.43601716900147</v>
      </c>
      <c r="P22" s="9"/>
    </row>
    <row r="23" spans="1:16" ht="15">
      <c r="A23" s="12"/>
      <c r="B23" s="44">
        <v>538</v>
      </c>
      <c r="C23" s="20" t="s">
        <v>64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1049360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1049360</v>
      </c>
      <c r="O23" s="47">
        <f t="shared" si="1"/>
        <v>49.4957785010141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7999125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7999125</v>
      </c>
      <c r="O24" s="43">
        <f t="shared" si="1"/>
        <v>377.29941983868684</v>
      </c>
      <c r="P24" s="10"/>
    </row>
    <row r="25" spans="1:16" ht="15">
      <c r="A25" s="12"/>
      <c r="B25" s="44">
        <v>541</v>
      </c>
      <c r="C25" s="20" t="s">
        <v>65</v>
      </c>
      <c r="D25" s="46">
        <v>7760574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7760574</v>
      </c>
      <c r="O25" s="47">
        <f t="shared" si="1"/>
        <v>366.04754492712607</v>
      </c>
      <c r="P25" s="9"/>
    </row>
    <row r="26" spans="1:16" ht="15">
      <c r="A26" s="12"/>
      <c r="B26" s="44">
        <v>549</v>
      </c>
      <c r="C26" s="20" t="s">
        <v>66</v>
      </c>
      <c r="D26" s="46">
        <v>238551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238551</v>
      </c>
      <c r="O26" s="47">
        <f t="shared" si="1"/>
        <v>11.251874911560776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100431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583065</v>
      </c>
      <c r="N27" s="31">
        <f t="shared" si="7"/>
        <v>683496</v>
      </c>
      <c r="O27" s="43">
        <f t="shared" si="1"/>
        <v>32.23885665770482</v>
      </c>
      <c r="P27" s="10"/>
    </row>
    <row r="28" spans="1:16" ht="15">
      <c r="A28" s="13"/>
      <c r="B28" s="45">
        <v>552</v>
      </c>
      <c r="C28" s="21" t="s">
        <v>53</v>
      </c>
      <c r="D28" s="46">
        <v>100431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100431</v>
      </c>
      <c r="O28" s="47">
        <f t="shared" si="1"/>
        <v>4.737087873213528</v>
      </c>
      <c r="P28" s="9"/>
    </row>
    <row r="29" spans="1:16" ht="15">
      <c r="A29" s="13"/>
      <c r="B29" s="45">
        <v>559</v>
      </c>
      <c r="C29" s="21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583065</v>
      </c>
      <c r="N29" s="46">
        <f t="shared" si="7"/>
        <v>583065</v>
      </c>
      <c r="O29" s="47">
        <f t="shared" si="1"/>
        <v>27.501768784491297</v>
      </c>
      <c r="P29" s="9"/>
    </row>
    <row r="30" spans="1:16" ht="15.75">
      <c r="A30" s="28" t="s">
        <v>41</v>
      </c>
      <c r="B30" s="29"/>
      <c r="C30" s="30"/>
      <c r="D30" s="31">
        <f aca="true" t="shared" si="9" ref="D30:M30">SUM(D31:D32)</f>
        <v>2879290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5">SUM(D30:M30)</f>
        <v>2879290</v>
      </c>
      <c r="O30" s="43">
        <f t="shared" si="1"/>
        <v>135.8091599452856</v>
      </c>
      <c r="P30" s="9"/>
    </row>
    <row r="31" spans="1:16" ht="15">
      <c r="A31" s="12"/>
      <c r="B31" s="44">
        <v>571</v>
      </c>
      <c r="C31" s="20" t="s">
        <v>42</v>
      </c>
      <c r="D31" s="46">
        <v>320677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320677</v>
      </c>
      <c r="O31" s="47">
        <f t="shared" si="1"/>
        <v>15.125560115088911</v>
      </c>
      <c r="P31" s="9"/>
    </row>
    <row r="32" spans="1:16" ht="15">
      <c r="A32" s="12"/>
      <c r="B32" s="44">
        <v>572</v>
      </c>
      <c r="C32" s="20" t="s">
        <v>67</v>
      </c>
      <c r="D32" s="46">
        <v>2558613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2558613</v>
      </c>
      <c r="O32" s="47">
        <f t="shared" si="1"/>
        <v>120.68359983019668</v>
      </c>
      <c r="P32" s="9"/>
    </row>
    <row r="33" spans="1:16" ht="15.75">
      <c r="A33" s="28" t="s">
        <v>68</v>
      </c>
      <c r="B33" s="29"/>
      <c r="C33" s="30"/>
      <c r="D33" s="31">
        <f aca="true" t="shared" si="11" ref="D33:M33">SUM(D34:D34)</f>
        <v>1266527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2018520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3285047</v>
      </c>
      <c r="O33" s="43">
        <f t="shared" si="1"/>
        <v>154.94773831423046</v>
      </c>
      <c r="P33" s="9"/>
    </row>
    <row r="34" spans="1:16" ht="15.75" thickBot="1">
      <c r="A34" s="12"/>
      <c r="B34" s="44">
        <v>581</v>
      </c>
      <c r="C34" s="20" t="s">
        <v>69</v>
      </c>
      <c r="D34" s="46">
        <v>1266527</v>
      </c>
      <c r="E34" s="46">
        <v>0</v>
      </c>
      <c r="F34" s="46">
        <v>0</v>
      </c>
      <c r="G34" s="46">
        <v>0</v>
      </c>
      <c r="H34" s="46">
        <v>0</v>
      </c>
      <c r="I34" s="46">
        <v>2018520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3285047</v>
      </c>
      <c r="O34" s="47">
        <f t="shared" si="1"/>
        <v>154.94773831423046</v>
      </c>
      <c r="P34" s="9"/>
    </row>
    <row r="35" spans="1:119" ht="16.5" thickBot="1">
      <c r="A35" s="14" t="s">
        <v>10</v>
      </c>
      <c r="B35" s="23"/>
      <c r="C35" s="22"/>
      <c r="D35" s="15">
        <f>SUM(D5,D15,D19,D24,D27,D30,D33)</f>
        <v>21515296</v>
      </c>
      <c r="E35" s="15">
        <f aca="true" t="shared" si="12" ref="E35:M35">SUM(E5,E15,E19,E24,E27,E30,E33)</f>
        <v>0</v>
      </c>
      <c r="F35" s="15">
        <f t="shared" si="12"/>
        <v>1175841</v>
      </c>
      <c r="G35" s="15">
        <f t="shared" si="12"/>
        <v>0</v>
      </c>
      <c r="H35" s="15">
        <f t="shared" si="12"/>
        <v>0</v>
      </c>
      <c r="I35" s="15">
        <f t="shared" si="12"/>
        <v>10532688</v>
      </c>
      <c r="J35" s="15">
        <f t="shared" si="12"/>
        <v>0</v>
      </c>
      <c r="K35" s="15">
        <f t="shared" si="12"/>
        <v>1887932</v>
      </c>
      <c r="L35" s="15">
        <f t="shared" si="12"/>
        <v>0</v>
      </c>
      <c r="M35" s="15">
        <f t="shared" si="12"/>
        <v>583065</v>
      </c>
      <c r="N35" s="15">
        <f t="shared" si="10"/>
        <v>35694822</v>
      </c>
      <c r="O35" s="37">
        <f t="shared" si="1"/>
        <v>1683.638601952738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82</v>
      </c>
      <c r="M37" s="93"/>
      <c r="N37" s="93"/>
      <c r="O37" s="41">
        <v>21201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3309683</v>
      </c>
      <c r="E5" s="26">
        <f aca="true" t="shared" si="0" ref="E5:M5">SUM(E6:E14)</f>
        <v>0</v>
      </c>
      <c r="F5" s="26">
        <f t="shared" si="0"/>
        <v>327928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1781130</v>
      </c>
      <c r="L5" s="26">
        <f t="shared" si="0"/>
        <v>0</v>
      </c>
      <c r="M5" s="26">
        <f t="shared" si="0"/>
        <v>0</v>
      </c>
      <c r="N5" s="27">
        <f>SUM(D5:M5)</f>
        <v>5418741</v>
      </c>
      <c r="O5" s="32">
        <f aca="true" t="shared" si="1" ref="O5:O35">(N5/O$37)</f>
        <v>259.4436943407067</v>
      </c>
      <c r="P5" s="6"/>
    </row>
    <row r="6" spans="1:16" ht="15">
      <c r="A6" s="12"/>
      <c r="B6" s="44">
        <v>511</v>
      </c>
      <c r="C6" s="20" t="s">
        <v>19</v>
      </c>
      <c r="D6" s="46">
        <v>96042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102294</v>
      </c>
      <c r="L6" s="46">
        <v>0</v>
      </c>
      <c r="M6" s="46">
        <v>0</v>
      </c>
      <c r="N6" s="46">
        <f>SUM(D6:M6)</f>
        <v>198336</v>
      </c>
      <c r="O6" s="47">
        <f t="shared" si="1"/>
        <v>9.496121804079287</v>
      </c>
      <c r="P6" s="9"/>
    </row>
    <row r="7" spans="1:16" ht="15">
      <c r="A7" s="12"/>
      <c r="B7" s="44">
        <v>512</v>
      </c>
      <c r="C7" s="20" t="s">
        <v>20</v>
      </c>
      <c r="D7" s="46">
        <v>452056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452056</v>
      </c>
      <c r="O7" s="47">
        <f t="shared" si="1"/>
        <v>21.6439720386862</v>
      </c>
      <c r="P7" s="9"/>
    </row>
    <row r="8" spans="1:16" ht="15">
      <c r="A8" s="12"/>
      <c r="B8" s="44">
        <v>513</v>
      </c>
      <c r="C8" s="20" t="s">
        <v>21</v>
      </c>
      <c r="D8" s="46">
        <v>364995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364995</v>
      </c>
      <c r="O8" s="47">
        <f t="shared" si="1"/>
        <v>17.475581729388107</v>
      </c>
      <c r="P8" s="9"/>
    </row>
    <row r="9" spans="1:16" ht="15">
      <c r="A9" s="12"/>
      <c r="B9" s="44">
        <v>514</v>
      </c>
      <c r="C9" s="20" t="s">
        <v>22</v>
      </c>
      <c r="D9" s="46">
        <v>391960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391960</v>
      </c>
      <c r="O9" s="47">
        <f t="shared" si="1"/>
        <v>18.766637939289478</v>
      </c>
      <c r="P9" s="9"/>
    </row>
    <row r="10" spans="1:16" ht="15">
      <c r="A10" s="12"/>
      <c r="B10" s="44">
        <v>515</v>
      </c>
      <c r="C10" s="20" t="s">
        <v>23</v>
      </c>
      <c r="D10" s="46">
        <v>229108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229108</v>
      </c>
      <c r="O10" s="47">
        <f t="shared" si="1"/>
        <v>10.969453222254142</v>
      </c>
      <c r="P10" s="9"/>
    </row>
    <row r="11" spans="1:16" ht="15">
      <c r="A11" s="12"/>
      <c r="B11" s="44">
        <v>516</v>
      </c>
      <c r="C11" s="20" t="s">
        <v>24</v>
      </c>
      <c r="D11" s="46">
        <v>321013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321013</v>
      </c>
      <c r="O11" s="47">
        <f t="shared" si="1"/>
        <v>15.369769223403237</v>
      </c>
      <c r="P11" s="9"/>
    </row>
    <row r="12" spans="1:16" ht="15">
      <c r="A12" s="12"/>
      <c r="B12" s="44">
        <v>517</v>
      </c>
      <c r="C12" s="20" t="s">
        <v>25</v>
      </c>
      <c r="D12" s="46">
        <v>26929</v>
      </c>
      <c r="E12" s="46">
        <v>0</v>
      </c>
      <c r="F12" s="46">
        <v>327928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354857</v>
      </c>
      <c r="O12" s="47">
        <f t="shared" si="1"/>
        <v>16.99018481279326</v>
      </c>
      <c r="P12" s="9"/>
    </row>
    <row r="13" spans="1:16" ht="15">
      <c r="A13" s="12"/>
      <c r="B13" s="44">
        <v>518</v>
      </c>
      <c r="C13" s="20" t="s">
        <v>52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1678836</v>
      </c>
      <c r="L13" s="46">
        <v>0</v>
      </c>
      <c r="M13" s="46">
        <v>0</v>
      </c>
      <c r="N13" s="46">
        <f t="shared" si="2"/>
        <v>1678836</v>
      </c>
      <c r="O13" s="47">
        <f t="shared" si="1"/>
        <v>80.38092502154554</v>
      </c>
      <c r="P13" s="9"/>
    </row>
    <row r="14" spans="1:16" ht="15">
      <c r="A14" s="12"/>
      <c r="B14" s="44">
        <v>519</v>
      </c>
      <c r="C14" s="20" t="s">
        <v>62</v>
      </c>
      <c r="D14" s="46">
        <v>1427580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1427580</v>
      </c>
      <c r="O14" s="47">
        <f t="shared" si="1"/>
        <v>68.35104854926745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SUM(D16:D18)</f>
        <v>4696272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163012</v>
      </c>
      <c r="L15" s="31">
        <f t="shared" si="3"/>
        <v>0</v>
      </c>
      <c r="M15" s="31">
        <f t="shared" si="3"/>
        <v>0</v>
      </c>
      <c r="N15" s="42">
        <f aca="true" t="shared" si="4" ref="N15:N23">SUM(D15:M15)</f>
        <v>4859284</v>
      </c>
      <c r="O15" s="43">
        <f t="shared" si="1"/>
        <v>232.65747390596573</v>
      </c>
      <c r="P15" s="10"/>
    </row>
    <row r="16" spans="1:16" ht="15">
      <c r="A16" s="12"/>
      <c r="B16" s="44">
        <v>521</v>
      </c>
      <c r="C16" s="20" t="s">
        <v>28</v>
      </c>
      <c r="D16" s="46">
        <v>2988109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64374</v>
      </c>
      <c r="L16" s="46">
        <v>0</v>
      </c>
      <c r="M16" s="46">
        <v>0</v>
      </c>
      <c r="N16" s="46">
        <f t="shared" si="4"/>
        <v>3052483</v>
      </c>
      <c r="O16" s="47">
        <f t="shared" si="1"/>
        <v>146.1497175141243</v>
      </c>
      <c r="P16" s="9"/>
    </row>
    <row r="17" spans="1:16" ht="15">
      <c r="A17" s="12"/>
      <c r="B17" s="44">
        <v>522</v>
      </c>
      <c r="C17" s="20" t="s">
        <v>29</v>
      </c>
      <c r="D17" s="46">
        <v>1410688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98638</v>
      </c>
      <c r="L17" s="46">
        <v>0</v>
      </c>
      <c r="M17" s="46">
        <v>0</v>
      </c>
      <c r="N17" s="46">
        <f t="shared" si="4"/>
        <v>1509326</v>
      </c>
      <c r="O17" s="47">
        <f t="shared" si="1"/>
        <v>72.26496217562003</v>
      </c>
      <c r="P17" s="9"/>
    </row>
    <row r="18" spans="1:16" ht="15">
      <c r="A18" s="12"/>
      <c r="B18" s="44">
        <v>524</v>
      </c>
      <c r="C18" s="20" t="s">
        <v>30</v>
      </c>
      <c r="D18" s="46">
        <v>297475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297475</v>
      </c>
      <c r="O18" s="47">
        <f t="shared" si="1"/>
        <v>14.242794216221393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SUM(D20:D23)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8381688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8381688</v>
      </c>
      <c r="O19" s="43">
        <f t="shared" si="1"/>
        <v>401.3065211146222</v>
      </c>
      <c r="P19" s="10"/>
    </row>
    <row r="20" spans="1:16" ht="15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2736971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2736971</v>
      </c>
      <c r="O20" s="47">
        <f t="shared" si="1"/>
        <v>131.04333046059563</v>
      </c>
      <c r="P20" s="9"/>
    </row>
    <row r="21" spans="1:16" ht="15">
      <c r="A21" s="12"/>
      <c r="B21" s="44">
        <v>534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1992709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1992709</v>
      </c>
      <c r="O21" s="47">
        <f t="shared" si="1"/>
        <v>95.40883845638227</v>
      </c>
      <c r="P21" s="9"/>
    </row>
    <row r="22" spans="1:16" ht="15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2988606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2988606</v>
      </c>
      <c r="O22" s="47">
        <f t="shared" si="1"/>
        <v>143.09135305946566</v>
      </c>
      <c r="P22" s="9"/>
    </row>
    <row r="23" spans="1:16" ht="15">
      <c r="A23" s="12"/>
      <c r="B23" s="44">
        <v>538</v>
      </c>
      <c r="C23" s="20" t="s">
        <v>64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663402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663402</v>
      </c>
      <c r="O23" s="47">
        <f t="shared" si="1"/>
        <v>31.762999138178685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3243940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3243940</v>
      </c>
      <c r="O24" s="43">
        <f t="shared" si="1"/>
        <v>155.31647993871493</v>
      </c>
      <c r="P24" s="10"/>
    </row>
    <row r="25" spans="1:16" ht="15">
      <c r="A25" s="12"/>
      <c r="B25" s="44">
        <v>541</v>
      </c>
      <c r="C25" s="20" t="s">
        <v>65</v>
      </c>
      <c r="D25" s="46">
        <v>3035817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3035817</v>
      </c>
      <c r="O25" s="47">
        <f t="shared" si="1"/>
        <v>145.35176673369722</v>
      </c>
      <c r="P25" s="9"/>
    </row>
    <row r="26" spans="1:16" ht="15">
      <c r="A26" s="12"/>
      <c r="B26" s="44">
        <v>549</v>
      </c>
      <c r="C26" s="20" t="s">
        <v>66</v>
      </c>
      <c r="D26" s="46">
        <v>208123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208123</v>
      </c>
      <c r="O26" s="47">
        <f t="shared" si="1"/>
        <v>9.964713205017715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41118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381839</v>
      </c>
      <c r="N27" s="31">
        <f t="shared" si="7"/>
        <v>422957</v>
      </c>
      <c r="O27" s="43">
        <f t="shared" si="1"/>
        <v>20.250742123910754</v>
      </c>
      <c r="P27" s="10"/>
    </row>
    <row r="28" spans="1:16" ht="15">
      <c r="A28" s="13"/>
      <c r="B28" s="45">
        <v>552</v>
      </c>
      <c r="C28" s="21" t="s">
        <v>53</v>
      </c>
      <c r="D28" s="46">
        <v>41118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41118</v>
      </c>
      <c r="O28" s="47">
        <f t="shared" si="1"/>
        <v>1.9686871588623958</v>
      </c>
      <c r="P28" s="9"/>
    </row>
    <row r="29" spans="1:16" ht="15">
      <c r="A29" s="13"/>
      <c r="B29" s="45">
        <v>559</v>
      </c>
      <c r="C29" s="21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381839</v>
      </c>
      <c r="N29" s="46">
        <f t="shared" si="7"/>
        <v>381839</v>
      </c>
      <c r="O29" s="47">
        <f t="shared" si="1"/>
        <v>18.282054965048356</v>
      </c>
      <c r="P29" s="9"/>
    </row>
    <row r="30" spans="1:16" ht="15.75">
      <c r="A30" s="28" t="s">
        <v>41</v>
      </c>
      <c r="B30" s="29"/>
      <c r="C30" s="30"/>
      <c r="D30" s="31">
        <f aca="true" t="shared" si="9" ref="D30:M30">SUM(D31:D32)</f>
        <v>1954439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5">SUM(D30:M30)</f>
        <v>1954439</v>
      </c>
      <c r="O30" s="43">
        <f t="shared" si="1"/>
        <v>93.5765105812506</v>
      </c>
      <c r="P30" s="9"/>
    </row>
    <row r="31" spans="1:16" ht="15">
      <c r="A31" s="12"/>
      <c r="B31" s="44">
        <v>571</v>
      </c>
      <c r="C31" s="20" t="s">
        <v>42</v>
      </c>
      <c r="D31" s="46">
        <v>303926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303926</v>
      </c>
      <c r="O31" s="47">
        <f t="shared" si="1"/>
        <v>14.551661399980848</v>
      </c>
      <c r="P31" s="9"/>
    </row>
    <row r="32" spans="1:16" ht="15">
      <c r="A32" s="12"/>
      <c r="B32" s="44">
        <v>572</v>
      </c>
      <c r="C32" s="20" t="s">
        <v>67</v>
      </c>
      <c r="D32" s="46">
        <v>1650513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1650513</v>
      </c>
      <c r="O32" s="47">
        <f t="shared" si="1"/>
        <v>79.02484918126974</v>
      </c>
      <c r="P32" s="9"/>
    </row>
    <row r="33" spans="1:16" ht="15.75">
      <c r="A33" s="28" t="s">
        <v>68</v>
      </c>
      <c r="B33" s="29"/>
      <c r="C33" s="30"/>
      <c r="D33" s="31">
        <f aca="true" t="shared" si="11" ref="D33:M33">SUM(D34:D34)</f>
        <v>426325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719484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1145809</v>
      </c>
      <c r="O33" s="43">
        <f t="shared" si="1"/>
        <v>54.86014555204443</v>
      </c>
      <c r="P33" s="9"/>
    </row>
    <row r="34" spans="1:16" ht="15.75" thickBot="1">
      <c r="A34" s="12"/>
      <c r="B34" s="44">
        <v>581</v>
      </c>
      <c r="C34" s="20" t="s">
        <v>69</v>
      </c>
      <c r="D34" s="46">
        <v>426325</v>
      </c>
      <c r="E34" s="46">
        <v>0</v>
      </c>
      <c r="F34" s="46">
        <v>0</v>
      </c>
      <c r="G34" s="46">
        <v>0</v>
      </c>
      <c r="H34" s="46">
        <v>0</v>
      </c>
      <c r="I34" s="46">
        <v>719484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1145809</v>
      </c>
      <c r="O34" s="47">
        <f t="shared" si="1"/>
        <v>54.86014555204443</v>
      </c>
      <c r="P34" s="9"/>
    </row>
    <row r="35" spans="1:119" ht="16.5" thickBot="1">
      <c r="A35" s="14" t="s">
        <v>10</v>
      </c>
      <c r="B35" s="23"/>
      <c r="C35" s="22"/>
      <c r="D35" s="15">
        <f>SUM(D5,D15,D19,D24,D27,D30,D33)</f>
        <v>13671777</v>
      </c>
      <c r="E35" s="15">
        <f aca="true" t="shared" si="12" ref="E35:M35">SUM(E5,E15,E19,E24,E27,E30,E33)</f>
        <v>0</v>
      </c>
      <c r="F35" s="15">
        <f t="shared" si="12"/>
        <v>327928</v>
      </c>
      <c r="G35" s="15">
        <f t="shared" si="12"/>
        <v>0</v>
      </c>
      <c r="H35" s="15">
        <f t="shared" si="12"/>
        <v>0</v>
      </c>
      <c r="I35" s="15">
        <f t="shared" si="12"/>
        <v>9101172</v>
      </c>
      <c r="J35" s="15">
        <f t="shared" si="12"/>
        <v>0</v>
      </c>
      <c r="K35" s="15">
        <f t="shared" si="12"/>
        <v>1944142</v>
      </c>
      <c r="L35" s="15">
        <f t="shared" si="12"/>
        <v>0</v>
      </c>
      <c r="M35" s="15">
        <f t="shared" si="12"/>
        <v>381839</v>
      </c>
      <c r="N35" s="15">
        <f t="shared" si="10"/>
        <v>25426858</v>
      </c>
      <c r="O35" s="37">
        <f t="shared" si="1"/>
        <v>1217.4115675572154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80</v>
      </c>
      <c r="M37" s="93"/>
      <c r="N37" s="93"/>
      <c r="O37" s="41">
        <v>20886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2455642</v>
      </c>
      <c r="E5" s="26">
        <f aca="true" t="shared" si="0" ref="E5:M5">SUM(E6:E14)</f>
        <v>0</v>
      </c>
      <c r="F5" s="26">
        <f t="shared" si="0"/>
        <v>409881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1212763</v>
      </c>
      <c r="L5" s="26">
        <f t="shared" si="0"/>
        <v>0</v>
      </c>
      <c r="M5" s="26">
        <f t="shared" si="0"/>
        <v>0</v>
      </c>
      <c r="N5" s="27">
        <f>SUM(D5:M5)</f>
        <v>4078286</v>
      </c>
      <c r="O5" s="32">
        <f aca="true" t="shared" si="1" ref="O5:O36">(N5/O$38)</f>
        <v>203.873525294941</v>
      </c>
      <c r="P5" s="6"/>
    </row>
    <row r="6" spans="1:16" ht="15">
      <c r="A6" s="12"/>
      <c r="B6" s="44">
        <v>511</v>
      </c>
      <c r="C6" s="20" t="s">
        <v>19</v>
      </c>
      <c r="D6" s="46">
        <v>97718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55775</v>
      </c>
      <c r="L6" s="46">
        <v>0</v>
      </c>
      <c r="M6" s="46">
        <v>0</v>
      </c>
      <c r="N6" s="46">
        <f>SUM(D6:M6)</f>
        <v>153493</v>
      </c>
      <c r="O6" s="47">
        <f t="shared" si="1"/>
        <v>7.673115376924615</v>
      </c>
      <c r="P6" s="9"/>
    </row>
    <row r="7" spans="1:16" ht="15">
      <c r="A7" s="12"/>
      <c r="B7" s="44">
        <v>512</v>
      </c>
      <c r="C7" s="20" t="s">
        <v>20</v>
      </c>
      <c r="D7" s="46">
        <v>453366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453366</v>
      </c>
      <c r="O7" s="47">
        <f t="shared" si="1"/>
        <v>22.66376724655069</v>
      </c>
      <c r="P7" s="9"/>
    </row>
    <row r="8" spans="1:16" ht="15">
      <c r="A8" s="12"/>
      <c r="B8" s="44">
        <v>513</v>
      </c>
      <c r="C8" s="20" t="s">
        <v>21</v>
      </c>
      <c r="D8" s="46">
        <v>303372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303372</v>
      </c>
      <c r="O8" s="47">
        <f t="shared" si="1"/>
        <v>15.165566886622676</v>
      </c>
      <c r="P8" s="9"/>
    </row>
    <row r="9" spans="1:16" ht="15">
      <c r="A9" s="12"/>
      <c r="B9" s="44">
        <v>514</v>
      </c>
      <c r="C9" s="20" t="s">
        <v>22</v>
      </c>
      <c r="D9" s="46">
        <v>360603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360603</v>
      </c>
      <c r="O9" s="47">
        <f t="shared" si="1"/>
        <v>18.026544691061787</v>
      </c>
      <c r="P9" s="9"/>
    </row>
    <row r="10" spans="1:16" ht="15">
      <c r="A10" s="12"/>
      <c r="B10" s="44">
        <v>515</v>
      </c>
      <c r="C10" s="20" t="s">
        <v>23</v>
      </c>
      <c r="D10" s="46">
        <v>232448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232448</v>
      </c>
      <c r="O10" s="47">
        <f t="shared" si="1"/>
        <v>11.620075984803039</v>
      </c>
      <c r="P10" s="9"/>
    </row>
    <row r="11" spans="1:16" ht="15">
      <c r="A11" s="12"/>
      <c r="B11" s="44">
        <v>516</v>
      </c>
      <c r="C11" s="20" t="s">
        <v>24</v>
      </c>
      <c r="D11" s="46">
        <v>355490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355490</v>
      </c>
      <c r="O11" s="47">
        <f t="shared" si="1"/>
        <v>17.770945810837834</v>
      </c>
      <c r="P11" s="9"/>
    </row>
    <row r="12" spans="1:16" ht="15">
      <c r="A12" s="12"/>
      <c r="B12" s="44">
        <v>517</v>
      </c>
      <c r="C12" s="20" t="s">
        <v>25</v>
      </c>
      <c r="D12" s="46">
        <v>930</v>
      </c>
      <c r="E12" s="46">
        <v>0</v>
      </c>
      <c r="F12" s="46">
        <v>409881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410811</v>
      </c>
      <c r="O12" s="47">
        <f t="shared" si="1"/>
        <v>20.53644271145771</v>
      </c>
      <c r="P12" s="9"/>
    </row>
    <row r="13" spans="1:16" ht="15">
      <c r="A13" s="12"/>
      <c r="B13" s="44">
        <v>518</v>
      </c>
      <c r="C13" s="20" t="s">
        <v>52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1156988</v>
      </c>
      <c r="L13" s="46">
        <v>0</v>
      </c>
      <c r="M13" s="46">
        <v>0</v>
      </c>
      <c r="N13" s="46">
        <f t="shared" si="2"/>
        <v>1156988</v>
      </c>
      <c r="O13" s="47">
        <f t="shared" si="1"/>
        <v>57.8378324335133</v>
      </c>
      <c r="P13" s="9"/>
    </row>
    <row r="14" spans="1:16" ht="15">
      <c r="A14" s="12"/>
      <c r="B14" s="44">
        <v>519</v>
      </c>
      <c r="C14" s="20" t="s">
        <v>62</v>
      </c>
      <c r="D14" s="46">
        <v>651715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651715</v>
      </c>
      <c r="O14" s="47">
        <f t="shared" si="1"/>
        <v>32.57923415316937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SUM(D16:D18)</f>
        <v>4462280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162948</v>
      </c>
      <c r="L15" s="31">
        <f t="shared" si="3"/>
        <v>0</v>
      </c>
      <c r="M15" s="31">
        <f t="shared" si="3"/>
        <v>0</v>
      </c>
      <c r="N15" s="42">
        <f aca="true" t="shared" si="4" ref="N15:N23">SUM(D15:M15)</f>
        <v>4625228</v>
      </c>
      <c r="O15" s="43">
        <f t="shared" si="1"/>
        <v>231.21515696860627</v>
      </c>
      <c r="P15" s="10"/>
    </row>
    <row r="16" spans="1:16" ht="15">
      <c r="A16" s="12"/>
      <c r="B16" s="44">
        <v>521</v>
      </c>
      <c r="C16" s="20" t="s">
        <v>28</v>
      </c>
      <c r="D16" s="46">
        <v>2824562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56832</v>
      </c>
      <c r="L16" s="46">
        <v>0</v>
      </c>
      <c r="M16" s="46">
        <v>0</v>
      </c>
      <c r="N16" s="46">
        <f t="shared" si="4"/>
        <v>2881394</v>
      </c>
      <c r="O16" s="47">
        <f t="shared" si="1"/>
        <v>144.04089182163568</v>
      </c>
      <c r="P16" s="9"/>
    </row>
    <row r="17" spans="1:16" ht="15">
      <c r="A17" s="12"/>
      <c r="B17" s="44">
        <v>522</v>
      </c>
      <c r="C17" s="20" t="s">
        <v>29</v>
      </c>
      <c r="D17" s="46">
        <v>1358097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106116</v>
      </c>
      <c r="L17" s="46">
        <v>0</v>
      </c>
      <c r="M17" s="46">
        <v>0</v>
      </c>
      <c r="N17" s="46">
        <f t="shared" si="4"/>
        <v>1464213</v>
      </c>
      <c r="O17" s="47">
        <f t="shared" si="1"/>
        <v>73.19601079784043</v>
      </c>
      <c r="P17" s="9"/>
    </row>
    <row r="18" spans="1:16" ht="15">
      <c r="A18" s="12"/>
      <c r="B18" s="44">
        <v>524</v>
      </c>
      <c r="C18" s="20" t="s">
        <v>30</v>
      </c>
      <c r="D18" s="46">
        <v>279621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279621</v>
      </c>
      <c r="O18" s="47">
        <f t="shared" si="1"/>
        <v>13.978254349130173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SUM(D20:D23)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8103694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8103694</v>
      </c>
      <c r="O19" s="43">
        <f t="shared" si="1"/>
        <v>405.10367926414716</v>
      </c>
      <c r="P19" s="10"/>
    </row>
    <row r="20" spans="1:16" ht="15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2741060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2741060</v>
      </c>
      <c r="O20" s="47">
        <f t="shared" si="1"/>
        <v>137.0255948810238</v>
      </c>
      <c r="P20" s="9"/>
    </row>
    <row r="21" spans="1:16" ht="15">
      <c r="A21" s="12"/>
      <c r="B21" s="44">
        <v>534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1855427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1855427</v>
      </c>
      <c r="O21" s="47">
        <f t="shared" si="1"/>
        <v>92.75279944011197</v>
      </c>
      <c r="P21" s="9"/>
    </row>
    <row r="22" spans="1:16" ht="15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2967533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2967533</v>
      </c>
      <c r="O22" s="47">
        <f t="shared" si="1"/>
        <v>148.34698060387922</v>
      </c>
      <c r="P22" s="9"/>
    </row>
    <row r="23" spans="1:16" ht="15">
      <c r="A23" s="12"/>
      <c r="B23" s="44">
        <v>538</v>
      </c>
      <c r="C23" s="20" t="s">
        <v>64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539674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539674</v>
      </c>
      <c r="O23" s="47">
        <f t="shared" si="1"/>
        <v>26.978304339132173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1256743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1256743</v>
      </c>
      <c r="O24" s="43">
        <f t="shared" si="1"/>
        <v>62.824585082983404</v>
      </c>
      <c r="P24" s="10"/>
    </row>
    <row r="25" spans="1:16" ht="15">
      <c r="A25" s="12"/>
      <c r="B25" s="44">
        <v>541</v>
      </c>
      <c r="C25" s="20" t="s">
        <v>65</v>
      </c>
      <c r="D25" s="46">
        <v>1052059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1052059</v>
      </c>
      <c r="O25" s="47">
        <f t="shared" si="1"/>
        <v>52.592431513697264</v>
      </c>
      <c r="P25" s="9"/>
    </row>
    <row r="26" spans="1:16" ht="15">
      <c r="A26" s="12"/>
      <c r="B26" s="44">
        <v>549</v>
      </c>
      <c r="C26" s="20" t="s">
        <v>66</v>
      </c>
      <c r="D26" s="46">
        <v>204684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204684</v>
      </c>
      <c r="O26" s="47">
        <f t="shared" si="1"/>
        <v>10.232153569286142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21394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410850</v>
      </c>
      <c r="N27" s="31">
        <f t="shared" si="7"/>
        <v>432244</v>
      </c>
      <c r="O27" s="43">
        <f t="shared" si="1"/>
        <v>21.607878424315135</v>
      </c>
      <c r="P27" s="10"/>
    </row>
    <row r="28" spans="1:16" ht="15">
      <c r="A28" s="13"/>
      <c r="B28" s="45">
        <v>552</v>
      </c>
      <c r="C28" s="21" t="s">
        <v>53</v>
      </c>
      <c r="D28" s="46">
        <v>21394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21394</v>
      </c>
      <c r="O28" s="47">
        <f t="shared" si="1"/>
        <v>1.069486102779444</v>
      </c>
      <c r="P28" s="9"/>
    </row>
    <row r="29" spans="1:16" ht="15">
      <c r="A29" s="13"/>
      <c r="B29" s="45">
        <v>559</v>
      </c>
      <c r="C29" s="21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410850</v>
      </c>
      <c r="N29" s="46">
        <f t="shared" si="7"/>
        <v>410850</v>
      </c>
      <c r="O29" s="47">
        <f t="shared" si="1"/>
        <v>20.538392321535692</v>
      </c>
      <c r="P29" s="9"/>
    </row>
    <row r="30" spans="1:16" ht="15.75">
      <c r="A30" s="28" t="s">
        <v>41</v>
      </c>
      <c r="B30" s="29"/>
      <c r="C30" s="30"/>
      <c r="D30" s="31">
        <f aca="true" t="shared" si="9" ref="D30:M30">SUM(D31:D32)</f>
        <v>1814701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6">SUM(D30:M30)</f>
        <v>1814701</v>
      </c>
      <c r="O30" s="43">
        <f t="shared" si="1"/>
        <v>90.71690661867626</v>
      </c>
      <c r="P30" s="9"/>
    </row>
    <row r="31" spans="1:16" ht="15">
      <c r="A31" s="12"/>
      <c r="B31" s="44">
        <v>571</v>
      </c>
      <c r="C31" s="20" t="s">
        <v>42</v>
      </c>
      <c r="D31" s="46">
        <v>231063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231063</v>
      </c>
      <c r="O31" s="47">
        <f t="shared" si="1"/>
        <v>11.550839832033594</v>
      </c>
      <c r="P31" s="9"/>
    </row>
    <row r="32" spans="1:16" ht="15">
      <c r="A32" s="12"/>
      <c r="B32" s="44">
        <v>572</v>
      </c>
      <c r="C32" s="20" t="s">
        <v>67</v>
      </c>
      <c r="D32" s="46">
        <v>1583638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1583638</v>
      </c>
      <c r="O32" s="47">
        <f t="shared" si="1"/>
        <v>79.16606678664267</v>
      </c>
      <c r="P32" s="9"/>
    </row>
    <row r="33" spans="1:16" ht="15.75">
      <c r="A33" s="28" t="s">
        <v>68</v>
      </c>
      <c r="B33" s="29"/>
      <c r="C33" s="30"/>
      <c r="D33" s="31">
        <f aca="true" t="shared" si="11" ref="D33:M33">SUM(D34:D35)</f>
        <v>386063</v>
      </c>
      <c r="E33" s="31">
        <f t="shared" si="11"/>
        <v>0</v>
      </c>
      <c r="F33" s="31">
        <f t="shared" si="11"/>
        <v>1648620</v>
      </c>
      <c r="G33" s="31">
        <f t="shared" si="11"/>
        <v>0</v>
      </c>
      <c r="H33" s="31">
        <f t="shared" si="11"/>
        <v>0</v>
      </c>
      <c r="I33" s="31">
        <f t="shared" si="11"/>
        <v>289749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2324432</v>
      </c>
      <c r="O33" s="43">
        <f t="shared" si="1"/>
        <v>116.19836032793441</v>
      </c>
      <c r="P33" s="9"/>
    </row>
    <row r="34" spans="1:16" ht="15">
      <c r="A34" s="12"/>
      <c r="B34" s="44">
        <v>581</v>
      </c>
      <c r="C34" s="20" t="s">
        <v>69</v>
      </c>
      <c r="D34" s="46">
        <v>386063</v>
      </c>
      <c r="E34" s="46">
        <v>0</v>
      </c>
      <c r="F34" s="46">
        <v>0</v>
      </c>
      <c r="G34" s="46">
        <v>0</v>
      </c>
      <c r="H34" s="46">
        <v>0</v>
      </c>
      <c r="I34" s="46">
        <v>289749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675812</v>
      </c>
      <c r="O34" s="47">
        <f t="shared" si="1"/>
        <v>33.78384323135373</v>
      </c>
      <c r="P34" s="9"/>
    </row>
    <row r="35" spans="1:16" ht="15.75" thickBot="1">
      <c r="A35" s="12"/>
      <c r="B35" s="44">
        <v>585</v>
      </c>
      <c r="C35" s="20" t="s">
        <v>77</v>
      </c>
      <c r="D35" s="46">
        <v>0</v>
      </c>
      <c r="E35" s="46">
        <v>0</v>
      </c>
      <c r="F35" s="46">
        <v>1648620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1648620</v>
      </c>
      <c r="O35" s="47">
        <f t="shared" si="1"/>
        <v>82.41451709658068</v>
      </c>
      <c r="P35" s="9"/>
    </row>
    <row r="36" spans="1:119" ht="16.5" thickBot="1">
      <c r="A36" s="14" t="s">
        <v>10</v>
      </c>
      <c r="B36" s="23"/>
      <c r="C36" s="22"/>
      <c r="D36" s="15">
        <f>SUM(D5,D15,D19,D24,D27,D30,D33)</f>
        <v>10396823</v>
      </c>
      <c r="E36" s="15">
        <f aca="true" t="shared" si="12" ref="E36:M36">SUM(E5,E15,E19,E24,E27,E30,E33)</f>
        <v>0</v>
      </c>
      <c r="F36" s="15">
        <f t="shared" si="12"/>
        <v>2058501</v>
      </c>
      <c r="G36" s="15">
        <f t="shared" si="12"/>
        <v>0</v>
      </c>
      <c r="H36" s="15">
        <f t="shared" si="12"/>
        <v>0</v>
      </c>
      <c r="I36" s="15">
        <f t="shared" si="12"/>
        <v>8393443</v>
      </c>
      <c r="J36" s="15">
        <f t="shared" si="12"/>
        <v>0</v>
      </c>
      <c r="K36" s="15">
        <f t="shared" si="12"/>
        <v>1375711</v>
      </c>
      <c r="L36" s="15">
        <f t="shared" si="12"/>
        <v>0</v>
      </c>
      <c r="M36" s="15">
        <f t="shared" si="12"/>
        <v>410850</v>
      </c>
      <c r="N36" s="15">
        <f t="shared" si="10"/>
        <v>22635328</v>
      </c>
      <c r="O36" s="37">
        <f t="shared" si="1"/>
        <v>1131.5400919816036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78</v>
      </c>
      <c r="M38" s="93"/>
      <c r="N38" s="93"/>
      <c r="O38" s="41">
        <v>20004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50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2545497</v>
      </c>
      <c r="E5" s="26">
        <f aca="true" t="shared" si="0" ref="E5:M5">SUM(E6:E14)</f>
        <v>0</v>
      </c>
      <c r="F5" s="26">
        <f t="shared" si="0"/>
        <v>402733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1473891</v>
      </c>
      <c r="L5" s="26">
        <f t="shared" si="0"/>
        <v>0</v>
      </c>
      <c r="M5" s="26">
        <f t="shared" si="0"/>
        <v>0</v>
      </c>
      <c r="N5" s="27">
        <f>SUM(D5:M5)</f>
        <v>4422121</v>
      </c>
      <c r="O5" s="32">
        <f aca="true" t="shared" si="1" ref="O5:O35">(N5/O$37)</f>
        <v>229.2798776377871</v>
      </c>
      <c r="P5" s="6"/>
    </row>
    <row r="6" spans="1:16" ht="15">
      <c r="A6" s="12"/>
      <c r="B6" s="44">
        <v>511</v>
      </c>
      <c r="C6" s="20" t="s">
        <v>19</v>
      </c>
      <c r="D6" s="46">
        <v>93432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143435</v>
      </c>
      <c r="L6" s="46">
        <v>0</v>
      </c>
      <c r="M6" s="46">
        <v>0</v>
      </c>
      <c r="N6" s="46">
        <f>SUM(D6:M6)</f>
        <v>236867</v>
      </c>
      <c r="O6" s="47">
        <f t="shared" si="1"/>
        <v>12.281173847669415</v>
      </c>
      <c r="P6" s="9"/>
    </row>
    <row r="7" spans="1:16" ht="15">
      <c r="A7" s="12"/>
      <c r="B7" s="44">
        <v>512</v>
      </c>
      <c r="C7" s="20" t="s">
        <v>20</v>
      </c>
      <c r="D7" s="46">
        <v>421912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421912</v>
      </c>
      <c r="O7" s="47">
        <f t="shared" si="1"/>
        <v>21.875460154508218</v>
      </c>
      <c r="P7" s="9"/>
    </row>
    <row r="8" spans="1:16" ht="15">
      <c r="A8" s="12"/>
      <c r="B8" s="44">
        <v>513</v>
      </c>
      <c r="C8" s="20" t="s">
        <v>21</v>
      </c>
      <c r="D8" s="46">
        <v>292742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292742</v>
      </c>
      <c r="O8" s="47">
        <f t="shared" si="1"/>
        <v>15.178202934619174</v>
      </c>
      <c r="P8" s="9"/>
    </row>
    <row r="9" spans="1:16" ht="15">
      <c r="A9" s="12"/>
      <c r="B9" s="44">
        <v>514</v>
      </c>
      <c r="C9" s="20" t="s">
        <v>22</v>
      </c>
      <c r="D9" s="46">
        <v>347135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347135</v>
      </c>
      <c r="O9" s="47">
        <f t="shared" si="1"/>
        <v>17.998392699745942</v>
      </c>
      <c r="P9" s="9"/>
    </row>
    <row r="10" spans="1:16" ht="15">
      <c r="A10" s="12"/>
      <c r="B10" s="44">
        <v>515</v>
      </c>
      <c r="C10" s="20" t="s">
        <v>23</v>
      </c>
      <c r="D10" s="46">
        <v>252381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252381</v>
      </c>
      <c r="O10" s="47">
        <f t="shared" si="1"/>
        <v>13.085549852232074</v>
      </c>
      <c r="P10" s="9"/>
    </row>
    <row r="11" spans="1:16" ht="15">
      <c r="A11" s="12"/>
      <c r="B11" s="44">
        <v>516</v>
      </c>
      <c r="C11" s="20" t="s">
        <v>24</v>
      </c>
      <c r="D11" s="46">
        <v>329607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329607</v>
      </c>
      <c r="O11" s="47">
        <f t="shared" si="1"/>
        <v>17.089594027064862</v>
      </c>
      <c r="P11" s="9"/>
    </row>
    <row r="12" spans="1:16" ht="15">
      <c r="A12" s="12"/>
      <c r="B12" s="44">
        <v>517</v>
      </c>
      <c r="C12" s="20" t="s">
        <v>25</v>
      </c>
      <c r="D12" s="46">
        <v>929</v>
      </c>
      <c r="E12" s="46">
        <v>0</v>
      </c>
      <c r="F12" s="46">
        <v>402733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403662</v>
      </c>
      <c r="O12" s="47">
        <f t="shared" si="1"/>
        <v>20.929226940426194</v>
      </c>
      <c r="P12" s="9"/>
    </row>
    <row r="13" spans="1:16" ht="15">
      <c r="A13" s="12"/>
      <c r="B13" s="44">
        <v>518</v>
      </c>
      <c r="C13" s="20" t="s">
        <v>52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1330456</v>
      </c>
      <c r="L13" s="46">
        <v>0</v>
      </c>
      <c r="M13" s="46">
        <v>0</v>
      </c>
      <c r="N13" s="46">
        <f t="shared" si="2"/>
        <v>1330456</v>
      </c>
      <c r="O13" s="47">
        <f t="shared" si="1"/>
        <v>68.98200860683362</v>
      </c>
      <c r="P13" s="9"/>
    </row>
    <row r="14" spans="1:16" ht="15">
      <c r="A14" s="12"/>
      <c r="B14" s="44">
        <v>519</v>
      </c>
      <c r="C14" s="20" t="s">
        <v>62</v>
      </c>
      <c r="D14" s="46">
        <v>807359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807359</v>
      </c>
      <c r="O14" s="47">
        <f t="shared" si="1"/>
        <v>41.860268574687616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SUM(D16:D18)</f>
        <v>4422952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138055</v>
      </c>
      <c r="L15" s="31">
        <f t="shared" si="3"/>
        <v>0</v>
      </c>
      <c r="M15" s="31">
        <f t="shared" si="3"/>
        <v>0</v>
      </c>
      <c r="N15" s="42">
        <f aca="true" t="shared" si="4" ref="N15:N23">SUM(D15:M15)</f>
        <v>4561007</v>
      </c>
      <c r="O15" s="43">
        <f t="shared" si="1"/>
        <v>236.48089386633484</v>
      </c>
      <c r="P15" s="10"/>
    </row>
    <row r="16" spans="1:16" ht="15">
      <c r="A16" s="12"/>
      <c r="B16" s="44">
        <v>521</v>
      </c>
      <c r="C16" s="20" t="s">
        <v>28</v>
      </c>
      <c r="D16" s="46">
        <v>2852446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64043</v>
      </c>
      <c r="L16" s="46">
        <v>0</v>
      </c>
      <c r="M16" s="46">
        <v>0</v>
      </c>
      <c r="N16" s="46">
        <f t="shared" si="4"/>
        <v>2916489</v>
      </c>
      <c r="O16" s="47">
        <f t="shared" si="1"/>
        <v>151.21527453725307</v>
      </c>
      <c r="P16" s="9"/>
    </row>
    <row r="17" spans="1:16" ht="15">
      <c r="A17" s="12"/>
      <c r="B17" s="44">
        <v>522</v>
      </c>
      <c r="C17" s="20" t="s">
        <v>29</v>
      </c>
      <c r="D17" s="46">
        <v>1342819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74012</v>
      </c>
      <c r="L17" s="46">
        <v>0</v>
      </c>
      <c r="M17" s="46">
        <v>0</v>
      </c>
      <c r="N17" s="46">
        <f t="shared" si="4"/>
        <v>1416831</v>
      </c>
      <c r="O17" s="47">
        <f t="shared" si="1"/>
        <v>73.46041375019443</v>
      </c>
      <c r="P17" s="9"/>
    </row>
    <row r="18" spans="1:16" ht="15">
      <c r="A18" s="12"/>
      <c r="B18" s="44">
        <v>524</v>
      </c>
      <c r="C18" s="20" t="s">
        <v>30</v>
      </c>
      <c r="D18" s="46">
        <v>227687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227687</v>
      </c>
      <c r="O18" s="47">
        <f t="shared" si="1"/>
        <v>11.805205578887334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SUM(D20:D23)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8231502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8231502</v>
      </c>
      <c r="O19" s="43">
        <f t="shared" si="1"/>
        <v>426.7901695442526</v>
      </c>
      <c r="P19" s="10"/>
    </row>
    <row r="20" spans="1:16" ht="15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2635517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2635517</v>
      </c>
      <c r="O20" s="47">
        <f t="shared" si="1"/>
        <v>136.6473272152227</v>
      </c>
      <c r="P20" s="9"/>
    </row>
    <row r="21" spans="1:16" ht="15">
      <c r="A21" s="12"/>
      <c r="B21" s="44">
        <v>534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1932051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1932051</v>
      </c>
      <c r="O21" s="47">
        <f t="shared" si="1"/>
        <v>100.17374397262405</v>
      </c>
      <c r="P21" s="9"/>
    </row>
    <row r="22" spans="1:16" ht="15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3136217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3136217</v>
      </c>
      <c r="O22" s="47">
        <f t="shared" si="1"/>
        <v>162.60781873801005</v>
      </c>
      <c r="P22" s="9"/>
    </row>
    <row r="23" spans="1:16" ht="15">
      <c r="A23" s="12"/>
      <c r="B23" s="44">
        <v>538</v>
      </c>
      <c r="C23" s="20" t="s">
        <v>64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527717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527717</v>
      </c>
      <c r="O23" s="47">
        <f t="shared" si="1"/>
        <v>27.36127961839581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892824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892824</v>
      </c>
      <c r="O24" s="43">
        <f t="shared" si="1"/>
        <v>46.291491678332555</v>
      </c>
      <c r="P24" s="10"/>
    </row>
    <row r="25" spans="1:16" ht="15">
      <c r="A25" s="12"/>
      <c r="B25" s="44">
        <v>541</v>
      </c>
      <c r="C25" s="20" t="s">
        <v>65</v>
      </c>
      <c r="D25" s="46">
        <v>660188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660188</v>
      </c>
      <c r="O25" s="47">
        <f t="shared" si="1"/>
        <v>34.22968839114429</v>
      </c>
      <c r="P25" s="9"/>
    </row>
    <row r="26" spans="1:16" ht="15">
      <c r="A26" s="12"/>
      <c r="B26" s="44">
        <v>549</v>
      </c>
      <c r="C26" s="20" t="s">
        <v>66</v>
      </c>
      <c r="D26" s="46">
        <v>232636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232636</v>
      </c>
      <c r="O26" s="47">
        <f t="shared" si="1"/>
        <v>12.061803287188262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230303</v>
      </c>
      <c r="N27" s="31">
        <f t="shared" si="7"/>
        <v>230303</v>
      </c>
      <c r="O27" s="43">
        <f t="shared" si="1"/>
        <v>11.94084098097164</v>
      </c>
      <c r="P27" s="10"/>
    </row>
    <row r="28" spans="1:16" ht="15">
      <c r="A28" s="13"/>
      <c r="B28" s="45">
        <v>552</v>
      </c>
      <c r="C28" s="21" t="s">
        <v>53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159937</v>
      </c>
      <c r="N28" s="46">
        <f t="shared" si="7"/>
        <v>159937</v>
      </c>
      <c r="O28" s="47">
        <f t="shared" si="1"/>
        <v>8.292476797843106</v>
      </c>
      <c r="P28" s="9"/>
    </row>
    <row r="29" spans="1:16" ht="15">
      <c r="A29" s="13"/>
      <c r="B29" s="45">
        <v>559</v>
      </c>
      <c r="C29" s="21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70366</v>
      </c>
      <c r="N29" s="46">
        <f t="shared" si="7"/>
        <v>70366</v>
      </c>
      <c r="O29" s="47">
        <f t="shared" si="1"/>
        <v>3.6483641831285323</v>
      </c>
      <c r="P29" s="9"/>
    </row>
    <row r="30" spans="1:16" ht="15.75">
      <c r="A30" s="28" t="s">
        <v>41</v>
      </c>
      <c r="B30" s="29"/>
      <c r="C30" s="30"/>
      <c r="D30" s="31">
        <f aca="true" t="shared" si="9" ref="D30:M30">SUM(D31:D32)</f>
        <v>1657675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5">SUM(D30:M30)</f>
        <v>1657675</v>
      </c>
      <c r="O30" s="43">
        <f t="shared" si="1"/>
        <v>85.94778866594079</v>
      </c>
      <c r="P30" s="9"/>
    </row>
    <row r="31" spans="1:16" ht="15">
      <c r="A31" s="12"/>
      <c r="B31" s="44">
        <v>571</v>
      </c>
      <c r="C31" s="20" t="s">
        <v>42</v>
      </c>
      <c r="D31" s="46">
        <v>232039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232039</v>
      </c>
      <c r="O31" s="47">
        <f t="shared" si="1"/>
        <v>12.030849795198838</v>
      </c>
      <c r="P31" s="9"/>
    </row>
    <row r="32" spans="1:16" ht="15">
      <c r="A32" s="12"/>
      <c r="B32" s="44">
        <v>572</v>
      </c>
      <c r="C32" s="20" t="s">
        <v>67</v>
      </c>
      <c r="D32" s="46">
        <v>1425636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1425636</v>
      </c>
      <c r="O32" s="47">
        <f t="shared" si="1"/>
        <v>73.91693887074194</v>
      </c>
      <c r="P32" s="9"/>
    </row>
    <row r="33" spans="1:16" ht="15.75">
      <c r="A33" s="28" t="s">
        <v>68</v>
      </c>
      <c r="B33" s="29"/>
      <c r="C33" s="30"/>
      <c r="D33" s="31">
        <f aca="true" t="shared" si="11" ref="D33:M33">SUM(D34:D34)</f>
        <v>403272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128023</v>
      </c>
      <c r="N33" s="31">
        <f t="shared" si="10"/>
        <v>531295</v>
      </c>
      <c r="O33" s="43">
        <f t="shared" si="1"/>
        <v>27.54679317675118</v>
      </c>
      <c r="P33" s="9"/>
    </row>
    <row r="34" spans="1:16" ht="15.75" thickBot="1">
      <c r="A34" s="12"/>
      <c r="B34" s="44">
        <v>581</v>
      </c>
      <c r="C34" s="20" t="s">
        <v>69</v>
      </c>
      <c r="D34" s="46">
        <v>403272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128023</v>
      </c>
      <c r="N34" s="46">
        <f t="shared" si="10"/>
        <v>531295</v>
      </c>
      <c r="O34" s="47">
        <f t="shared" si="1"/>
        <v>27.54679317675118</v>
      </c>
      <c r="P34" s="9"/>
    </row>
    <row r="35" spans="1:119" ht="16.5" thickBot="1">
      <c r="A35" s="14" t="s">
        <v>10</v>
      </c>
      <c r="B35" s="23"/>
      <c r="C35" s="22"/>
      <c r="D35" s="15">
        <f>SUM(D5,D15,D19,D24,D27,D30,D33)</f>
        <v>9922220</v>
      </c>
      <c r="E35" s="15">
        <f aca="true" t="shared" si="12" ref="E35:M35">SUM(E5,E15,E19,E24,E27,E30,E33)</f>
        <v>0</v>
      </c>
      <c r="F35" s="15">
        <f t="shared" si="12"/>
        <v>402733</v>
      </c>
      <c r="G35" s="15">
        <f t="shared" si="12"/>
        <v>0</v>
      </c>
      <c r="H35" s="15">
        <f t="shared" si="12"/>
        <v>0</v>
      </c>
      <c r="I35" s="15">
        <f t="shared" si="12"/>
        <v>8231502</v>
      </c>
      <c r="J35" s="15">
        <f t="shared" si="12"/>
        <v>0</v>
      </c>
      <c r="K35" s="15">
        <f t="shared" si="12"/>
        <v>1611946</v>
      </c>
      <c r="L35" s="15">
        <f t="shared" si="12"/>
        <v>0</v>
      </c>
      <c r="M35" s="15">
        <f t="shared" si="12"/>
        <v>358326</v>
      </c>
      <c r="N35" s="15">
        <f t="shared" si="10"/>
        <v>20526727</v>
      </c>
      <c r="O35" s="37">
        <f t="shared" si="1"/>
        <v>1064.2778555503708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72</v>
      </c>
      <c r="M37" s="93"/>
      <c r="N37" s="93"/>
      <c r="O37" s="41">
        <v>19287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>SUM(D6:D14)</f>
        <v>2238592</v>
      </c>
      <c r="E5" s="59">
        <f aca="true" t="shared" si="0" ref="E5:M5">SUM(E6:E14)</f>
        <v>0</v>
      </c>
      <c r="F5" s="59">
        <f t="shared" si="0"/>
        <v>401709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664215</v>
      </c>
      <c r="L5" s="59">
        <f t="shared" si="0"/>
        <v>0</v>
      </c>
      <c r="M5" s="59">
        <f t="shared" si="0"/>
        <v>0</v>
      </c>
      <c r="N5" s="60">
        <f>SUM(D5:M5)</f>
        <v>3304516</v>
      </c>
      <c r="O5" s="61">
        <f aca="true" t="shared" si="1" ref="O5:O35">(N5/O$37)</f>
        <v>173.30165722676736</v>
      </c>
      <c r="P5" s="62"/>
    </row>
    <row r="6" spans="1:16" ht="15">
      <c r="A6" s="64"/>
      <c r="B6" s="65">
        <v>511</v>
      </c>
      <c r="C6" s="66" t="s">
        <v>19</v>
      </c>
      <c r="D6" s="67">
        <v>86642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84515</v>
      </c>
      <c r="L6" s="67">
        <v>0</v>
      </c>
      <c r="M6" s="67">
        <v>0</v>
      </c>
      <c r="N6" s="67">
        <f>SUM(D6:M6)</f>
        <v>171157</v>
      </c>
      <c r="O6" s="68">
        <f t="shared" si="1"/>
        <v>8.976138032305434</v>
      </c>
      <c r="P6" s="69"/>
    </row>
    <row r="7" spans="1:16" ht="15">
      <c r="A7" s="64"/>
      <c r="B7" s="65">
        <v>512</v>
      </c>
      <c r="C7" s="66" t="s">
        <v>20</v>
      </c>
      <c r="D7" s="67">
        <v>327127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4">SUM(D7:M7)</f>
        <v>327127</v>
      </c>
      <c r="O7" s="68">
        <f t="shared" si="1"/>
        <v>17.155810782462765</v>
      </c>
      <c r="P7" s="69"/>
    </row>
    <row r="8" spans="1:16" ht="15">
      <c r="A8" s="64"/>
      <c r="B8" s="65">
        <v>513</v>
      </c>
      <c r="C8" s="66" t="s">
        <v>21</v>
      </c>
      <c r="D8" s="67">
        <v>414720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414720</v>
      </c>
      <c r="O8" s="68">
        <f t="shared" si="1"/>
        <v>21.749528005034612</v>
      </c>
      <c r="P8" s="69"/>
    </row>
    <row r="9" spans="1:16" ht="15">
      <c r="A9" s="64"/>
      <c r="B9" s="65">
        <v>514</v>
      </c>
      <c r="C9" s="66" t="s">
        <v>22</v>
      </c>
      <c r="D9" s="67">
        <v>317398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317398</v>
      </c>
      <c r="O9" s="68">
        <f t="shared" si="1"/>
        <v>16.64558422487938</v>
      </c>
      <c r="P9" s="69"/>
    </row>
    <row r="10" spans="1:16" ht="15">
      <c r="A10" s="64"/>
      <c r="B10" s="65">
        <v>515</v>
      </c>
      <c r="C10" s="66" t="s">
        <v>23</v>
      </c>
      <c r="D10" s="67">
        <v>206679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206679</v>
      </c>
      <c r="O10" s="68">
        <f t="shared" si="1"/>
        <v>10.839049716803022</v>
      </c>
      <c r="P10" s="69"/>
    </row>
    <row r="11" spans="1:16" ht="15">
      <c r="A11" s="64"/>
      <c r="B11" s="65">
        <v>516</v>
      </c>
      <c r="C11" s="66" t="s">
        <v>24</v>
      </c>
      <c r="D11" s="67">
        <v>357598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357598</v>
      </c>
      <c r="O11" s="68">
        <f t="shared" si="1"/>
        <v>18.75382840360814</v>
      </c>
      <c r="P11" s="69"/>
    </row>
    <row r="12" spans="1:16" ht="15">
      <c r="A12" s="64"/>
      <c r="B12" s="65">
        <v>517</v>
      </c>
      <c r="C12" s="66" t="s">
        <v>25</v>
      </c>
      <c r="D12" s="67">
        <v>929</v>
      </c>
      <c r="E12" s="67">
        <v>0</v>
      </c>
      <c r="F12" s="67">
        <v>401709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402638</v>
      </c>
      <c r="O12" s="68">
        <f t="shared" si="1"/>
        <v>21.11590098594504</v>
      </c>
      <c r="P12" s="69"/>
    </row>
    <row r="13" spans="1:16" ht="15">
      <c r="A13" s="64"/>
      <c r="B13" s="65">
        <v>518</v>
      </c>
      <c r="C13" s="66" t="s">
        <v>52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579700</v>
      </c>
      <c r="L13" s="67">
        <v>0</v>
      </c>
      <c r="M13" s="67">
        <v>0</v>
      </c>
      <c r="N13" s="67">
        <f t="shared" si="2"/>
        <v>579700</v>
      </c>
      <c r="O13" s="68">
        <f t="shared" si="1"/>
        <v>30.40172015942941</v>
      </c>
      <c r="P13" s="69"/>
    </row>
    <row r="14" spans="1:16" ht="15">
      <c r="A14" s="64"/>
      <c r="B14" s="65">
        <v>519</v>
      </c>
      <c r="C14" s="66" t="s">
        <v>62</v>
      </c>
      <c r="D14" s="67">
        <v>527499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2"/>
        <v>527499</v>
      </c>
      <c r="O14" s="68">
        <f t="shared" si="1"/>
        <v>27.66409691629956</v>
      </c>
      <c r="P14" s="69"/>
    </row>
    <row r="15" spans="1:16" ht="15.75">
      <c r="A15" s="70" t="s">
        <v>27</v>
      </c>
      <c r="B15" s="71"/>
      <c r="C15" s="72"/>
      <c r="D15" s="73">
        <f aca="true" t="shared" si="3" ref="D15:M15">SUM(D16:D18)</f>
        <v>4763910</v>
      </c>
      <c r="E15" s="73">
        <f t="shared" si="3"/>
        <v>0</v>
      </c>
      <c r="F15" s="73">
        <f t="shared" si="3"/>
        <v>0</v>
      </c>
      <c r="G15" s="73">
        <f t="shared" si="3"/>
        <v>0</v>
      </c>
      <c r="H15" s="73">
        <f t="shared" si="3"/>
        <v>0</v>
      </c>
      <c r="I15" s="73">
        <f t="shared" si="3"/>
        <v>0</v>
      </c>
      <c r="J15" s="73">
        <f t="shared" si="3"/>
        <v>0</v>
      </c>
      <c r="K15" s="73">
        <f t="shared" si="3"/>
        <v>120390</v>
      </c>
      <c r="L15" s="73">
        <f t="shared" si="3"/>
        <v>0</v>
      </c>
      <c r="M15" s="73">
        <f t="shared" si="3"/>
        <v>0</v>
      </c>
      <c r="N15" s="74">
        <f aca="true" t="shared" si="4" ref="N15:N23">SUM(D15:M15)</f>
        <v>4884300</v>
      </c>
      <c r="O15" s="75">
        <f t="shared" si="1"/>
        <v>256.15166771554436</v>
      </c>
      <c r="P15" s="76"/>
    </row>
    <row r="16" spans="1:16" ht="15">
      <c r="A16" s="64"/>
      <c r="B16" s="65">
        <v>521</v>
      </c>
      <c r="C16" s="66" t="s">
        <v>28</v>
      </c>
      <c r="D16" s="67">
        <v>3100233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54707</v>
      </c>
      <c r="L16" s="67">
        <v>0</v>
      </c>
      <c r="M16" s="67">
        <v>0</v>
      </c>
      <c r="N16" s="67">
        <f t="shared" si="4"/>
        <v>3154940</v>
      </c>
      <c r="O16" s="68">
        <f t="shared" si="1"/>
        <v>165.45731067757498</v>
      </c>
      <c r="P16" s="69"/>
    </row>
    <row r="17" spans="1:16" ht="15">
      <c r="A17" s="64"/>
      <c r="B17" s="65">
        <v>522</v>
      </c>
      <c r="C17" s="66" t="s">
        <v>29</v>
      </c>
      <c r="D17" s="67">
        <v>1341686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65683</v>
      </c>
      <c r="L17" s="67">
        <v>0</v>
      </c>
      <c r="M17" s="67">
        <v>0</v>
      </c>
      <c r="N17" s="67">
        <f t="shared" si="4"/>
        <v>1407369</v>
      </c>
      <c r="O17" s="68">
        <f t="shared" si="1"/>
        <v>73.80789804908747</v>
      </c>
      <c r="P17" s="69"/>
    </row>
    <row r="18" spans="1:16" ht="15">
      <c r="A18" s="64"/>
      <c r="B18" s="65">
        <v>524</v>
      </c>
      <c r="C18" s="66" t="s">
        <v>30</v>
      </c>
      <c r="D18" s="67">
        <v>321991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321991</v>
      </c>
      <c r="O18" s="68">
        <f t="shared" si="1"/>
        <v>16.886458988881895</v>
      </c>
      <c r="P18" s="69"/>
    </row>
    <row r="19" spans="1:16" ht="15.75">
      <c r="A19" s="70" t="s">
        <v>31</v>
      </c>
      <c r="B19" s="71"/>
      <c r="C19" s="72"/>
      <c r="D19" s="73">
        <f aca="true" t="shared" si="5" ref="D19:M19">SUM(D20:D23)</f>
        <v>0</v>
      </c>
      <c r="E19" s="73">
        <f t="shared" si="5"/>
        <v>0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8009436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8009436</v>
      </c>
      <c r="O19" s="75">
        <f t="shared" si="1"/>
        <v>420.04594084329767</v>
      </c>
      <c r="P19" s="76"/>
    </row>
    <row r="20" spans="1:16" ht="15">
      <c r="A20" s="64"/>
      <c r="B20" s="65">
        <v>533</v>
      </c>
      <c r="C20" s="66" t="s">
        <v>32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2648623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2648623</v>
      </c>
      <c r="O20" s="68">
        <f t="shared" si="1"/>
        <v>138.90408013425633</v>
      </c>
      <c r="P20" s="69"/>
    </row>
    <row r="21" spans="1:16" ht="15">
      <c r="A21" s="64"/>
      <c r="B21" s="65">
        <v>534</v>
      </c>
      <c r="C21" s="66" t="s">
        <v>63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1835142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1835142</v>
      </c>
      <c r="O21" s="68">
        <f t="shared" si="1"/>
        <v>96.24197608558842</v>
      </c>
      <c r="P21" s="69"/>
    </row>
    <row r="22" spans="1:16" ht="15">
      <c r="A22" s="64"/>
      <c r="B22" s="65">
        <v>535</v>
      </c>
      <c r="C22" s="66" t="s">
        <v>34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2986314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2986314</v>
      </c>
      <c r="O22" s="68">
        <f t="shared" si="1"/>
        <v>156.61390811831342</v>
      </c>
      <c r="P22" s="69"/>
    </row>
    <row r="23" spans="1:16" ht="15">
      <c r="A23" s="64"/>
      <c r="B23" s="65">
        <v>538</v>
      </c>
      <c r="C23" s="66" t="s">
        <v>64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539357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539357</v>
      </c>
      <c r="O23" s="68">
        <f t="shared" si="1"/>
        <v>28.2859765051395</v>
      </c>
      <c r="P23" s="69"/>
    </row>
    <row r="24" spans="1:16" ht="15.75">
      <c r="A24" s="70" t="s">
        <v>36</v>
      </c>
      <c r="B24" s="71"/>
      <c r="C24" s="72"/>
      <c r="D24" s="73">
        <f aca="true" t="shared" si="6" ref="D24:M24">SUM(D25:D26)</f>
        <v>1046494</v>
      </c>
      <c r="E24" s="73">
        <f t="shared" si="6"/>
        <v>0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aca="true" t="shared" si="7" ref="N24:N29">SUM(D24:M24)</f>
        <v>1046494</v>
      </c>
      <c r="O24" s="75">
        <f t="shared" si="1"/>
        <v>54.88221103419341</v>
      </c>
      <c r="P24" s="76"/>
    </row>
    <row r="25" spans="1:16" ht="15">
      <c r="A25" s="64"/>
      <c r="B25" s="65">
        <v>541</v>
      </c>
      <c r="C25" s="66" t="s">
        <v>65</v>
      </c>
      <c r="D25" s="67">
        <v>831814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831814</v>
      </c>
      <c r="O25" s="68">
        <f t="shared" si="1"/>
        <v>43.62355779316132</v>
      </c>
      <c r="P25" s="69"/>
    </row>
    <row r="26" spans="1:16" ht="15">
      <c r="A26" s="64"/>
      <c r="B26" s="65">
        <v>549</v>
      </c>
      <c r="C26" s="66" t="s">
        <v>66</v>
      </c>
      <c r="D26" s="67">
        <v>214680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214680</v>
      </c>
      <c r="O26" s="68">
        <f t="shared" si="1"/>
        <v>11.258653241032096</v>
      </c>
      <c r="P26" s="69"/>
    </row>
    <row r="27" spans="1:16" ht="15.75">
      <c r="A27" s="70" t="s">
        <v>39</v>
      </c>
      <c r="B27" s="71"/>
      <c r="C27" s="72"/>
      <c r="D27" s="73">
        <f aca="true" t="shared" si="8" ref="D27:M27">SUM(D28:D29)</f>
        <v>0</v>
      </c>
      <c r="E27" s="73">
        <f t="shared" si="8"/>
        <v>0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353566</v>
      </c>
      <c r="N27" s="73">
        <f t="shared" si="7"/>
        <v>353566</v>
      </c>
      <c r="O27" s="75">
        <f t="shared" si="1"/>
        <v>18.542374659114746</v>
      </c>
      <c r="P27" s="76"/>
    </row>
    <row r="28" spans="1:16" ht="15">
      <c r="A28" s="64"/>
      <c r="B28" s="65">
        <v>552</v>
      </c>
      <c r="C28" s="66" t="s">
        <v>53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122625</v>
      </c>
      <c r="N28" s="67">
        <f t="shared" si="7"/>
        <v>122625</v>
      </c>
      <c r="O28" s="68">
        <f t="shared" si="1"/>
        <v>6.430931403398364</v>
      </c>
      <c r="P28" s="69"/>
    </row>
    <row r="29" spans="1:16" ht="15">
      <c r="A29" s="64"/>
      <c r="B29" s="65">
        <v>559</v>
      </c>
      <c r="C29" s="66" t="s">
        <v>40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230941</v>
      </c>
      <c r="N29" s="67">
        <f t="shared" si="7"/>
        <v>230941</v>
      </c>
      <c r="O29" s="68">
        <f t="shared" si="1"/>
        <v>12.111443255716383</v>
      </c>
      <c r="P29" s="69"/>
    </row>
    <row r="30" spans="1:16" ht="15.75">
      <c r="A30" s="70" t="s">
        <v>41</v>
      </c>
      <c r="B30" s="71"/>
      <c r="C30" s="72"/>
      <c r="D30" s="73">
        <f aca="true" t="shared" si="9" ref="D30:M30">SUM(D31:D32)</f>
        <v>1724270</v>
      </c>
      <c r="E30" s="73">
        <f t="shared" si="9"/>
        <v>0</v>
      </c>
      <c r="F30" s="73">
        <f t="shared" si="9"/>
        <v>0</v>
      </c>
      <c r="G30" s="73">
        <f t="shared" si="9"/>
        <v>0</v>
      </c>
      <c r="H30" s="73">
        <f t="shared" si="9"/>
        <v>0</v>
      </c>
      <c r="I30" s="73">
        <f t="shared" si="9"/>
        <v>0</v>
      </c>
      <c r="J30" s="73">
        <f t="shared" si="9"/>
        <v>0</v>
      </c>
      <c r="K30" s="73">
        <f t="shared" si="9"/>
        <v>0</v>
      </c>
      <c r="L30" s="73">
        <f t="shared" si="9"/>
        <v>0</v>
      </c>
      <c r="M30" s="73">
        <f t="shared" si="9"/>
        <v>0</v>
      </c>
      <c r="N30" s="73">
        <f aca="true" t="shared" si="10" ref="N30:N35">SUM(D30:M30)</f>
        <v>1724270</v>
      </c>
      <c r="O30" s="75">
        <f t="shared" si="1"/>
        <v>90.42741766310048</v>
      </c>
      <c r="P30" s="69"/>
    </row>
    <row r="31" spans="1:16" ht="15">
      <c r="A31" s="64"/>
      <c r="B31" s="65">
        <v>571</v>
      </c>
      <c r="C31" s="66" t="s">
        <v>42</v>
      </c>
      <c r="D31" s="67">
        <v>236122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236122</v>
      </c>
      <c r="O31" s="68">
        <f t="shared" si="1"/>
        <v>12.383155024124187</v>
      </c>
      <c r="P31" s="69"/>
    </row>
    <row r="32" spans="1:16" ht="15">
      <c r="A32" s="64"/>
      <c r="B32" s="65">
        <v>572</v>
      </c>
      <c r="C32" s="66" t="s">
        <v>67</v>
      </c>
      <c r="D32" s="67">
        <v>1488148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1488148</v>
      </c>
      <c r="O32" s="68">
        <f t="shared" si="1"/>
        <v>78.04426263897629</v>
      </c>
      <c r="P32" s="69"/>
    </row>
    <row r="33" spans="1:16" ht="15.75">
      <c r="A33" s="70" t="s">
        <v>68</v>
      </c>
      <c r="B33" s="71"/>
      <c r="C33" s="72"/>
      <c r="D33" s="73">
        <f aca="true" t="shared" si="11" ref="D33:M33">SUM(D34:D34)</f>
        <v>403673</v>
      </c>
      <c r="E33" s="73">
        <f t="shared" si="11"/>
        <v>0</v>
      </c>
      <c r="F33" s="73">
        <f t="shared" si="11"/>
        <v>0</v>
      </c>
      <c r="G33" s="73">
        <f t="shared" si="11"/>
        <v>0</v>
      </c>
      <c r="H33" s="73">
        <f t="shared" si="11"/>
        <v>0</v>
      </c>
      <c r="I33" s="73">
        <f t="shared" si="11"/>
        <v>617500</v>
      </c>
      <c r="J33" s="73">
        <f t="shared" si="11"/>
        <v>0</v>
      </c>
      <c r="K33" s="73">
        <f t="shared" si="11"/>
        <v>0</v>
      </c>
      <c r="L33" s="73">
        <f t="shared" si="11"/>
        <v>0</v>
      </c>
      <c r="M33" s="73">
        <f t="shared" si="11"/>
        <v>119000</v>
      </c>
      <c r="N33" s="73">
        <f t="shared" si="10"/>
        <v>1140173</v>
      </c>
      <c r="O33" s="75">
        <f t="shared" si="1"/>
        <v>59.79510174113698</v>
      </c>
      <c r="P33" s="69"/>
    </row>
    <row r="34" spans="1:16" ht="15.75" thickBot="1">
      <c r="A34" s="64"/>
      <c r="B34" s="65">
        <v>581</v>
      </c>
      <c r="C34" s="66" t="s">
        <v>69</v>
      </c>
      <c r="D34" s="67">
        <v>403673</v>
      </c>
      <c r="E34" s="67">
        <v>0</v>
      </c>
      <c r="F34" s="67">
        <v>0</v>
      </c>
      <c r="G34" s="67">
        <v>0</v>
      </c>
      <c r="H34" s="67">
        <v>0</v>
      </c>
      <c r="I34" s="67">
        <v>617500</v>
      </c>
      <c r="J34" s="67">
        <v>0</v>
      </c>
      <c r="K34" s="67">
        <v>0</v>
      </c>
      <c r="L34" s="67">
        <v>0</v>
      </c>
      <c r="M34" s="67">
        <v>119000</v>
      </c>
      <c r="N34" s="67">
        <f t="shared" si="10"/>
        <v>1140173</v>
      </c>
      <c r="O34" s="68">
        <f t="shared" si="1"/>
        <v>59.79510174113698</v>
      </c>
      <c r="P34" s="69"/>
    </row>
    <row r="35" spans="1:119" ht="16.5" thickBot="1">
      <c r="A35" s="77" t="s">
        <v>10</v>
      </c>
      <c r="B35" s="78"/>
      <c r="C35" s="79"/>
      <c r="D35" s="80">
        <f>SUM(D5,D15,D19,D24,D27,D30,D33)</f>
        <v>10176939</v>
      </c>
      <c r="E35" s="80">
        <f aca="true" t="shared" si="12" ref="E35:M35">SUM(E5,E15,E19,E24,E27,E30,E33)</f>
        <v>0</v>
      </c>
      <c r="F35" s="80">
        <f t="shared" si="12"/>
        <v>401709</v>
      </c>
      <c r="G35" s="80">
        <f t="shared" si="12"/>
        <v>0</v>
      </c>
      <c r="H35" s="80">
        <f t="shared" si="12"/>
        <v>0</v>
      </c>
      <c r="I35" s="80">
        <f t="shared" si="12"/>
        <v>8626936</v>
      </c>
      <c r="J35" s="80">
        <f t="shared" si="12"/>
        <v>0</v>
      </c>
      <c r="K35" s="80">
        <f t="shared" si="12"/>
        <v>784605</v>
      </c>
      <c r="L35" s="80">
        <f t="shared" si="12"/>
        <v>0</v>
      </c>
      <c r="M35" s="80">
        <f t="shared" si="12"/>
        <v>472566</v>
      </c>
      <c r="N35" s="80">
        <f t="shared" si="10"/>
        <v>20462755</v>
      </c>
      <c r="O35" s="81">
        <f t="shared" si="1"/>
        <v>1073.146370883155</v>
      </c>
      <c r="P35" s="62"/>
      <c r="Q35" s="82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</row>
    <row r="36" spans="1:15" ht="15">
      <c r="A36" s="84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</row>
    <row r="37" spans="1:15" ht="15">
      <c r="A37" s="88"/>
      <c r="B37" s="89"/>
      <c r="C37" s="89"/>
      <c r="D37" s="90"/>
      <c r="E37" s="90"/>
      <c r="F37" s="90"/>
      <c r="G37" s="90"/>
      <c r="H37" s="90"/>
      <c r="I37" s="90"/>
      <c r="J37" s="90"/>
      <c r="K37" s="90"/>
      <c r="L37" s="117" t="s">
        <v>70</v>
      </c>
      <c r="M37" s="117"/>
      <c r="N37" s="117"/>
      <c r="O37" s="91">
        <v>19068</v>
      </c>
    </row>
    <row r="38" spans="1:15" ht="15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1:15" ht="15.75" customHeight="1" thickBot="1">
      <c r="A39" s="121" t="s">
        <v>50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3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3070732</v>
      </c>
      <c r="E5" s="26">
        <f aca="true" t="shared" si="0" ref="E5:M5">SUM(E6:E14)</f>
        <v>0</v>
      </c>
      <c r="F5" s="26">
        <f t="shared" si="0"/>
        <v>398647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559764</v>
      </c>
      <c r="L5" s="26">
        <f t="shared" si="0"/>
        <v>0</v>
      </c>
      <c r="M5" s="26">
        <f t="shared" si="0"/>
        <v>0</v>
      </c>
      <c r="N5" s="27">
        <f>SUM(D5:M5)</f>
        <v>4029143</v>
      </c>
      <c r="O5" s="32">
        <f aca="true" t="shared" si="1" ref="O5:O35">(N5/O$37)</f>
        <v>213.05816720427265</v>
      </c>
      <c r="P5" s="6"/>
    </row>
    <row r="6" spans="1:16" ht="15">
      <c r="A6" s="12"/>
      <c r="B6" s="44">
        <v>511</v>
      </c>
      <c r="C6" s="20" t="s">
        <v>19</v>
      </c>
      <c r="D6" s="46">
        <v>83667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60517</v>
      </c>
      <c r="L6" s="46">
        <v>0</v>
      </c>
      <c r="M6" s="46">
        <v>0</v>
      </c>
      <c r="N6" s="46">
        <f>SUM(D6:M6)</f>
        <v>144184</v>
      </c>
      <c r="O6" s="47">
        <f t="shared" si="1"/>
        <v>7.624345618951932</v>
      </c>
      <c r="P6" s="9"/>
    </row>
    <row r="7" spans="1:16" ht="15">
      <c r="A7" s="12"/>
      <c r="B7" s="44">
        <v>512</v>
      </c>
      <c r="C7" s="20" t="s">
        <v>20</v>
      </c>
      <c r="D7" s="46">
        <v>340622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340622</v>
      </c>
      <c r="O7" s="47">
        <f t="shared" si="1"/>
        <v>18.011844957960975</v>
      </c>
      <c r="P7" s="9"/>
    </row>
    <row r="8" spans="1:16" ht="15">
      <c r="A8" s="12"/>
      <c r="B8" s="44">
        <v>513</v>
      </c>
      <c r="C8" s="20" t="s">
        <v>21</v>
      </c>
      <c r="D8" s="46">
        <v>402374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402374</v>
      </c>
      <c r="O8" s="47">
        <f t="shared" si="1"/>
        <v>21.277246047274073</v>
      </c>
      <c r="P8" s="9"/>
    </row>
    <row r="9" spans="1:16" ht="15">
      <c r="A9" s="12"/>
      <c r="B9" s="44">
        <v>514</v>
      </c>
      <c r="C9" s="20" t="s">
        <v>22</v>
      </c>
      <c r="D9" s="46">
        <v>316691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316691</v>
      </c>
      <c r="O9" s="47">
        <f t="shared" si="1"/>
        <v>16.746390989371264</v>
      </c>
      <c r="P9" s="9"/>
    </row>
    <row r="10" spans="1:16" ht="15">
      <c r="A10" s="12"/>
      <c r="B10" s="44">
        <v>515</v>
      </c>
      <c r="C10" s="20" t="s">
        <v>23</v>
      </c>
      <c r="D10" s="46">
        <v>196976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196976</v>
      </c>
      <c r="O10" s="47">
        <f t="shared" si="1"/>
        <v>10.415948389826028</v>
      </c>
      <c r="P10" s="9"/>
    </row>
    <row r="11" spans="1:16" ht="15">
      <c r="A11" s="12"/>
      <c r="B11" s="44">
        <v>516</v>
      </c>
      <c r="C11" s="20" t="s">
        <v>24</v>
      </c>
      <c r="D11" s="46">
        <v>358744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358744</v>
      </c>
      <c r="O11" s="47">
        <f t="shared" si="1"/>
        <v>18.970123208714504</v>
      </c>
      <c r="P11" s="9"/>
    </row>
    <row r="12" spans="1:16" ht="15">
      <c r="A12" s="12"/>
      <c r="B12" s="44">
        <v>517</v>
      </c>
      <c r="C12" s="20" t="s">
        <v>25</v>
      </c>
      <c r="D12" s="46">
        <v>968</v>
      </c>
      <c r="E12" s="46">
        <v>0</v>
      </c>
      <c r="F12" s="46">
        <v>398647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399615</v>
      </c>
      <c r="O12" s="47">
        <f t="shared" si="1"/>
        <v>21.131352123102957</v>
      </c>
      <c r="P12" s="9"/>
    </row>
    <row r="13" spans="1:16" ht="15">
      <c r="A13" s="12"/>
      <c r="B13" s="44">
        <v>518</v>
      </c>
      <c r="C13" s="20" t="s">
        <v>52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499247</v>
      </c>
      <c r="L13" s="46">
        <v>0</v>
      </c>
      <c r="M13" s="46">
        <v>0</v>
      </c>
      <c r="N13" s="46">
        <f t="shared" si="2"/>
        <v>499247</v>
      </c>
      <c r="O13" s="47">
        <f t="shared" si="1"/>
        <v>26.39982021045952</v>
      </c>
      <c r="P13" s="9"/>
    </row>
    <row r="14" spans="1:16" ht="15">
      <c r="A14" s="12"/>
      <c r="B14" s="44">
        <v>519</v>
      </c>
      <c r="C14" s="20" t="s">
        <v>26</v>
      </c>
      <c r="D14" s="46">
        <v>1370690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1370690</v>
      </c>
      <c r="O14" s="47">
        <f t="shared" si="1"/>
        <v>72.4810956586114</v>
      </c>
      <c r="P14" s="9"/>
    </row>
    <row r="15" spans="1:16" ht="15.75">
      <c r="A15" s="28" t="s">
        <v>27</v>
      </c>
      <c r="B15" s="29"/>
      <c r="C15" s="30"/>
      <c r="D15" s="31">
        <f aca="true" t="shared" si="3" ref="D15:M15">SUM(D16:D18)</f>
        <v>4614217</v>
      </c>
      <c r="E15" s="31">
        <f t="shared" si="3"/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178512</v>
      </c>
      <c r="L15" s="31">
        <f t="shared" si="3"/>
        <v>0</v>
      </c>
      <c r="M15" s="31">
        <f t="shared" si="3"/>
        <v>0</v>
      </c>
      <c r="N15" s="42">
        <f aca="true" t="shared" si="4" ref="N15:N23">SUM(D15:M15)</f>
        <v>4792729</v>
      </c>
      <c r="O15" s="43">
        <f t="shared" si="1"/>
        <v>253.4360425149384</v>
      </c>
      <c r="P15" s="10"/>
    </row>
    <row r="16" spans="1:16" ht="15">
      <c r="A16" s="12"/>
      <c r="B16" s="44">
        <v>521</v>
      </c>
      <c r="C16" s="20" t="s">
        <v>28</v>
      </c>
      <c r="D16" s="46">
        <v>3036791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98865</v>
      </c>
      <c r="L16" s="46">
        <v>0</v>
      </c>
      <c r="M16" s="46">
        <v>0</v>
      </c>
      <c r="N16" s="46">
        <f t="shared" si="4"/>
        <v>3135656</v>
      </c>
      <c r="O16" s="47">
        <f t="shared" si="1"/>
        <v>165.81122098249696</v>
      </c>
      <c r="P16" s="9"/>
    </row>
    <row r="17" spans="1:16" ht="15">
      <c r="A17" s="12"/>
      <c r="B17" s="44">
        <v>522</v>
      </c>
      <c r="C17" s="20" t="s">
        <v>29</v>
      </c>
      <c r="D17" s="46">
        <v>1302219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79647</v>
      </c>
      <c r="L17" s="46">
        <v>0</v>
      </c>
      <c r="M17" s="46">
        <v>0</v>
      </c>
      <c r="N17" s="46">
        <f t="shared" si="4"/>
        <v>1381866</v>
      </c>
      <c r="O17" s="47">
        <f t="shared" si="1"/>
        <v>73.07207445402148</v>
      </c>
      <c r="P17" s="9"/>
    </row>
    <row r="18" spans="1:16" ht="15">
      <c r="A18" s="12"/>
      <c r="B18" s="44">
        <v>524</v>
      </c>
      <c r="C18" s="20" t="s">
        <v>30</v>
      </c>
      <c r="D18" s="46">
        <v>275207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275207</v>
      </c>
      <c r="O18" s="47">
        <f t="shared" si="1"/>
        <v>14.552747078419968</v>
      </c>
      <c r="P18" s="9"/>
    </row>
    <row r="19" spans="1:16" ht="15.75">
      <c r="A19" s="28" t="s">
        <v>31</v>
      </c>
      <c r="B19" s="29"/>
      <c r="C19" s="30"/>
      <c r="D19" s="31">
        <f aca="true" t="shared" si="5" ref="D19:M19">SUM(D20:D23)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8357573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8357573</v>
      </c>
      <c r="O19" s="43">
        <f t="shared" si="1"/>
        <v>441.9424144677701</v>
      </c>
      <c r="P19" s="10"/>
    </row>
    <row r="20" spans="1:16" ht="15">
      <c r="A20" s="12"/>
      <c r="B20" s="44">
        <v>533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2669183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2669183</v>
      </c>
      <c r="O20" s="47">
        <f t="shared" si="1"/>
        <v>141.1444661837026</v>
      </c>
      <c r="P20" s="9"/>
    </row>
    <row r="21" spans="1:16" ht="15">
      <c r="A21" s="12"/>
      <c r="B21" s="44">
        <v>534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1774413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1774413</v>
      </c>
      <c r="O21" s="47">
        <f t="shared" si="1"/>
        <v>93.82967585003438</v>
      </c>
      <c r="P21" s="9"/>
    </row>
    <row r="22" spans="1:16" ht="15">
      <c r="A22" s="12"/>
      <c r="B22" s="44">
        <v>535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3214813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3214813</v>
      </c>
      <c r="O22" s="47">
        <f t="shared" si="1"/>
        <v>169.99698588123314</v>
      </c>
      <c r="P22" s="9"/>
    </row>
    <row r="23" spans="1:16" ht="15">
      <c r="A23" s="12"/>
      <c r="B23" s="44">
        <v>538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699164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699164</v>
      </c>
      <c r="O23" s="47">
        <f t="shared" si="1"/>
        <v>36.97128655279996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SUM(D25:D26)</f>
        <v>2193222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2193222</v>
      </c>
      <c r="O24" s="43">
        <f t="shared" si="1"/>
        <v>115.97599280841838</v>
      </c>
      <c r="P24" s="10"/>
    </row>
    <row r="25" spans="1:16" ht="15">
      <c r="A25" s="12"/>
      <c r="B25" s="44">
        <v>541</v>
      </c>
      <c r="C25" s="20" t="s">
        <v>37</v>
      </c>
      <c r="D25" s="46">
        <v>1992278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1992278</v>
      </c>
      <c r="O25" s="47">
        <f t="shared" si="1"/>
        <v>105.35021944899793</v>
      </c>
      <c r="P25" s="9"/>
    </row>
    <row r="26" spans="1:16" ht="15">
      <c r="A26" s="12"/>
      <c r="B26" s="44">
        <v>549</v>
      </c>
      <c r="C26" s="20" t="s">
        <v>38</v>
      </c>
      <c r="D26" s="46">
        <v>200944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200944</v>
      </c>
      <c r="O26" s="47">
        <f t="shared" si="1"/>
        <v>10.625773359420442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SUM(D28:D29)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346878</v>
      </c>
      <c r="N27" s="31">
        <f t="shared" si="7"/>
        <v>346878</v>
      </c>
      <c r="O27" s="43">
        <f t="shared" si="1"/>
        <v>18.342657712442495</v>
      </c>
      <c r="P27" s="10"/>
    </row>
    <row r="28" spans="1:16" ht="15">
      <c r="A28" s="13"/>
      <c r="B28" s="45">
        <v>552</v>
      </c>
      <c r="C28" s="21" t="s">
        <v>53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168743</v>
      </c>
      <c r="N28" s="46">
        <f t="shared" si="7"/>
        <v>168743</v>
      </c>
      <c r="O28" s="47">
        <f t="shared" si="1"/>
        <v>8.923007773253662</v>
      </c>
      <c r="P28" s="9"/>
    </row>
    <row r="29" spans="1:16" ht="15">
      <c r="A29" s="13"/>
      <c r="B29" s="45">
        <v>559</v>
      </c>
      <c r="C29" s="21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178135</v>
      </c>
      <c r="N29" s="46">
        <f t="shared" si="7"/>
        <v>178135</v>
      </c>
      <c r="O29" s="47">
        <f t="shared" si="1"/>
        <v>9.419649939188831</v>
      </c>
      <c r="P29" s="9"/>
    </row>
    <row r="30" spans="1:16" ht="15.75">
      <c r="A30" s="28" t="s">
        <v>41</v>
      </c>
      <c r="B30" s="29"/>
      <c r="C30" s="30"/>
      <c r="D30" s="31">
        <f aca="true" t="shared" si="9" ref="D30:M30">SUM(D31:D32)</f>
        <v>1592550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5">SUM(D30:M30)</f>
        <v>1592550</v>
      </c>
      <c r="O30" s="43">
        <f t="shared" si="1"/>
        <v>84.21289196763789</v>
      </c>
      <c r="P30" s="9"/>
    </row>
    <row r="31" spans="1:16" ht="15">
      <c r="A31" s="12"/>
      <c r="B31" s="44">
        <v>571</v>
      </c>
      <c r="C31" s="20" t="s">
        <v>42</v>
      </c>
      <c r="D31" s="46">
        <v>238698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238698</v>
      </c>
      <c r="O31" s="47">
        <f t="shared" si="1"/>
        <v>12.622177568610862</v>
      </c>
      <c r="P31" s="9"/>
    </row>
    <row r="32" spans="1:16" ht="15">
      <c r="A32" s="12"/>
      <c r="B32" s="44">
        <v>572</v>
      </c>
      <c r="C32" s="20" t="s">
        <v>43</v>
      </c>
      <c r="D32" s="46">
        <v>1353852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1353852</v>
      </c>
      <c r="O32" s="47">
        <f t="shared" si="1"/>
        <v>71.59071439902702</v>
      </c>
      <c r="P32" s="9"/>
    </row>
    <row r="33" spans="1:16" ht="15.75">
      <c r="A33" s="28" t="s">
        <v>45</v>
      </c>
      <c r="B33" s="29"/>
      <c r="C33" s="30"/>
      <c r="D33" s="31">
        <f aca="true" t="shared" si="11" ref="D33:M33">SUM(D34:D34)</f>
        <v>402508</v>
      </c>
      <c r="E33" s="31">
        <f t="shared" si="11"/>
        <v>0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2360000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166890</v>
      </c>
      <c r="N33" s="31">
        <f t="shared" si="10"/>
        <v>2929398</v>
      </c>
      <c r="O33" s="43">
        <f t="shared" si="1"/>
        <v>154.90444714716304</v>
      </c>
      <c r="P33" s="9"/>
    </row>
    <row r="34" spans="1:16" ht="15.75" thickBot="1">
      <c r="A34" s="12"/>
      <c r="B34" s="44">
        <v>581</v>
      </c>
      <c r="C34" s="20" t="s">
        <v>44</v>
      </c>
      <c r="D34" s="46">
        <v>402508</v>
      </c>
      <c r="E34" s="46">
        <v>0</v>
      </c>
      <c r="F34" s="46">
        <v>0</v>
      </c>
      <c r="G34" s="46">
        <v>0</v>
      </c>
      <c r="H34" s="46">
        <v>0</v>
      </c>
      <c r="I34" s="46">
        <v>2360000</v>
      </c>
      <c r="J34" s="46">
        <v>0</v>
      </c>
      <c r="K34" s="46">
        <v>0</v>
      </c>
      <c r="L34" s="46">
        <v>0</v>
      </c>
      <c r="M34" s="46">
        <v>166890</v>
      </c>
      <c r="N34" s="46">
        <f t="shared" si="10"/>
        <v>2929398</v>
      </c>
      <c r="O34" s="47">
        <f t="shared" si="1"/>
        <v>154.90444714716304</v>
      </c>
      <c r="P34" s="9"/>
    </row>
    <row r="35" spans="1:119" ht="16.5" thickBot="1">
      <c r="A35" s="14" t="s">
        <v>10</v>
      </c>
      <c r="B35" s="23"/>
      <c r="C35" s="22"/>
      <c r="D35" s="15">
        <f>SUM(D5,D15,D19,D24,D27,D30,D33)</f>
        <v>11873229</v>
      </c>
      <c r="E35" s="15">
        <f aca="true" t="shared" si="12" ref="E35:M35">SUM(E5,E15,E19,E24,E27,E30,E33)</f>
        <v>0</v>
      </c>
      <c r="F35" s="15">
        <f t="shared" si="12"/>
        <v>398647</v>
      </c>
      <c r="G35" s="15">
        <f t="shared" si="12"/>
        <v>0</v>
      </c>
      <c r="H35" s="15">
        <f t="shared" si="12"/>
        <v>0</v>
      </c>
      <c r="I35" s="15">
        <f t="shared" si="12"/>
        <v>10717573</v>
      </c>
      <c r="J35" s="15">
        <f t="shared" si="12"/>
        <v>0</v>
      </c>
      <c r="K35" s="15">
        <f t="shared" si="12"/>
        <v>738276</v>
      </c>
      <c r="L35" s="15">
        <f t="shared" si="12"/>
        <v>0</v>
      </c>
      <c r="M35" s="15">
        <f t="shared" si="12"/>
        <v>513768</v>
      </c>
      <c r="N35" s="15">
        <f t="shared" si="10"/>
        <v>24241493</v>
      </c>
      <c r="O35" s="37">
        <f t="shared" si="1"/>
        <v>1281.872613822643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58</v>
      </c>
      <c r="M37" s="93"/>
      <c r="N37" s="93"/>
      <c r="O37" s="41">
        <v>18911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2022-03-28T15:47:06Z</cp:lastPrinted>
  <dcterms:created xsi:type="dcterms:W3CDTF">2000-08-31T21:26:31Z</dcterms:created>
  <dcterms:modified xsi:type="dcterms:W3CDTF">2022-03-28T15:47:09Z</dcterms:modified>
  <cp:category/>
  <cp:version/>
  <cp:contentType/>
  <cp:contentStatus/>
</cp:coreProperties>
</file>