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'2007'!$A$1:$O$37</definedName>
    <definedName name="_xlnm.Print_Area" localSheetId="13">'2008'!$A$1:$O$38</definedName>
    <definedName name="_xlnm.Print_Area" localSheetId="12">'2009'!$A$1:$O$37</definedName>
    <definedName name="_xlnm.Print_Area" localSheetId="11">'2010'!$A$1:$O$43</definedName>
    <definedName name="_xlnm.Print_Area" localSheetId="10">'2011'!$A$1:$O$43</definedName>
    <definedName name="_xlnm.Print_Area" localSheetId="9">'2012'!$A$1:$O$40</definedName>
    <definedName name="_xlnm.Print_Area" localSheetId="8">'2013'!$A$1:$O$37</definedName>
    <definedName name="_xlnm.Print_Area" localSheetId="7">'2014'!$A$1:$O$41</definedName>
    <definedName name="_xlnm.Print_Area" localSheetId="6">'2015'!$A$1:$O$40</definedName>
    <definedName name="_xlnm.Print_Area" localSheetId="5">'2016'!$A$1:$O$40</definedName>
    <definedName name="_xlnm.Print_Area" localSheetId="4">'2017'!$A$1:$O$40</definedName>
    <definedName name="_xlnm.Print_Area" localSheetId="3">'2018'!$A$1:$O$41</definedName>
    <definedName name="_xlnm.Print_Area" localSheetId="2">'2019'!$A$1:$O$43</definedName>
    <definedName name="_xlnm.Print_Area" localSheetId="1">'2020'!$A$1:$O$44</definedName>
    <definedName name="_xlnm.Print_Area" localSheetId="0">'2021'!$A$1:$P$43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<sst xmlns="http://schemas.openxmlformats.org/spreadsheetml/2006/main" count="788" uniqueCount="104">
  <si>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</si>
  <si>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</si>
  <si>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</si>
  <si>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</si>
  <si>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</si>
  <si>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</si>
  <si>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</si>
  <si>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</si>
  <si>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</si>
  <si>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</si>
  <si>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</si>
  <si>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</si>
  <si>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</si>
  <si>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</si>
  <si>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</si>
  <si>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</si>
  <si>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</si>
  <si>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</si>
  <si>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</si>
  <si>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</si>
  <si>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</si>
  <si>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</si>
  <si>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Pension Benefits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</si>
  <si>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</si>
  <si>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</si>
  <si>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</si>
  <si>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</si>
  <si>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</si>
  <si>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</si>
  <si>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</si>
  <si>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</si>
  <si>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</si>
  <si>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</si>
  <si>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</si>
  <si>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</si>
  <si>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</si>
  <si>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</si>
  <si>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Human Services</t>
  </si>
  <si>
    <t>Public Assistance Services</t>
  </si>
  <si>
    <t>Developmental Disabilities Services</t>
  </si>
  <si>
    <t>Other Human Services</t>
  </si>
  <si>
    <t>Culture / Recreation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</si>
  <si>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</si>
  <si>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</si>
  <si>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</si>
  <si>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</si>
  <si>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</si>
  <si>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Live Oak Expenditures Reported by Account Code and Fund Type</t>
  </si>
  <si>
    <t>Local Fiscal Year Ended September 30, 2010</t>
  </si>
  <si>
    <t>Comprehensive Planning</t>
  </si>
  <si>
    <t>Detention and/or Correction</t>
  </si>
  <si>
    <t>Water-Sewer Combination Services</t>
  </si>
  <si>
    <t>Other Transportation Systems / Services</t>
  </si>
  <si>
    <t>Economic Environment</t>
  </si>
  <si>
    <t>Other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</si>
  <si>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</si>
  <si>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</si>
  <si>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</si>
  <si>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</si>
  <si>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Special Events</t>
  </si>
  <si>
    <t>2011 Municipal Population:</t>
  </si>
  <si>
    <t>Local Fiscal Year Ended September 30, 2012</t>
  </si>
  <si>
    <t>Special Recreation Facilities</t>
  </si>
  <si>
    <t>2012 Municipal Population:</t>
  </si>
  <si>
    <t>Local Fiscal Year Ended September 30, 2013</t>
  </si>
  <si>
    <t>2013 Municipal Population:</t>
  </si>
  <si>
    <t>Local Fiscal Year Ended September 30, 2008</t>
  </si>
  <si>
    <t>Legal Counsel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</si>
  <si>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</si>
  <si>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</si>
  <si>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</si>
  <si>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</si>
  <si>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</si>
  <si>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</si>
  <si>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</si>
  <si>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Developmental Disabilities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</si>
  <si>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</si>
  <si>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</si>
  <si>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</si>
  <si>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</si>
  <si>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</si>
  <si>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Public Assistance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</si>
  <si>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</si>
  <si>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</si>
  <si>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</si>
  <si>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</si>
  <si>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</si>
  <si>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</si>
  <si>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</si>
  <si>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</si>
  <si>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</si>
  <si>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</si>
  <si>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Transportation</t>
  </si>
  <si>
    <t>Special Facilities</t>
  </si>
  <si>
    <t>2019 Municipal Population:</t>
  </si>
  <si>
    <t>Local Fiscal Year Ended September 30, 2020</t>
  </si>
  <si>
    <t>Housing and Urban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</si>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</sst>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100</v>
      </c>
      <c r="N4" s="32" t="s">
        <v>5</v>
      </c>
      <c r="O4" s="32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1785430</v>
      </c>
      <c r="E5" s="24">
        <f>SUM(E6:E9)</f>
        <v>285595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30815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2101840</v>
      </c>
      <c r="P5" s="30">
        <f>(O5/P$41)</f>
        <v>309.36708860759495</v>
      </c>
      <c r="Q5" s="6"/>
    </row>
    <row r="6" spans="1:17" ht="15">
      <c r="A6" s="12"/>
      <c r="B6" s="42">
        <v>511</v>
      </c>
      <c r="C6" s="19" t="s">
        <v>19</v>
      </c>
      <c r="D6" s="46">
        <v>187547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187547</v>
      </c>
      <c r="P6" s="47">
        <f>(O6/P$41)</f>
        <v>27.604798351486608</v>
      </c>
      <c r="Q6" s="9"/>
    </row>
    <row r="7" spans="1:17" ht="15">
      <c r="A7" s="12"/>
      <c r="B7" s="42">
        <v>512</v>
      </c>
      <c r="C7" s="19" t="s">
        <v>20</v>
      </c>
      <c r="D7" s="46">
        <v>801636</v>
      </c>
      <c r="E7" s="46">
        <v>285595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1087231</v>
      </c>
      <c r="P7" s="47">
        <f>(O7/P$41)</f>
        <v>160.02811304091847</v>
      </c>
      <c r="Q7" s="9"/>
    </row>
    <row r="8" spans="1:17" ht="15">
      <c r="A8" s="12"/>
      <c r="B8" s="42">
        <v>513</v>
      </c>
      <c r="C8" s="19" t="s">
        <v>21</v>
      </c>
      <c r="D8" s="46">
        <v>731594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30815</v>
      </c>
      <c r="L8" s="46">
        <v>0</v>
      </c>
      <c r="M8" s="46">
        <v>0</v>
      </c>
      <c r="N8" s="46">
        <v>0</v>
      </c>
      <c r="O8" s="46">
        <f>SUM(D8:N8)</f>
        <v>762409</v>
      </c>
      <c r="P8" s="47">
        <f>(O8/P$41)</f>
        <v>112.21798645863997</v>
      </c>
      <c r="Q8" s="9"/>
    </row>
    <row r="9" spans="1:17" ht="15">
      <c r="A9" s="12"/>
      <c r="B9" s="42">
        <v>515</v>
      </c>
      <c r="C9" s="19" t="s">
        <v>49</v>
      </c>
      <c r="D9" s="46">
        <v>64653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64653</v>
      </c>
      <c r="P9" s="47">
        <f>(O9/P$41)</f>
        <v>9.516190756549896</v>
      </c>
      <c r="Q9" s="9"/>
    </row>
    <row r="10" spans="1:17" ht="15.75">
      <c r="A10" s="26" t="s">
        <v>23</v>
      </c>
      <c r="B10" s="27"/>
      <c r="C10" s="28"/>
      <c r="D10" s="29">
        <f>SUM(D11:D14)</f>
        <v>2906471</v>
      </c>
      <c r="E10" s="29">
        <f>SUM(E11:E14)</f>
        <v>166489</v>
      </c>
      <c r="F10" s="29">
        <f>SUM(F11:F14)</f>
        <v>0</v>
      </c>
      <c r="G10" s="29">
        <f>SUM(G11:G14)</f>
        <v>0</v>
      </c>
      <c r="H10" s="29">
        <f>SUM(H11:H14)</f>
        <v>0</v>
      </c>
      <c r="I10" s="29">
        <f>SUM(I11:I14)</f>
        <v>0</v>
      </c>
      <c r="J10" s="29">
        <f>SUM(J11:J14)</f>
        <v>0</v>
      </c>
      <c r="K10" s="29">
        <f>SUM(K11:K14)</f>
        <v>176284</v>
      </c>
      <c r="L10" s="29">
        <f>SUM(L11:L14)</f>
        <v>0</v>
      </c>
      <c r="M10" s="29">
        <f>SUM(M11:M14)</f>
        <v>0</v>
      </c>
      <c r="N10" s="29">
        <f>SUM(N11:N14)</f>
        <v>0</v>
      </c>
      <c r="O10" s="40">
        <f>SUM(D10:N10)</f>
        <v>3249244</v>
      </c>
      <c r="P10" s="41">
        <f>(O10/P$41)</f>
        <v>478.2519870473948</v>
      </c>
      <c r="Q10" s="10"/>
    </row>
    <row r="11" spans="1:17" ht="15">
      <c r="A11" s="12"/>
      <c r="B11" s="42">
        <v>521</v>
      </c>
      <c r="C11" s="19" t="s">
        <v>24</v>
      </c>
      <c r="D11" s="46">
        <v>1515728</v>
      </c>
      <c r="E11" s="46">
        <v>166489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1682217</v>
      </c>
      <c r="P11" s="47">
        <f>(O11/P$41)</f>
        <v>247.60332646452753</v>
      </c>
      <c r="Q11" s="9"/>
    </row>
    <row r="12" spans="1:17" ht="15">
      <c r="A12" s="12"/>
      <c r="B12" s="42">
        <v>522</v>
      </c>
      <c r="C12" s="19" t="s">
        <v>25</v>
      </c>
      <c r="D12" s="46">
        <v>1209744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176284</v>
      </c>
      <c r="L12" s="46">
        <v>0</v>
      </c>
      <c r="M12" s="46">
        <v>0</v>
      </c>
      <c r="N12" s="46">
        <v>0</v>
      </c>
      <c r="O12" s="46">
        <f>SUM(D12:N12)</f>
        <v>1386028</v>
      </c>
      <c r="P12" s="47">
        <f>(O12/P$41)</f>
        <v>204.00765381218721</v>
      </c>
      <c r="Q12" s="9"/>
    </row>
    <row r="13" spans="1:17" ht="15">
      <c r="A13" s="12"/>
      <c r="B13" s="42">
        <v>524</v>
      </c>
      <c r="C13" s="19" t="s">
        <v>26</v>
      </c>
      <c r="D13" s="46">
        <v>140268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140268</v>
      </c>
      <c r="P13" s="47">
        <f>(O13/P$41)</f>
        <v>20.64586399764498</v>
      </c>
      <c r="Q13" s="9"/>
    </row>
    <row r="14" spans="1:17" ht="15">
      <c r="A14" s="12"/>
      <c r="B14" s="42">
        <v>529</v>
      </c>
      <c r="C14" s="19" t="s">
        <v>27</v>
      </c>
      <c r="D14" s="46">
        <v>40731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40731</v>
      </c>
      <c r="P14" s="47">
        <f>(O14/P$41)</f>
        <v>5.995142773035031</v>
      </c>
      <c r="Q14" s="9"/>
    </row>
    <row r="15" spans="1:17" ht="15.75">
      <c r="A15" s="26" t="s">
        <v>28</v>
      </c>
      <c r="B15" s="27"/>
      <c r="C15" s="28"/>
      <c r="D15" s="29">
        <f>SUM(D16:D22)</f>
        <v>145010</v>
      </c>
      <c r="E15" s="29">
        <f>SUM(E16:E22)</f>
        <v>0</v>
      </c>
      <c r="F15" s="29">
        <f>SUM(F16:F22)</f>
        <v>0</v>
      </c>
      <c r="G15" s="29">
        <f>SUM(G16:G22)</f>
        <v>0</v>
      </c>
      <c r="H15" s="29">
        <f>SUM(H16:H22)</f>
        <v>0</v>
      </c>
      <c r="I15" s="29">
        <f>SUM(I16:I22)</f>
        <v>6513952</v>
      </c>
      <c r="J15" s="29">
        <f>SUM(J16:J22)</f>
        <v>0</v>
      </c>
      <c r="K15" s="29">
        <f>SUM(K16:K22)</f>
        <v>0</v>
      </c>
      <c r="L15" s="29">
        <f>SUM(L16:L22)</f>
        <v>0</v>
      </c>
      <c r="M15" s="29">
        <f>SUM(M16:M22)</f>
        <v>0</v>
      </c>
      <c r="N15" s="29">
        <f>SUM(N16:N22)</f>
        <v>0</v>
      </c>
      <c r="O15" s="40">
        <f>SUM(D15:N15)</f>
        <v>6658962</v>
      </c>
      <c r="P15" s="41">
        <f>(O15/P$41)</f>
        <v>980.1239328819547</v>
      </c>
      <c r="Q15" s="10"/>
    </row>
    <row r="16" spans="1:17" ht="15">
      <c r="A16" s="12"/>
      <c r="B16" s="42">
        <v>532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761971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761971</v>
      </c>
      <c r="P16" s="47">
        <f>(O16/P$41)</f>
        <v>112.15351780983221</v>
      </c>
      <c r="Q16" s="9"/>
    </row>
    <row r="17" spans="1:17" ht="15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1741106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0" ref="O17:O22">SUM(D17:N17)</f>
        <v>1741106</v>
      </c>
      <c r="P17" s="47">
        <f>(O17/P$41)</f>
        <v>256.2711215778628</v>
      </c>
      <c r="Q17" s="9"/>
    </row>
    <row r="18" spans="1:17" ht="15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937558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937558</v>
      </c>
      <c r="P18" s="47">
        <f>(O18/P$41)</f>
        <v>137.9979393582573</v>
      </c>
      <c r="Q18" s="9"/>
    </row>
    <row r="19" spans="1:17" ht="15">
      <c r="A19" s="12"/>
      <c r="B19" s="42">
        <v>535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2737240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2737240</v>
      </c>
      <c r="P19" s="47">
        <f>(O19/P$41)</f>
        <v>402.89078598763615</v>
      </c>
      <c r="Q19" s="9"/>
    </row>
    <row r="20" spans="1:17" ht="15">
      <c r="A20" s="12"/>
      <c r="B20" s="42">
        <v>536</v>
      </c>
      <c r="C20" s="19" t="s">
        <v>51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202175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202175</v>
      </c>
      <c r="P20" s="47">
        <f>(O20/P$41)</f>
        <v>29.757874595231087</v>
      </c>
      <c r="Q20" s="9"/>
    </row>
    <row r="21" spans="1:17" ht="15">
      <c r="A21" s="12"/>
      <c r="B21" s="42">
        <v>538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133902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133902</v>
      </c>
      <c r="P21" s="47">
        <f>(O21/P$41)</f>
        <v>19.70886075949367</v>
      </c>
      <c r="Q21" s="9"/>
    </row>
    <row r="22" spans="1:17" ht="15">
      <c r="A22" s="12"/>
      <c r="B22" s="42">
        <v>539</v>
      </c>
      <c r="C22" s="19" t="s">
        <v>34</v>
      </c>
      <c r="D22" s="46">
        <v>145010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145010</v>
      </c>
      <c r="P22" s="47">
        <f>(O22/P$41)</f>
        <v>21.343832793641447</v>
      </c>
      <c r="Q22" s="9"/>
    </row>
    <row r="23" spans="1:17" ht="15.75">
      <c r="A23" s="26" t="s">
        <v>35</v>
      </c>
      <c r="B23" s="27"/>
      <c r="C23" s="28"/>
      <c r="D23" s="29">
        <f>SUM(D24:D25)</f>
        <v>1618352</v>
      </c>
      <c r="E23" s="29">
        <f>SUM(E24:E25)</f>
        <v>3350</v>
      </c>
      <c r="F23" s="29">
        <f>SUM(F24:F25)</f>
        <v>0</v>
      </c>
      <c r="G23" s="29">
        <f>SUM(G24:G25)</f>
        <v>0</v>
      </c>
      <c r="H23" s="29">
        <f>SUM(H24:H25)</f>
        <v>0</v>
      </c>
      <c r="I23" s="29">
        <f>SUM(I24:I25)</f>
        <v>0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0</v>
      </c>
      <c r="N23" s="29">
        <f>SUM(N24:N25)</f>
        <v>0</v>
      </c>
      <c r="O23" s="29">
        <f aca="true" t="shared" si="1" ref="O23:O28">SUM(D23:N23)</f>
        <v>1621702</v>
      </c>
      <c r="P23" s="41">
        <f>(O23/P$41)</f>
        <v>238.69620253164558</v>
      </c>
      <c r="Q23" s="10"/>
    </row>
    <row r="24" spans="1:17" ht="15">
      <c r="A24" s="12"/>
      <c r="B24" s="42">
        <v>541</v>
      </c>
      <c r="C24" s="19" t="s">
        <v>36</v>
      </c>
      <c r="D24" s="46">
        <v>1406511</v>
      </c>
      <c r="E24" s="46">
        <v>3350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1409861</v>
      </c>
      <c r="P24" s="47">
        <f>(O24/P$41)</f>
        <v>207.51560200176627</v>
      </c>
      <c r="Q24" s="9"/>
    </row>
    <row r="25" spans="1:17" ht="15">
      <c r="A25" s="12"/>
      <c r="B25" s="42">
        <v>549</v>
      </c>
      <c r="C25" s="19" t="s">
        <v>52</v>
      </c>
      <c r="D25" s="46">
        <v>211841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211841</v>
      </c>
      <c r="P25" s="47">
        <f>(O25/P$41)</f>
        <v>31.180600529879307</v>
      </c>
      <c r="Q25" s="9"/>
    </row>
    <row r="26" spans="1:17" ht="15.75">
      <c r="A26" s="26" t="s">
        <v>53</v>
      </c>
      <c r="B26" s="27"/>
      <c r="C26" s="28"/>
      <c r="D26" s="29">
        <f>SUM(D27:D27)</f>
        <v>0</v>
      </c>
      <c r="E26" s="29">
        <f>SUM(E27:E27)</f>
        <v>103102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 t="shared" si="1"/>
        <v>103102</v>
      </c>
      <c r="P26" s="41">
        <f>(O26/P$41)</f>
        <v>15.17544892552252</v>
      </c>
      <c r="Q26" s="10"/>
    </row>
    <row r="27" spans="1:17" ht="15">
      <c r="A27" s="43"/>
      <c r="B27" s="44">
        <v>559</v>
      </c>
      <c r="C27" s="45" t="s">
        <v>54</v>
      </c>
      <c r="D27" s="46">
        <v>0</v>
      </c>
      <c r="E27" s="46">
        <v>103102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103102</v>
      </c>
      <c r="P27" s="47">
        <f>(O27/P$41)</f>
        <v>15.17544892552252</v>
      </c>
      <c r="Q27" s="9"/>
    </row>
    <row r="28" spans="1:17" ht="15.75">
      <c r="A28" s="26" t="s">
        <v>37</v>
      </c>
      <c r="B28" s="27"/>
      <c r="C28" s="28"/>
      <c r="D28" s="29">
        <f>SUM(D29:D31)</f>
        <v>29750</v>
      </c>
      <c r="E28" s="29">
        <f>SUM(E29:E31)</f>
        <v>0</v>
      </c>
      <c r="F28" s="29">
        <f>SUM(F29:F31)</f>
        <v>0</v>
      </c>
      <c r="G28" s="29">
        <f>SUM(G29:G31)</f>
        <v>0</v>
      </c>
      <c r="H28" s="29">
        <f>SUM(H29:H31)</f>
        <v>0</v>
      </c>
      <c r="I28" s="29">
        <f>SUM(I29:I31)</f>
        <v>0</v>
      </c>
      <c r="J28" s="29">
        <f>SUM(J29:J31)</f>
        <v>0</v>
      </c>
      <c r="K28" s="29">
        <f>SUM(K29:K31)</f>
        <v>0</v>
      </c>
      <c r="L28" s="29">
        <f>SUM(L29:L31)</f>
        <v>0</v>
      </c>
      <c r="M28" s="29">
        <f>SUM(M29:M31)</f>
        <v>0</v>
      </c>
      <c r="N28" s="29">
        <f>SUM(N29:N31)</f>
        <v>0</v>
      </c>
      <c r="O28" s="29">
        <f t="shared" si="1"/>
        <v>29750</v>
      </c>
      <c r="P28" s="41">
        <f>(O28/P$41)</f>
        <v>4.378863703267589</v>
      </c>
      <c r="Q28" s="10"/>
    </row>
    <row r="29" spans="1:17" ht="15">
      <c r="A29" s="12"/>
      <c r="B29" s="42">
        <v>564</v>
      </c>
      <c r="C29" s="19" t="s">
        <v>38</v>
      </c>
      <c r="D29" s="46">
        <v>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2" ref="O29:O36">SUM(D29:N29)</f>
        <v>7000</v>
      </c>
      <c r="P29" s="47">
        <f>(O29/P$41)</f>
        <v>1.0303208713570797</v>
      </c>
      <c r="Q29" s="9"/>
    </row>
    <row r="30" spans="1:17" ht="15">
      <c r="A30" s="12"/>
      <c r="B30" s="42">
        <v>565</v>
      </c>
      <c r="C30" s="19" t="s">
        <v>39</v>
      </c>
      <c r="D30" s="46">
        <v>14750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14750</v>
      </c>
      <c r="P30" s="47">
        <f>(O30/P$41)</f>
        <v>2.1710332646452755</v>
      </c>
      <c r="Q30" s="9"/>
    </row>
    <row r="31" spans="1:17" ht="15">
      <c r="A31" s="12"/>
      <c r="B31" s="42">
        <v>569</v>
      </c>
      <c r="C31" s="19" t="s">
        <v>40</v>
      </c>
      <c r="D31" s="46">
        <v>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8000</v>
      </c>
      <c r="P31" s="47">
        <f>(O31/P$41)</f>
        <v>1.177509567265234</v>
      </c>
      <c r="Q31" s="9"/>
    </row>
    <row r="32" spans="1:17" ht="15.75">
      <c r="A32" s="26" t="s">
        <v>41</v>
      </c>
      <c r="B32" s="27"/>
      <c r="C32" s="28"/>
      <c r="D32" s="29">
        <f>SUM(D33:D36)</f>
        <v>220391</v>
      </c>
      <c r="E32" s="29">
        <f>SUM(E33:E36)</f>
        <v>68832</v>
      </c>
      <c r="F32" s="29">
        <f>SUM(F33:F36)</f>
        <v>0</v>
      </c>
      <c r="G32" s="29">
        <f>SUM(G33:G36)</f>
        <v>0</v>
      </c>
      <c r="H32" s="29">
        <f>SUM(H33:H36)</f>
        <v>0</v>
      </c>
      <c r="I32" s="29">
        <f>SUM(I33:I36)</f>
        <v>0</v>
      </c>
      <c r="J32" s="29">
        <f>SUM(J33:J36)</f>
        <v>0</v>
      </c>
      <c r="K32" s="29">
        <f>SUM(K33:K36)</f>
        <v>0</v>
      </c>
      <c r="L32" s="29">
        <f>SUM(L33:L36)</f>
        <v>0</v>
      </c>
      <c r="M32" s="29">
        <f>SUM(M33:M36)</f>
        <v>0</v>
      </c>
      <c r="N32" s="29">
        <f>SUM(N33:N36)</f>
        <v>0</v>
      </c>
      <c r="O32" s="29">
        <f>SUM(D32:N32)</f>
        <v>289223</v>
      </c>
      <c r="P32" s="41">
        <f>(O32/P$41)</f>
        <v>42.5703561966441</v>
      </c>
      <c r="Q32" s="9"/>
    </row>
    <row r="33" spans="1:17" ht="15">
      <c r="A33" s="12"/>
      <c r="B33" s="42">
        <v>572</v>
      </c>
      <c r="C33" s="19" t="s">
        <v>42</v>
      </c>
      <c r="D33" s="46">
        <v>215391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215391</v>
      </c>
      <c r="P33" s="47">
        <f>(O33/P$41)</f>
        <v>31.703120400353253</v>
      </c>
      <c r="Q33" s="9"/>
    </row>
    <row r="34" spans="1:17" ht="15">
      <c r="A34" s="12"/>
      <c r="B34" s="42">
        <v>573</v>
      </c>
      <c r="C34" s="19" t="s">
        <v>43</v>
      </c>
      <c r="D34" s="46">
        <v>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5000</v>
      </c>
      <c r="P34" s="47">
        <f>(O34/P$41)</f>
        <v>0.7359434795407712</v>
      </c>
      <c r="Q34" s="9"/>
    </row>
    <row r="35" spans="1:17" ht="15">
      <c r="A35" s="12"/>
      <c r="B35" s="42">
        <v>574</v>
      </c>
      <c r="C35" s="19" t="s">
        <v>59</v>
      </c>
      <c r="D35" s="46">
        <v>0</v>
      </c>
      <c r="E35" s="46">
        <v>15870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15870</v>
      </c>
      <c r="P35" s="47">
        <f>(O35/P$41)</f>
        <v>2.335884604062408</v>
      </c>
      <c r="Q35" s="9"/>
    </row>
    <row r="36" spans="1:17" ht="15">
      <c r="A36" s="12"/>
      <c r="B36" s="42">
        <v>575</v>
      </c>
      <c r="C36" s="19" t="s">
        <v>62</v>
      </c>
      <c r="D36" s="46">
        <v>0</v>
      </c>
      <c r="E36" s="46">
        <v>52962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52962</v>
      </c>
      <c r="P36" s="47">
        <f>(O36/P$41)</f>
        <v>7.795407712687665</v>
      </c>
      <c r="Q36" s="9"/>
    </row>
    <row r="37" spans="1:17" ht="15.75">
      <c r="A37" s="26" t="s">
        <v>45</v>
      </c>
      <c r="B37" s="27"/>
      <c r="C37" s="28"/>
      <c r="D37" s="29">
        <f>SUM(D38:D38)</f>
        <v>259738</v>
      </c>
      <c r="E37" s="29">
        <f>SUM(E38:E38)</f>
        <v>0</v>
      </c>
      <c r="F37" s="29">
        <f>SUM(F38:F38)</f>
        <v>0</v>
      </c>
      <c r="G37" s="29">
        <f>SUM(G38:G38)</f>
        <v>388370</v>
      </c>
      <c r="H37" s="29">
        <f>SUM(H38:H38)</f>
        <v>0</v>
      </c>
      <c r="I37" s="29">
        <f>SUM(I38:I38)</f>
        <v>1517178</v>
      </c>
      <c r="J37" s="29">
        <f>SUM(J38:J38)</f>
        <v>0</v>
      </c>
      <c r="K37" s="29">
        <f>SUM(K38:K38)</f>
        <v>0</v>
      </c>
      <c r="L37" s="29">
        <f>SUM(L38:L38)</f>
        <v>0</v>
      </c>
      <c r="M37" s="29">
        <f>SUM(M38:M38)</f>
        <v>0</v>
      </c>
      <c r="N37" s="29">
        <f>SUM(N38:N38)</f>
        <v>0</v>
      </c>
      <c r="O37" s="29">
        <f>SUM(D37:N37)</f>
        <v>2165286</v>
      </c>
      <c r="P37" s="41">
        <f>(O37/P$41)</f>
        <v>318.7056226081837</v>
      </c>
      <c r="Q37" s="9"/>
    </row>
    <row r="38" spans="1:17" ht="15.75" thickBot="1">
      <c r="A38" s="12"/>
      <c r="B38" s="42">
        <v>581</v>
      </c>
      <c r="C38" s="19" t="s">
        <v>102</v>
      </c>
      <c r="D38" s="46">
        <v>259738</v>
      </c>
      <c r="E38" s="46">
        <v>0</v>
      </c>
      <c r="F38" s="46">
        <v>0</v>
      </c>
      <c r="G38" s="46">
        <v>388370</v>
      </c>
      <c r="H38" s="46">
        <v>0</v>
      </c>
      <c r="I38" s="46">
        <v>1517178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2165286</v>
      </c>
      <c r="P38" s="47">
        <f>(O38/P$41)</f>
        <v>318.7056226081837</v>
      </c>
      <c r="Q38" s="9"/>
    </row>
    <row r="39" spans="1:120" ht="16.5" thickBot="1">
      <c r="A39" s="13" t="s">
        <v>10</v>
      </c>
      <c r="B39" s="21"/>
      <c r="C39" s="20"/>
      <c r="D39" s="14">
        <f>SUM(D5,D10,D15,D23,D26,D28,D32,D37)</f>
        <v>6965142</v>
      </c>
      <c r="E39" s="14">
        <f aca="true" t="shared" si="3" ref="E39:N39">SUM(E5,E10,E15,E23,E26,E28,E32,E37)</f>
        <v>627368</v>
      </c>
      <c r="F39" s="14">
        <f t="shared" si="3"/>
        <v>0</v>
      </c>
      <c r="G39" s="14">
        <f t="shared" si="3"/>
        <v>388370</v>
      </c>
      <c r="H39" s="14">
        <f t="shared" si="3"/>
        <v>0</v>
      </c>
      <c r="I39" s="14">
        <f t="shared" si="3"/>
        <v>8031130</v>
      </c>
      <c r="J39" s="14">
        <f t="shared" si="3"/>
        <v>0</v>
      </c>
      <c r="K39" s="14">
        <f t="shared" si="3"/>
        <v>207099</v>
      </c>
      <c r="L39" s="14">
        <f t="shared" si="3"/>
        <v>0</v>
      </c>
      <c r="M39" s="14">
        <f t="shared" si="3"/>
        <v>0</v>
      </c>
      <c r="N39" s="14">
        <f t="shared" si="3"/>
        <v>0</v>
      </c>
      <c r="O39" s="14">
        <f>SUM(D39:N39)</f>
        <v>16219109</v>
      </c>
      <c r="P39" s="35">
        <f>(O39/P$41)</f>
        <v>2387.2695025022076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6" ht="15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8"/>
    </row>
    <row r="41" spans="1:16" ht="15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93" t="s">
        <v>103</v>
      </c>
      <c r="N41" s="93"/>
      <c r="O41" s="93"/>
      <c r="P41" s="39">
        <v>6794</v>
      </c>
    </row>
    <row r="42" spans="1:16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6" ht="15.75" customHeight="1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sheetProtection/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1770636</v>
      </c>
      <c r="E5" s="24">
        <f t="shared" si="0"/>
        <v>167797</v>
      </c>
      <c r="F5" s="24">
        <f t="shared" si="0"/>
        <v>0</v>
      </c>
      <c r="G5" s="24">
        <f t="shared" si="0"/>
        <v>127800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208633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2274866</v>
      </c>
      <c r="O5" s="30">
        <f aca="true" t="shared" si="2" ref="O5:O36">(N5/O$38)</f>
        <v>333.2648696161734</v>
      </c>
      <c r="P5" s="6"/>
    </row>
    <row r="6" spans="1:16" ht="15">
      <c r="A6" s="12"/>
      <c r="B6" s="42">
        <v>511</v>
      </c>
      <c r="C6" s="19" t="s">
        <v>19</v>
      </c>
      <c r="D6" s="46">
        <v>191727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191727</v>
      </c>
      <c r="O6" s="47">
        <f t="shared" si="2"/>
        <v>28.087752710225608</v>
      </c>
      <c r="P6" s="9"/>
    </row>
    <row r="7" spans="1:16" ht="15">
      <c r="A7" s="12"/>
      <c r="B7" s="42">
        <v>512</v>
      </c>
      <c r="C7" s="19" t="s">
        <v>20</v>
      </c>
      <c r="D7" s="46">
        <v>508432</v>
      </c>
      <c r="E7" s="46">
        <v>167797</v>
      </c>
      <c r="F7" s="46">
        <v>0</v>
      </c>
      <c r="G7" s="46">
        <v>127800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804029</v>
      </c>
      <c r="O7" s="47">
        <f t="shared" si="2"/>
        <v>117.78918839730443</v>
      </c>
      <c r="P7" s="9"/>
    </row>
    <row r="8" spans="1:16" ht="15">
      <c r="A8" s="12"/>
      <c r="B8" s="42">
        <v>513</v>
      </c>
      <c r="C8" s="19" t="s">
        <v>21</v>
      </c>
      <c r="D8" s="46">
        <v>592917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20850</v>
      </c>
      <c r="L8" s="46">
        <v>0</v>
      </c>
      <c r="M8" s="46">
        <v>0</v>
      </c>
      <c r="N8" s="46">
        <f t="shared" si="1"/>
        <v>613767</v>
      </c>
      <c r="O8" s="47">
        <f t="shared" si="2"/>
        <v>89.9160562554937</v>
      </c>
      <c r="P8" s="9"/>
    </row>
    <row r="9" spans="1:16" ht="15">
      <c r="A9" s="12"/>
      <c r="B9" s="42">
        <v>515</v>
      </c>
      <c r="C9" s="19" t="s">
        <v>49</v>
      </c>
      <c r="D9" s="46">
        <v>95410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95410</v>
      </c>
      <c r="O9" s="47">
        <f t="shared" si="2"/>
        <v>13.977439203047172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187783</v>
      </c>
      <c r="L10" s="46">
        <v>0</v>
      </c>
      <c r="M10" s="46">
        <v>0</v>
      </c>
      <c r="N10" s="46">
        <f t="shared" si="1"/>
        <v>187783</v>
      </c>
      <c r="O10" s="47">
        <f t="shared" si="2"/>
        <v>27.509961910342806</v>
      </c>
      <c r="P10" s="9"/>
    </row>
    <row r="11" spans="1:16" ht="15">
      <c r="A11" s="12"/>
      <c r="B11" s="42">
        <v>519</v>
      </c>
      <c r="C11" s="19" t="s">
        <v>58</v>
      </c>
      <c r="D11" s="46">
        <v>382150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382150</v>
      </c>
      <c r="O11" s="47">
        <f t="shared" si="2"/>
        <v>55.98447113975974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SUM(D13:D16)</f>
        <v>2581609</v>
      </c>
      <c r="E12" s="29">
        <f t="shared" si="3"/>
        <v>70582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2652191</v>
      </c>
      <c r="O12" s="41">
        <f t="shared" si="2"/>
        <v>388.5424846176384</v>
      </c>
      <c r="P12" s="10"/>
    </row>
    <row r="13" spans="1:16" ht="15">
      <c r="A13" s="12"/>
      <c r="B13" s="42">
        <v>521</v>
      </c>
      <c r="C13" s="19" t="s">
        <v>24</v>
      </c>
      <c r="D13" s="46">
        <v>1310685</v>
      </c>
      <c r="E13" s="46">
        <v>70582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1381267</v>
      </c>
      <c r="O13" s="47">
        <f t="shared" si="2"/>
        <v>202.35379431585116</v>
      </c>
      <c r="P13" s="9"/>
    </row>
    <row r="14" spans="1:16" ht="15">
      <c r="A14" s="12"/>
      <c r="B14" s="42">
        <v>522</v>
      </c>
      <c r="C14" s="19" t="s">
        <v>25</v>
      </c>
      <c r="D14" s="46">
        <v>1063704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1063704</v>
      </c>
      <c r="O14" s="47">
        <f t="shared" si="2"/>
        <v>155.83123351889833</v>
      </c>
      <c r="P14" s="9"/>
    </row>
    <row r="15" spans="1:16" ht="15">
      <c r="A15" s="12"/>
      <c r="B15" s="42">
        <v>524</v>
      </c>
      <c r="C15" s="19" t="s">
        <v>26</v>
      </c>
      <c r="D15" s="46">
        <v>166325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166325</v>
      </c>
      <c r="O15" s="47">
        <f t="shared" si="2"/>
        <v>24.36639320246118</v>
      </c>
      <c r="P15" s="9"/>
    </row>
    <row r="16" spans="1:16" ht="15">
      <c r="A16" s="12"/>
      <c r="B16" s="42">
        <v>529</v>
      </c>
      <c r="C16" s="19" t="s">
        <v>27</v>
      </c>
      <c r="D16" s="46">
        <v>40895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40895</v>
      </c>
      <c r="O16" s="47">
        <f t="shared" si="2"/>
        <v>5.9910635804277765</v>
      </c>
      <c r="P16" s="9"/>
    </row>
    <row r="17" spans="1:16" ht="15.75">
      <c r="A17" s="26" t="s">
        <v>28</v>
      </c>
      <c r="B17" s="27"/>
      <c r="C17" s="28"/>
      <c r="D17" s="29">
        <f aca="true" t="shared" si="4" ref="D17:M17">SUM(D18:D24)</f>
        <v>208920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6077839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6286759</v>
      </c>
      <c r="O17" s="41">
        <f t="shared" si="2"/>
        <v>921.0019044828597</v>
      </c>
      <c r="P17" s="10"/>
    </row>
    <row r="18" spans="1:16" ht="15">
      <c r="A18" s="12"/>
      <c r="B18" s="42">
        <v>532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670780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670780</v>
      </c>
      <c r="O18" s="47">
        <f t="shared" si="2"/>
        <v>98.26838558452974</v>
      </c>
      <c r="P18" s="9"/>
    </row>
    <row r="19" spans="1:16" ht="15">
      <c r="A19" s="12"/>
      <c r="B19" s="42">
        <v>533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1404295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1404295</v>
      </c>
      <c r="O19" s="47">
        <f t="shared" si="2"/>
        <v>205.72736595370642</v>
      </c>
      <c r="P19" s="9"/>
    </row>
    <row r="20" spans="1:16" ht="15">
      <c r="A20" s="12"/>
      <c r="B20" s="42">
        <v>534</v>
      </c>
      <c r="C20" s="19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888035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888035</v>
      </c>
      <c r="O20" s="47">
        <f t="shared" si="2"/>
        <v>130.09595663639027</v>
      </c>
      <c r="P20" s="9"/>
    </row>
    <row r="21" spans="1:16" ht="15">
      <c r="A21" s="12"/>
      <c r="B21" s="42">
        <v>535</v>
      </c>
      <c r="C21" s="19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2719529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2719529</v>
      </c>
      <c r="O21" s="47">
        <f t="shared" si="2"/>
        <v>398.4074128332845</v>
      </c>
      <c r="P21" s="9"/>
    </row>
    <row r="22" spans="1:16" ht="15">
      <c r="A22" s="12"/>
      <c r="B22" s="42">
        <v>536</v>
      </c>
      <c r="C22" s="19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243231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243231</v>
      </c>
      <c r="O22" s="47">
        <f t="shared" si="2"/>
        <v>35.63302080281277</v>
      </c>
      <c r="P22" s="9"/>
    </row>
    <row r="23" spans="1:16" ht="15">
      <c r="A23" s="12"/>
      <c r="B23" s="42">
        <v>538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151969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151969</v>
      </c>
      <c r="O23" s="47">
        <f t="shared" si="2"/>
        <v>22.263258130676824</v>
      </c>
      <c r="P23" s="9"/>
    </row>
    <row r="24" spans="1:16" ht="15">
      <c r="A24" s="12"/>
      <c r="B24" s="42">
        <v>539</v>
      </c>
      <c r="C24" s="19" t="s">
        <v>34</v>
      </c>
      <c r="D24" s="46">
        <v>208920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208920</v>
      </c>
      <c r="O24" s="47">
        <f t="shared" si="2"/>
        <v>30.606504541459127</v>
      </c>
      <c r="P24" s="9"/>
    </row>
    <row r="25" spans="1:16" ht="15.75">
      <c r="A25" s="26" t="s">
        <v>35</v>
      </c>
      <c r="B25" s="27"/>
      <c r="C25" s="28"/>
      <c r="D25" s="29">
        <f aca="true" t="shared" si="6" ref="D25:M25">SUM(D26:D26)</f>
        <v>1751960</v>
      </c>
      <c r="E25" s="29">
        <f t="shared" si="6"/>
        <v>3755</v>
      </c>
      <c r="F25" s="29">
        <f t="shared" si="6"/>
        <v>0</v>
      </c>
      <c r="G25" s="29">
        <f t="shared" si="6"/>
        <v>50000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aca="true" t="shared" si="7" ref="N25:N36">SUM(D25:M25)</f>
        <v>1805715</v>
      </c>
      <c r="O25" s="41">
        <f t="shared" si="2"/>
        <v>264.53486668619985</v>
      </c>
      <c r="P25" s="10"/>
    </row>
    <row r="26" spans="1:16" ht="15">
      <c r="A26" s="12"/>
      <c r="B26" s="42">
        <v>541</v>
      </c>
      <c r="C26" s="19" t="s">
        <v>36</v>
      </c>
      <c r="D26" s="46">
        <v>1751960</v>
      </c>
      <c r="E26" s="46">
        <v>3755</v>
      </c>
      <c r="F26" s="46">
        <v>0</v>
      </c>
      <c r="G26" s="46">
        <v>50000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1805715</v>
      </c>
      <c r="O26" s="47">
        <f t="shared" si="2"/>
        <v>264.53486668619985</v>
      </c>
      <c r="P26" s="9"/>
    </row>
    <row r="27" spans="1:16" ht="15.75">
      <c r="A27" s="26" t="s">
        <v>53</v>
      </c>
      <c r="B27" s="27"/>
      <c r="C27" s="28"/>
      <c r="D27" s="29">
        <f aca="true" t="shared" si="8" ref="D27:M27">SUM(D28:D28)</f>
        <v>0</v>
      </c>
      <c r="E27" s="29">
        <f t="shared" si="8"/>
        <v>18417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18417</v>
      </c>
      <c r="O27" s="41">
        <f t="shared" si="2"/>
        <v>2.6980662174040435</v>
      </c>
      <c r="P27" s="10"/>
    </row>
    <row r="28" spans="1:16" ht="15">
      <c r="A28" s="43"/>
      <c r="B28" s="44">
        <v>559</v>
      </c>
      <c r="C28" s="45" t="s">
        <v>54</v>
      </c>
      <c r="D28" s="46">
        <v>0</v>
      </c>
      <c r="E28" s="46">
        <v>18417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18417</v>
      </c>
      <c r="O28" s="47">
        <f t="shared" si="2"/>
        <v>2.6980662174040435</v>
      </c>
      <c r="P28" s="9"/>
    </row>
    <row r="29" spans="1:16" ht="15.75">
      <c r="A29" s="26" t="s">
        <v>37</v>
      </c>
      <c r="B29" s="27"/>
      <c r="C29" s="28"/>
      <c r="D29" s="29">
        <f aca="true" t="shared" si="9" ref="D29:M29">SUM(D30:D30)</f>
        <v>29750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29750</v>
      </c>
      <c r="O29" s="41">
        <f t="shared" si="2"/>
        <v>4.358335774978025</v>
      </c>
      <c r="P29" s="10"/>
    </row>
    <row r="30" spans="1:16" ht="15">
      <c r="A30" s="12"/>
      <c r="B30" s="42">
        <v>569</v>
      </c>
      <c r="C30" s="19" t="s">
        <v>40</v>
      </c>
      <c r="D30" s="46">
        <v>29750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29750</v>
      </c>
      <c r="O30" s="47">
        <f t="shared" si="2"/>
        <v>4.358335774978025</v>
      </c>
      <c r="P30" s="9"/>
    </row>
    <row r="31" spans="1:16" ht="15.75">
      <c r="A31" s="26" t="s">
        <v>41</v>
      </c>
      <c r="B31" s="27"/>
      <c r="C31" s="28"/>
      <c r="D31" s="29">
        <f aca="true" t="shared" si="10" ref="D31:M31">SUM(D32:D33)</f>
        <v>1125500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7"/>
        <v>1125500</v>
      </c>
      <c r="O31" s="41">
        <f t="shared" si="2"/>
        <v>164.88426604160563</v>
      </c>
      <c r="P31" s="9"/>
    </row>
    <row r="32" spans="1:16" ht="15">
      <c r="A32" s="12"/>
      <c r="B32" s="42">
        <v>572</v>
      </c>
      <c r="C32" s="19" t="s">
        <v>42</v>
      </c>
      <c r="D32" s="46">
        <v>210460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210460</v>
      </c>
      <c r="O32" s="47">
        <f t="shared" si="2"/>
        <v>30.8321125109874</v>
      </c>
      <c r="P32" s="9"/>
    </row>
    <row r="33" spans="1:16" ht="15">
      <c r="A33" s="12"/>
      <c r="B33" s="42">
        <v>575</v>
      </c>
      <c r="C33" s="19" t="s">
        <v>62</v>
      </c>
      <c r="D33" s="46">
        <v>915040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915040</v>
      </c>
      <c r="O33" s="47">
        <f t="shared" si="2"/>
        <v>134.05215353061823</v>
      </c>
      <c r="P33" s="9"/>
    </row>
    <row r="34" spans="1:16" ht="15.75">
      <c r="A34" s="26" t="s">
        <v>45</v>
      </c>
      <c r="B34" s="27"/>
      <c r="C34" s="28"/>
      <c r="D34" s="29">
        <f aca="true" t="shared" si="11" ref="D34:M34">SUM(D35:D35)</f>
        <v>176932</v>
      </c>
      <c r="E34" s="29">
        <f t="shared" si="11"/>
        <v>99618</v>
      </c>
      <c r="F34" s="29">
        <f t="shared" si="11"/>
        <v>0</v>
      </c>
      <c r="G34" s="29">
        <f t="shared" si="11"/>
        <v>391590</v>
      </c>
      <c r="H34" s="29">
        <f t="shared" si="11"/>
        <v>0</v>
      </c>
      <c r="I34" s="29">
        <f t="shared" si="11"/>
        <v>1652829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7"/>
        <v>2320969</v>
      </c>
      <c r="O34" s="41">
        <f t="shared" si="2"/>
        <v>340.01889832991503</v>
      </c>
      <c r="P34" s="9"/>
    </row>
    <row r="35" spans="1:16" ht="15.75" thickBot="1">
      <c r="A35" s="12"/>
      <c r="B35" s="42">
        <v>581</v>
      </c>
      <c r="C35" s="19" t="s">
        <v>44</v>
      </c>
      <c r="D35" s="46">
        <v>176932</v>
      </c>
      <c r="E35" s="46">
        <v>99618</v>
      </c>
      <c r="F35" s="46">
        <v>0</v>
      </c>
      <c r="G35" s="46">
        <v>391590</v>
      </c>
      <c r="H35" s="46">
        <v>0</v>
      </c>
      <c r="I35" s="46">
        <v>1652829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2320969</v>
      </c>
      <c r="O35" s="47">
        <f t="shared" si="2"/>
        <v>340.01889832991503</v>
      </c>
      <c r="P35" s="9"/>
    </row>
    <row r="36" spans="1:119" ht="16.5" thickBot="1">
      <c r="A36" s="13" t="s">
        <v>10</v>
      </c>
      <c r="B36" s="21"/>
      <c r="C36" s="20"/>
      <c r="D36" s="14">
        <f aca="true" t="shared" si="12" ref="D36:M36">SUM(D5,D12,D17,D25,D27,D29,D31,D34)</f>
        <v>7645307</v>
      </c>
      <c r="E36" s="14">
        <f t="shared" si="12"/>
        <v>360169</v>
      </c>
      <c r="F36" s="14">
        <f t="shared" si="12"/>
        <v>0</v>
      </c>
      <c r="G36" s="14">
        <f t="shared" si="12"/>
        <v>569390</v>
      </c>
      <c r="H36" s="14">
        <f t="shared" si="12"/>
        <v>0</v>
      </c>
      <c r="I36" s="14">
        <f t="shared" si="12"/>
        <v>7730668</v>
      </c>
      <c r="J36" s="14">
        <f t="shared" si="12"/>
        <v>0</v>
      </c>
      <c r="K36" s="14">
        <f t="shared" si="12"/>
        <v>208633</v>
      </c>
      <c r="L36" s="14">
        <f t="shared" si="12"/>
        <v>0</v>
      </c>
      <c r="M36" s="14">
        <f t="shared" si="12"/>
        <v>0</v>
      </c>
      <c r="N36" s="14">
        <f t="shared" si="7"/>
        <v>16514167</v>
      </c>
      <c r="O36" s="35">
        <f t="shared" si="2"/>
        <v>2419.303691766774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63</v>
      </c>
      <c r="M38" s="93"/>
      <c r="N38" s="93"/>
      <c r="O38" s="39">
        <v>6826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1903245</v>
      </c>
      <c r="E5" s="24">
        <f t="shared" si="0"/>
        <v>4644</v>
      </c>
      <c r="F5" s="24">
        <f t="shared" si="0"/>
        <v>0</v>
      </c>
      <c r="G5" s="24">
        <f t="shared" si="0"/>
        <v>80396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163960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2152245</v>
      </c>
      <c r="O5" s="30">
        <f aca="true" t="shared" si="2" ref="O5:O39">(N5/O$41)</f>
        <v>313.82983377077863</v>
      </c>
      <c r="P5" s="6"/>
    </row>
    <row r="6" spans="1:16" ht="15">
      <c r="A6" s="12"/>
      <c r="B6" s="42">
        <v>511</v>
      </c>
      <c r="C6" s="19" t="s">
        <v>19</v>
      </c>
      <c r="D6" s="46">
        <v>174983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174983</v>
      </c>
      <c r="O6" s="47">
        <f t="shared" si="2"/>
        <v>25.515164771070282</v>
      </c>
      <c r="P6" s="9"/>
    </row>
    <row r="7" spans="1:16" ht="15">
      <c r="A7" s="12"/>
      <c r="B7" s="42">
        <v>512</v>
      </c>
      <c r="C7" s="19" t="s">
        <v>20</v>
      </c>
      <c r="D7" s="46">
        <v>547443</v>
      </c>
      <c r="E7" s="46">
        <v>4644</v>
      </c>
      <c r="F7" s="46">
        <v>0</v>
      </c>
      <c r="G7" s="46">
        <v>80396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632483</v>
      </c>
      <c r="O7" s="47">
        <f t="shared" si="2"/>
        <v>92.22557596967046</v>
      </c>
      <c r="P7" s="9"/>
    </row>
    <row r="8" spans="1:16" ht="15">
      <c r="A8" s="12"/>
      <c r="B8" s="42">
        <v>513</v>
      </c>
      <c r="C8" s="19" t="s">
        <v>21</v>
      </c>
      <c r="D8" s="46">
        <v>580679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17835</v>
      </c>
      <c r="L8" s="46">
        <v>0</v>
      </c>
      <c r="M8" s="46">
        <v>0</v>
      </c>
      <c r="N8" s="46">
        <f t="shared" si="1"/>
        <v>598514</v>
      </c>
      <c r="O8" s="47">
        <f t="shared" si="2"/>
        <v>87.27238261883932</v>
      </c>
      <c r="P8" s="9"/>
    </row>
    <row r="9" spans="1:16" ht="15">
      <c r="A9" s="12"/>
      <c r="B9" s="42">
        <v>515</v>
      </c>
      <c r="C9" s="19" t="s">
        <v>49</v>
      </c>
      <c r="D9" s="46">
        <v>88376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88376</v>
      </c>
      <c r="O9" s="47">
        <f t="shared" si="2"/>
        <v>12.886555847185768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146125</v>
      </c>
      <c r="L10" s="46">
        <v>0</v>
      </c>
      <c r="M10" s="46">
        <v>0</v>
      </c>
      <c r="N10" s="46">
        <f t="shared" si="1"/>
        <v>146125</v>
      </c>
      <c r="O10" s="47">
        <f t="shared" si="2"/>
        <v>21.307232429279672</v>
      </c>
      <c r="P10" s="9"/>
    </row>
    <row r="11" spans="1:16" ht="15">
      <c r="A11" s="12"/>
      <c r="B11" s="42">
        <v>519</v>
      </c>
      <c r="C11" s="19" t="s">
        <v>58</v>
      </c>
      <c r="D11" s="46">
        <v>511764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511764</v>
      </c>
      <c r="O11" s="47">
        <f t="shared" si="2"/>
        <v>74.62292213473316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SUM(D13:D16)</f>
        <v>2567319</v>
      </c>
      <c r="E12" s="29">
        <f t="shared" si="3"/>
        <v>72001</v>
      </c>
      <c r="F12" s="29">
        <f t="shared" si="3"/>
        <v>0</v>
      </c>
      <c r="G12" s="29">
        <f t="shared" si="3"/>
        <v>100029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2739349</v>
      </c>
      <c r="O12" s="41">
        <f t="shared" si="2"/>
        <v>399.4384660250802</v>
      </c>
      <c r="P12" s="10"/>
    </row>
    <row r="13" spans="1:16" ht="15">
      <c r="A13" s="12"/>
      <c r="B13" s="42">
        <v>521</v>
      </c>
      <c r="C13" s="19" t="s">
        <v>24</v>
      </c>
      <c r="D13" s="46">
        <v>1311888</v>
      </c>
      <c r="E13" s="46">
        <v>72001</v>
      </c>
      <c r="F13" s="46">
        <v>0</v>
      </c>
      <c r="G13" s="46">
        <v>100029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1483918</v>
      </c>
      <c r="O13" s="47">
        <f t="shared" si="2"/>
        <v>216.3776611256926</v>
      </c>
      <c r="P13" s="9"/>
    </row>
    <row r="14" spans="1:16" ht="15">
      <c r="A14" s="12"/>
      <c r="B14" s="42">
        <v>522</v>
      </c>
      <c r="C14" s="19" t="s">
        <v>25</v>
      </c>
      <c r="D14" s="46">
        <v>1067756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1067756</v>
      </c>
      <c r="O14" s="47">
        <f t="shared" si="2"/>
        <v>155.694954797317</v>
      </c>
      <c r="P14" s="9"/>
    </row>
    <row r="15" spans="1:16" ht="15">
      <c r="A15" s="12"/>
      <c r="B15" s="42">
        <v>524</v>
      </c>
      <c r="C15" s="19" t="s">
        <v>26</v>
      </c>
      <c r="D15" s="46">
        <v>146077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146077</v>
      </c>
      <c r="O15" s="47">
        <f t="shared" si="2"/>
        <v>21.300233304170312</v>
      </c>
      <c r="P15" s="9"/>
    </row>
    <row r="16" spans="1:16" ht="15">
      <c r="A16" s="12"/>
      <c r="B16" s="42">
        <v>529</v>
      </c>
      <c r="C16" s="19" t="s">
        <v>27</v>
      </c>
      <c r="D16" s="46">
        <v>41598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41598</v>
      </c>
      <c r="O16" s="47">
        <f t="shared" si="2"/>
        <v>6.065616797900263</v>
      </c>
      <c r="P16" s="9"/>
    </row>
    <row r="17" spans="1:16" ht="15.75">
      <c r="A17" s="26" t="s">
        <v>28</v>
      </c>
      <c r="B17" s="27"/>
      <c r="C17" s="28"/>
      <c r="D17" s="29">
        <f aca="true" t="shared" si="4" ref="D17:M17">SUM(D18:D24)</f>
        <v>142828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6012451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6155279</v>
      </c>
      <c r="O17" s="41">
        <f t="shared" si="2"/>
        <v>897.5326625838437</v>
      </c>
      <c r="P17" s="10"/>
    </row>
    <row r="18" spans="1:16" ht="15">
      <c r="A18" s="12"/>
      <c r="B18" s="42">
        <v>532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894590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894590</v>
      </c>
      <c r="O18" s="47">
        <f t="shared" si="2"/>
        <v>130.44473607465733</v>
      </c>
      <c r="P18" s="9"/>
    </row>
    <row r="19" spans="1:16" ht="15">
      <c r="A19" s="12"/>
      <c r="B19" s="42">
        <v>533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1167477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1167477</v>
      </c>
      <c r="O19" s="47">
        <f t="shared" si="2"/>
        <v>170.2357830271216</v>
      </c>
      <c r="P19" s="9"/>
    </row>
    <row r="20" spans="1:16" ht="15">
      <c r="A20" s="12"/>
      <c r="B20" s="42">
        <v>534</v>
      </c>
      <c r="C20" s="19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767652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767652</v>
      </c>
      <c r="O20" s="47">
        <f t="shared" si="2"/>
        <v>111.93525809273841</v>
      </c>
      <c r="P20" s="9"/>
    </row>
    <row r="21" spans="1:16" ht="15">
      <c r="A21" s="12"/>
      <c r="B21" s="42">
        <v>535</v>
      </c>
      <c r="C21" s="19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2712297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2712297</v>
      </c>
      <c r="O21" s="47">
        <f t="shared" si="2"/>
        <v>395.4938757655293</v>
      </c>
      <c r="P21" s="9"/>
    </row>
    <row r="22" spans="1:16" ht="15">
      <c r="A22" s="12"/>
      <c r="B22" s="42">
        <v>536</v>
      </c>
      <c r="C22" s="19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367821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367821</v>
      </c>
      <c r="O22" s="47">
        <f t="shared" si="2"/>
        <v>53.63385826771653</v>
      </c>
      <c r="P22" s="9"/>
    </row>
    <row r="23" spans="1:16" ht="15">
      <c r="A23" s="12"/>
      <c r="B23" s="42">
        <v>538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102614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102614</v>
      </c>
      <c r="O23" s="47">
        <f t="shared" si="2"/>
        <v>14.962671332750073</v>
      </c>
      <c r="P23" s="9"/>
    </row>
    <row r="24" spans="1:16" ht="15">
      <c r="A24" s="12"/>
      <c r="B24" s="42">
        <v>539</v>
      </c>
      <c r="C24" s="19" t="s">
        <v>34</v>
      </c>
      <c r="D24" s="46">
        <v>142828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142828</v>
      </c>
      <c r="O24" s="47">
        <f t="shared" si="2"/>
        <v>20.82648002333042</v>
      </c>
      <c r="P24" s="9"/>
    </row>
    <row r="25" spans="1:16" ht="15.75">
      <c r="A25" s="26" t="s">
        <v>35</v>
      </c>
      <c r="B25" s="27"/>
      <c r="C25" s="28"/>
      <c r="D25" s="29">
        <f aca="true" t="shared" si="6" ref="D25:M25">SUM(D26:D26)</f>
        <v>944000</v>
      </c>
      <c r="E25" s="29">
        <f t="shared" si="6"/>
        <v>2320</v>
      </c>
      <c r="F25" s="29">
        <f t="shared" si="6"/>
        <v>0</v>
      </c>
      <c r="G25" s="29">
        <f t="shared" si="6"/>
        <v>50000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>SUM(D25:M25)</f>
        <v>996320</v>
      </c>
      <c r="O25" s="41">
        <f t="shared" si="2"/>
        <v>145.27850685331</v>
      </c>
      <c r="P25" s="10"/>
    </row>
    <row r="26" spans="1:16" ht="15">
      <c r="A26" s="12"/>
      <c r="B26" s="42">
        <v>541</v>
      </c>
      <c r="C26" s="19" t="s">
        <v>36</v>
      </c>
      <c r="D26" s="46">
        <v>944000</v>
      </c>
      <c r="E26" s="46">
        <v>2320</v>
      </c>
      <c r="F26" s="46">
        <v>0</v>
      </c>
      <c r="G26" s="46">
        <v>50000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996320</v>
      </c>
      <c r="O26" s="47">
        <f t="shared" si="2"/>
        <v>145.27850685331</v>
      </c>
      <c r="P26" s="9"/>
    </row>
    <row r="27" spans="1:16" ht="15.75">
      <c r="A27" s="26" t="s">
        <v>53</v>
      </c>
      <c r="B27" s="27"/>
      <c r="C27" s="28"/>
      <c r="D27" s="29">
        <f aca="true" t="shared" si="7" ref="D27:M27">SUM(D28:D28)</f>
        <v>0</v>
      </c>
      <c r="E27" s="29">
        <f t="shared" si="7"/>
        <v>61061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>SUM(D27:M27)</f>
        <v>61061</v>
      </c>
      <c r="O27" s="41">
        <f t="shared" si="2"/>
        <v>8.903616214639836</v>
      </c>
      <c r="P27" s="10"/>
    </row>
    <row r="28" spans="1:16" ht="15">
      <c r="A28" s="43"/>
      <c r="B28" s="44">
        <v>559</v>
      </c>
      <c r="C28" s="45" t="s">
        <v>54</v>
      </c>
      <c r="D28" s="46">
        <v>0</v>
      </c>
      <c r="E28" s="46">
        <v>61061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61061</v>
      </c>
      <c r="O28" s="47">
        <f t="shared" si="2"/>
        <v>8.903616214639836</v>
      </c>
      <c r="P28" s="9"/>
    </row>
    <row r="29" spans="1:16" ht="15.75">
      <c r="A29" s="26" t="s">
        <v>37</v>
      </c>
      <c r="B29" s="27"/>
      <c r="C29" s="28"/>
      <c r="D29" s="29">
        <f aca="true" t="shared" si="8" ref="D29:M29">SUM(D30:D32)</f>
        <v>29750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>SUM(D29:M29)</f>
        <v>29750</v>
      </c>
      <c r="O29" s="41">
        <f t="shared" si="2"/>
        <v>4.337999416739574</v>
      </c>
      <c r="P29" s="10"/>
    </row>
    <row r="30" spans="1:16" ht="15">
      <c r="A30" s="12"/>
      <c r="B30" s="42">
        <v>564</v>
      </c>
      <c r="C30" s="19" t="s">
        <v>38</v>
      </c>
      <c r="D30" s="46">
        <v>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9" ref="N30:N36">SUM(D30:M30)</f>
        <v>7000</v>
      </c>
      <c r="O30" s="47">
        <f t="shared" si="2"/>
        <v>1.020705745115194</v>
      </c>
      <c r="P30" s="9"/>
    </row>
    <row r="31" spans="1:16" ht="15">
      <c r="A31" s="12"/>
      <c r="B31" s="42">
        <v>565</v>
      </c>
      <c r="C31" s="19" t="s">
        <v>39</v>
      </c>
      <c r="D31" s="46">
        <v>14750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14750</v>
      </c>
      <c r="O31" s="47">
        <f t="shared" si="2"/>
        <v>2.1507728200641587</v>
      </c>
      <c r="P31" s="9"/>
    </row>
    <row r="32" spans="1:16" ht="15">
      <c r="A32" s="12"/>
      <c r="B32" s="42">
        <v>569</v>
      </c>
      <c r="C32" s="19" t="s">
        <v>40</v>
      </c>
      <c r="D32" s="46">
        <v>8000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8000</v>
      </c>
      <c r="O32" s="47">
        <f t="shared" si="2"/>
        <v>1.1665208515602217</v>
      </c>
      <c r="P32" s="9"/>
    </row>
    <row r="33" spans="1:16" ht="15.75">
      <c r="A33" s="26" t="s">
        <v>41</v>
      </c>
      <c r="B33" s="27"/>
      <c r="C33" s="28"/>
      <c r="D33" s="29">
        <f aca="true" t="shared" si="10" ref="D33:M33">SUM(D34:D36)</f>
        <v>210460</v>
      </c>
      <c r="E33" s="29">
        <f t="shared" si="10"/>
        <v>12006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0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>SUM(D33:M33)</f>
        <v>222466</v>
      </c>
      <c r="O33" s="41">
        <f t="shared" si="2"/>
        <v>32.43890347039953</v>
      </c>
      <c r="P33" s="9"/>
    </row>
    <row r="34" spans="1:16" ht="15">
      <c r="A34" s="12"/>
      <c r="B34" s="42">
        <v>572</v>
      </c>
      <c r="C34" s="19" t="s">
        <v>42</v>
      </c>
      <c r="D34" s="46">
        <v>198460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198460</v>
      </c>
      <c r="O34" s="47">
        <f t="shared" si="2"/>
        <v>28.9384660250802</v>
      </c>
      <c r="P34" s="9"/>
    </row>
    <row r="35" spans="1:16" ht="15">
      <c r="A35" s="12"/>
      <c r="B35" s="42">
        <v>573</v>
      </c>
      <c r="C35" s="19" t="s">
        <v>43</v>
      </c>
      <c r="D35" s="46">
        <v>12000</v>
      </c>
      <c r="E35" s="46">
        <v>10132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22132</v>
      </c>
      <c r="O35" s="47">
        <f t="shared" si="2"/>
        <v>3.2271799358413533</v>
      </c>
      <c r="P35" s="9"/>
    </row>
    <row r="36" spans="1:16" ht="15">
      <c r="A36" s="12"/>
      <c r="B36" s="42">
        <v>574</v>
      </c>
      <c r="C36" s="19" t="s">
        <v>59</v>
      </c>
      <c r="D36" s="46">
        <v>0</v>
      </c>
      <c r="E36" s="46">
        <v>1874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1874</v>
      </c>
      <c r="O36" s="47">
        <f t="shared" si="2"/>
        <v>0.27325750947798194</v>
      </c>
      <c r="P36" s="9"/>
    </row>
    <row r="37" spans="1:16" ht="15.75">
      <c r="A37" s="26" t="s">
        <v>45</v>
      </c>
      <c r="B37" s="27"/>
      <c r="C37" s="28"/>
      <c r="D37" s="29">
        <f aca="true" t="shared" si="11" ref="D37:M37">SUM(D38:D38)</f>
        <v>123150</v>
      </c>
      <c r="E37" s="29">
        <f t="shared" si="11"/>
        <v>28214</v>
      </c>
      <c r="F37" s="29">
        <f t="shared" si="11"/>
        <v>0</v>
      </c>
      <c r="G37" s="29">
        <f t="shared" si="11"/>
        <v>282863</v>
      </c>
      <c r="H37" s="29">
        <f t="shared" si="11"/>
        <v>0</v>
      </c>
      <c r="I37" s="29">
        <f t="shared" si="11"/>
        <v>1678505</v>
      </c>
      <c r="J37" s="29">
        <f t="shared" si="11"/>
        <v>0</v>
      </c>
      <c r="K37" s="29">
        <f t="shared" si="11"/>
        <v>0</v>
      </c>
      <c r="L37" s="29">
        <f t="shared" si="11"/>
        <v>0</v>
      </c>
      <c r="M37" s="29">
        <f t="shared" si="11"/>
        <v>0</v>
      </c>
      <c r="N37" s="29">
        <f>SUM(D37:M37)</f>
        <v>2112732</v>
      </c>
      <c r="O37" s="41">
        <f t="shared" si="2"/>
        <v>308.06824146981626</v>
      </c>
      <c r="P37" s="9"/>
    </row>
    <row r="38" spans="1:16" ht="15.75" thickBot="1">
      <c r="A38" s="12"/>
      <c r="B38" s="42">
        <v>581</v>
      </c>
      <c r="C38" s="19" t="s">
        <v>44</v>
      </c>
      <c r="D38" s="46">
        <v>123150</v>
      </c>
      <c r="E38" s="46">
        <v>28214</v>
      </c>
      <c r="F38" s="46">
        <v>0</v>
      </c>
      <c r="G38" s="46">
        <v>282863</v>
      </c>
      <c r="H38" s="46">
        <v>0</v>
      </c>
      <c r="I38" s="46">
        <v>1678505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2112732</v>
      </c>
      <c r="O38" s="47">
        <f t="shared" si="2"/>
        <v>308.06824146981626</v>
      </c>
      <c r="P38" s="9"/>
    </row>
    <row r="39" spans="1:119" ht="16.5" thickBot="1">
      <c r="A39" s="13" t="s">
        <v>10</v>
      </c>
      <c r="B39" s="21"/>
      <c r="C39" s="20"/>
      <c r="D39" s="14">
        <f aca="true" t="shared" si="12" ref="D39:M39">SUM(D5,D12,D17,D25,D27,D29,D33,D37)</f>
        <v>5920752</v>
      </c>
      <c r="E39" s="14">
        <f t="shared" si="12"/>
        <v>180246</v>
      </c>
      <c r="F39" s="14">
        <f t="shared" si="12"/>
        <v>0</v>
      </c>
      <c r="G39" s="14">
        <f t="shared" si="12"/>
        <v>513288</v>
      </c>
      <c r="H39" s="14">
        <f t="shared" si="12"/>
        <v>0</v>
      </c>
      <c r="I39" s="14">
        <f t="shared" si="12"/>
        <v>7690956</v>
      </c>
      <c r="J39" s="14">
        <f t="shared" si="12"/>
        <v>0</v>
      </c>
      <c r="K39" s="14">
        <f t="shared" si="12"/>
        <v>163960</v>
      </c>
      <c r="L39" s="14">
        <f t="shared" si="12"/>
        <v>0</v>
      </c>
      <c r="M39" s="14">
        <f t="shared" si="12"/>
        <v>0</v>
      </c>
      <c r="N39" s="14">
        <f>SUM(D39:M39)</f>
        <v>14469202</v>
      </c>
      <c r="O39" s="35">
        <f t="shared" si="2"/>
        <v>2109.828229804608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5" ht="15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93" t="s">
        <v>60</v>
      </c>
      <c r="M41" s="93"/>
      <c r="N41" s="93"/>
      <c r="O41" s="39">
        <v>6858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1570357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170310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1740667</v>
      </c>
      <c r="O5" s="30">
        <f aca="true" t="shared" si="2" ref="O5:O39">(N5/O$41)</f>
        <v>254.1119708029197</v>
      </c>
      <c r="P5" s="6"/>
    </row>
    <row r="6" spans="1:16" ht="15">
      <c r="A6" s="12"/>
      <c r="B6" s="42">
        <v>511</v>
      </c>
      <c r="C6" s="19" t="s">
        <v>19</v>
      </c>
      <c r="D6" s="46">
        <v>199784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199784</v>
      </c>
      <c r="O6" s="47">
        <f t="shared" si="2"/>
        <v>29.165547445255473</v>
      </c>
      <c r="P6" s="9"/>
    </row>
    <row r="7" spans="1:16" ht="15">
      <c r="A7" s="12"/>
      <c r="B7" s="42">
        <v>512</v>
      </c>
      <c r="C7" s="19" t="s">
        <v>20</v>
      </c>
      <c r="D7" s="46">
        <v>682467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682467</v>
      </c>
      <c r="O7" s="47">
        <f t="shared" si="2"/>
        <v>99.63021897810219</v>
      </c>
      <c r="P7" s="9"/>
    </row>
    <row r="8" spans="1:16" ht="15">
      <c r="A8" s="12"/>
      <c r="B8" s="42">
        <v>513</v>
      </c>
      <c r="C8" s="19" t="s">
        <v>21</v>
      </c>
      <c r="D8" s="46">
        <v>587529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24072</v>
      </c>
      <c r="L8" s="46">
        <v>0</v>
      </c>
      <c r="M8" s="46">
        <v>0</v>
      </c>
      <c r="N8" s="46">
        <f t="shared" si="1"/>
        <v>611601</v>
      </c>
      <c r="O8" s="47">
        <f t="shared" si="2"/>
        <v>89.28481751824818</v>
      </c>
      <c r="P8" s="9"/>
    </row>
    <row r="9" spans="1:16" ht="15">
      <c r="A9" s="12"/>
      <c r="B9" s="42">
        <v>515</v>
      </c>
      <c r="C9" s="19" t="s">
        <v>49</v>
      </c>
      <c r="D9" s="46">
        <v>100577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100577</v>
      </c>
      <c r="O9" s="47">
        <f t="shared" si="2"/>
        <v>14.682773722627736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146238</v>
      </c>
      <c r="L10" s="46">
        <v>0</v>
      </c>
      <c r="M10" s="46">
        <v>0</v>
      </c>
      <c r="N10" s="46">
        <f t="shared" si="1"/>
        <v>146238</v>
      </c>
      <c r="O10" s="47">
        <f t="shared" si="2"/>
        <v>21.348613138686133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SUM(D12:D16)</f>
        <v>3078955</v>
      </c>
      <c r="E11" s="29">
        <f t="shared" si="3"/>
        <v>165459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3244414</v>
      </c>
      <c r="O11" s="41">
        <f t="shared" si="2"/>
        <v>473.6370802919708</v>
      </c>
      <c r="P11" s="10"/>
    </row>
    <row r="12" spans="1:16" ht="15">
      <c r="A12" s="12"/>
      <c r="B12" s="42">
        <v>521</v>
      </c>
      <c r="C12" s="19" t="s">
        <v>24</v>
      </c>
      <c r="D12" s="46">
        <v>1347532</v>
      </c>
      <c r="E12" s="46">
        <v>165459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1512991</v>
      </c>
      <c r="O12" s="47">
        <f t="shared" si="2"/>
        <v>220.874598540146</v>
      </c>
      <c r="P12" s="9"/>
    </row>
    <row r="13" spans="1:16" ht="15">
      <c r="A13" s="12"/>
      <c r="B13" s="42">
        <v>522</v>
      </c>
      <c r="C13" s="19" t="s">
        <v>25</v>
      </c>
      <c r="D13" s="46">
        <v>1493228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1493228</v>
      </c>
      <c r="O13" s="47">
        <f t="shared" si="2"/>
        <v>217.9894890510949</v>
      </c>
      <c r="P13" s="9"/>
    </row>
    <row r="14" spans="1:16" ht="15">
      <c r="A14" s="12"/>
      <c r="B14" s="42">
        <v>523</v>
      </c>
      <c r="C14" s="19" t="s">
        <v>50</v>
      </c>
      <c r="D14" s="46">
        <v>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</v>
      </c>
      <c r="O14" s="47">
        <f t="shared" si="2"/>
        <v>0.004379562043795621</v>
      </c>
      <c r="P14" s="9"/>
    </row>
    <row r="15" spans="1:16" ht="15">
      <c r="A15" s="12"/>
      <c r="B15" s="42">
        <v>524</v>
      </c>
      <c r="C15" s="19" t="s">
        <v>26</v>
      </c>
      <c r="D15" s="46">
        <v>179501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179501</v>
      </c>
      <c r="O15" s="47">
        <f t="shared" si="2"/>
        <v>26.204525547445254</v>
      </c>
      <c r="P15" s="9"/>
    </row>
    <row r="16" spans="1:16" ht="15">
      <c r="A16" s="12"/>
      <c r="B16" s="42">
        <v>529</v>
      </c>
      <c r="C16" s="19" t="s">
        <v>27</v>
      </c>
      <c r="D16" s="46">
        <v>58664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58664</v>
      </c>
      <c r="O16" s="47">
        <f t="shared" si="2"/>
        <v>8.564087591240876</v>
      </c>
      <c r="P16" s="9"/>
    </row>
    <row r="17" spans="1:16" ht="15.75">
      <c r="A17" s="26" t="s">
        <v>28</v>
      </c>
      <c r="B17" s="27"/>
      <c r="C17" s="28"/>
      <c r="D17" s="29">
        <f aca="true" t="shared" si="4" ref="D17:M17">SUM(D18:D24)</f>
        <v>180764</v>
      </c>
      <c r="E17" s="29">
        <f t="shared" si="4"/>
        <v>151477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8260135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8592376</v>
      </c>
      <c r="O17" s="41">
        <f t="shared" si="2"/>
        <v>1254.3614598540146</v>
      </c>
      <c r="P17" s="10"/>
    </row>
    <row r="18" spans="1:16" ht="15">
      <c r="A18" s="12"/>
      <c r="B18" s="42">
        <v>532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991034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991034</v>
      </c>
      <c r="O18" s="47">
        <f t="shared" si="2"/>
        <v>144.67649635036497</v>
      </c>
      <c r="P18" s="9"/>
    </row>
    <row r="19" spans="1:16" ht="15">
      <c r="A19" s="12"/>
      <c r="B19" s="42">
        <v>533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1346715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1346715</v>
      </c>
      <c r="O19" s="47">
        <f t="shared" si="2"/>
        <v>196.6007299270073</v>
      </c>
      <c r="P19" s="9"/>
    </row>
    <row r="20" spans="1:16" ht="15">
      <c r="A20" s="12"/>
      <c r="B20" s="42">
        <v>534</v>
      </c>
      <c r="C20" s="19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826731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826731</v>
      </c>
      <c r="O20" s="47">
        <f t="shared" si="2"/>
        <v>120.69065693430657</v>
      </c>
      <c r="P20" s="9"/>
    </row>
    <row r="21" spans="1:16" ht="15">
      <c r="A21" s="12"/>
      <c r="B21" s="42">
        <v>535</v>
      </c>
      <c r="C21" s="19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4765438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4765438</v>
      </c>
      <c r="O21" s="47">
        <f t="shared" si="2"/>
        <v>695.6843795620438</v>
      </c>
      <c r="P21" s="9"/>
    </row>
    <row r="22" spans="1:16" ht="15">
      <c r="A22" s="12"/>
      <c r="B22" s="42">
        <v>536</v>
      </c>
      <c r="C22" s="19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199347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199347</v>
      </c>
      <c r="O22" s="47">
        <f t="shared" si="2"/>
        <v>29.10175182481752</v>
      </c>
      <c r="P22" s="9"/>
    </row>
    <row r="23" spans="1:16" ht="15">
      <c r="A23" s="12"/>
      <c r="B23" s="42">
        <v>538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130870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130870</v>
      </c>
      <c r="O23" s="47">
        <f t="shared" si="2"/>
        <v>19.105109489051095</v>
      </c>
      <c r="P23" s="9"/>
    </row>
    <row r="24" spans="1:16" ht="15">
      <c r="A24" s="12"/>
      <c r="B24" s="42">
        <v>539</v>
      </c>
      <c r="C24" s="19" t="s">
        <v>34</v>
      </c>
      <c r="D24" s="46">
        <v>180764</v>
      </c>
      <c r="E24" s="46">
        <v>151477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332241</v>
      </c>
      <c r="O24" s="47">
        <f t="shared" si="2"/>
        <v>48.50233576642336</v>
      </c>
      <c r="P24" s="9"/>
    </row>
    <row r="25" spans="1:16" ht="15.75">
      <c r="A25" s="26" t="s">
        <v>35</v>
      </c>
      <c r="B25" s="27"/>
      <c r="C25" s="28"/>
      <c r="D25" s="29">
        <f aca="true" t="shared" si="6" ref="D25:M25">SUM(D26:D27)</f>
        <v>1462234</v>
      </c>
      <c r="E25" s="29">
        <f t="shared" si="6"/>
        <v>14379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aca="true" t="shared" si="7" ref="N25:N30">SUM(D25:M25)</f>
        <v>1476613</v>
      </c>
      <c r="O25" s="41">
        <f t="shared" si="2"/>
        <v>215.5639416058394</v>
      </c>
      <c r="P25" s="10"/>
    </row>
    <row r="26" spans="1:16" ht="15">
      <c r="A26" s="12"/>
      <c r="B26" s="42">
        <v>541</v>
      </c>
      <c r="C26" s="19" t="s">
        <v>36</v>
      </c>
      <c r="D26" s="46">
        <v>1251814</v>
      </c>
      <c r="E26" s="46">
        <v>14379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1266193</v>
      </c>
      <c r="O26" s="47">
        <f t="shared" si="2"/>
        <v>184.84569343065692</v>
      </c>
      <c r="P26" s="9"/>
    </row>
    <row r="27" spans="1:16" ht="15">
      <c r="A27" s="12"/>
      <c r="B27" s="42">
        <v>549</v>
      </c>
      <c r="C27" s="19" t="s">
        <v>52</v>
      </c>
      <c r="D27" s="46">
        <v>210420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210420</v>
      </c>
      <c r="O27" s="47">
        <f t="shared" si="2"/>
        <v>30.71824817518248</v>
      </c>
      <c r="P27" s="9"/>
    </row>
    <row r="28" spans="1:16" ht="15.75">
      <c r="A28" s="26" t="s">
        <v>53</v>
      </c>
      <c r="B28" s="27"/>
      <c r="C28" s="28"/>
      <c r="D28" s="29">
        <f aca="true" t="shared" si="8" ref="D28:M28">SUM(D29:D29)</f>
        <v>0</v>
      </c>
      <c r="E28" s="29">
        <f t="shared" si="8"/>
        <v>1680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7"/>
        <v>1680</v>
      </c>
      <c r="O28" s="41">
        <f t="shared" si="2"/>
        <v>0.24525547445255474</v>
      </c>
      <c r="P28" s="10"/>
    </row>
    <row r="29" spans="1:16" ht="15">
      <c r="A29" s="43"/>
      <c r="B29" s="44">
        <v>559</v>
      </c>
      <c r="C29" s="45" t="s">
        <v>54</v>
      </c>
      <c r="D29" s="46">
        <v>0</v>
      </c>
      <c r="E29" s="46">
        <v>1680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1680</v>
      </c>
      <c r="O29" s="47">
        <f t="shared" si="2"/>
        <v>0.24525547445255474</v>
      </c>
      <c r="P29" s="9"/>
    </row>
    <row r="30" spans="1:16" ht="15.75">
      <c r="A30" s="26" t="s">
        <v>37</v>
      </c>
      <c r="B30" s="27"/>
      <c r="C30" s="28"/>
      <c r="D30" s="29">
        <f aca="true" t="shared" si="9" ref="D30:M30">SUM(D31:D33)</f>
        <v>29750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29750</v>
      </c>
      <c r="O30" s="41">
        <f t="shared" si="2"/>
        <v>4.343065693430657</v>
      </c>
      <c r="P30" s="10"/>
    </row>
    <row r="31" spans="1:16" ht="15">
      <c r="A31" s="12"/>
      <c r="B31" s="42">
        <v>564</v>
      </c>
      <c r="C31" s="19" t="s">
        <v>38</v>
      </c>
      <c r="D31" s="46">
        <v>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6">SUM(D31:M31)</f>
        <v>7000</v>
      </c>
      <c r="O31" s="47">
        <f t="shared" si="2"/>
        <v>1.0218978102189782</v>
      </c>
      <c r="P31" s="9"/>
    </row>
    <row r="32" spans="1:16" ht="15">
      <c r="A32" s="12"/>
      <c r="B32" s="42">
        <v>565</v>
      </c>
      <c r="C32" s="19" t="s">
        <v>39</v>
      </c>
      <c r="D32" s="46">
        <v>14750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14750</v>
      </c>
      <c r="O32" s="47">
        <f t="shared" si="2"/>
        <v>2.153284671532847</v>
      </c>
      <c r="P32" s="9"/>
    </row>
    <row r="33" spans="1:16" ht="15">
      <c r="A33" s="12"/>
      <c r="B33" s="42">
        <v>569</v>
      </c>
      <c r="C33" s="19" t="s">
        <v>40</v>
      </c>
      <c r="D33" s="46">
        <v>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8000</v>
      </c>
      <c r="O33" s="47">
        <f t="shared" si="2"/>
        <v>1.167883211678832</v>
      </c>
      <c r="P33" s="9"/>
    </row>
    <row r="34" spans="1:16" ht="15.75">
      <c r="A34" s="26" t="s">
        <v>41</v>
      </c>
      <c r="B34" s="27"/>
      <c r="C34" s="28"/>
      <c r="D34" s="29">
        <f aca="true" t="shared" si="11" ref="D34:M34">SUM(D35:D36)</f>
        <v>210460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>SUM(D34:M34)</f>
        <v>210460</v>
      </c>
      <c r="O34" s="41">
        <f t="shared" si="2"/>
        <v>30.724087591240878</v>
      </c>
      <c r="P34" s="9"/>
    </row>
    <row r="35" spans="1:16" ht="15">
      <c r="A35" s="12"/>
      <c r="B35" s="42">
        <v>572</v>
      </c>
      <c r="C35" s="19" t="s">
        <v>42</v>
      </c>
      <c r="D35" s="46">
        <v>198460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198460</v>
      </c>
      <c r="O35" s="47">
        <f t="shared" si="2"/>
        <v>28.972262773722626</v>
      </c>
      <c r="P35" s="9"/>
    </row>
    <row r="36" spans="1:16" ht="15">
      <c r="A36" s="12"/>
      <c r="B36" s="42">
        <v>573</v>
      </c>
      <c r="C36" s="19" t="s">
        <v>43</v>
      </c>
      <c r="D36" s="46">
        <v>12000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12000</v>
      </c>
      <c r="O36" s="47">
        <f t="shared" si="2"/>
        <v>1.7518248175182483</v>
      </c>
      <c r="P36" s="9"/>
    </row>
    <row r="37" spans="1:16" ht="15.75">
      <c r="A37" s="26" t="s">
        <v>45</v>
      </c>
      <c r="B37" s="27"/>
      <c r="C37" s="28"/>
      <c r="D37" s="29">
        <f aca="true" t="shared" si="12" ref="D37:M37">SUM(D38:D38)</f>
        <v>134826</v>
      </c>
      <c r="E37" s="29">
        <f t="shared" si="12"/>
        <v>350910</v>
      </c>
      <c r="F37" s="29">
        <f t="shared" si="12"/>
        <v>0</v>
      </c>
      <c r="G37" s="29">
        <f t="shared" si="12"/>
        <v>758794</v>
      </c>
      <c r="H37" s="29">
        <f t="shared" si="12"/>
        <v>0</v>
      </c>
      <c r="I37" s="29">
        <f t="shared" si="12"/>
        <v>1779048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>SUM(D37:M37)</f>
        <v>3023578</v>
      </c>
      <c r="O37" s="41">
        <f t="shared" si="2"/>
        <v>441.39824817518246</v>
      </c>
      <c r="P37" s="9"/>
    </row>
    <row r="38" spans="1:16" ht="15.75" thickBot="1">
      <c r="A38" s="12"/>
      <c r="B38" s="42">
        <v>581</v>
      </c>
      <c r="C38" s="19" t="s">
        <v>44</v>
      </c>
      <c r="D38" s="46">
        <v>134826</v>
      </c>
      <c r="E38" s="46">
        <v>350910</v>
      </c>
      <c r="F38" s="46">
        <v>0</v>
      </c>
      <c r="G38" s="46">
        <v>758794</v>
      </c>
      <c r="H38" s="46">
        <v>0</v>
      </c>
      <c r="I38" s="46">
        <v>1779048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3023578</v>
      </c>
      <c r="O38" s="47">
        <f t="shared" si="2"/>
        <v>441.39824817518246</v>
      </c>
      <c r="P38" s="9"/>
    </row>
    <row r="39" spans="1:119" ht="16.5" thickBot="1">
      <c r="A39" s="13" t="s">
        <v>10</v>
      </c>
      <c r="B39" s="21"/>
      <c r="C39" s="20"/>
      <c r="D39" s="14">
        <f aca="true" t="shared" si="13" ref="D39:M39">SUM(D5,D11,D17,D25,D28,D30,D34,D37)</f>
        <v>6667346</v>
      </c>
      <c r="E39" s="14">
        <f t="shared" si="13"/>
        <v>683905</v>
      </c>
      <c r="F39" s="14">
        <f t="shared" si="13"/>
        <v>0</v>
      </c>
      <c r="G39" s="14">
        <f t="shared" si="13"/>
        <v>758794</v>
      </c>
      <c r="H39" s="14">
        <f t="shared" si="13"/>
        <v>0</v>
      </c>
      <c r="I39" s="14">
        <f t="shared" si="13"/>
        <v>10039183</v>
      </c>
      <c r="J39" s="14">
        <f t="shared" si="13"/>
        <v>0</v>
      </c>
      <c r="K39" s="14">
        <f t="shared" si="13"/>
        <v>170310</v>
      </c>
      <c r="L39" s="14">
        <f t="shared" si="13"/>
        <v>0</v>
      </c>
      <c r="M39" s="14">
        <f t="shared" si="13"/>
        <v>0</v>
      </c>
      <c r="N39" s="14">
        <f>SUM(D39:M39)</f>
        <v>18319538</v>
      </c>
      <c r="O39" s="35">
        <f t="shared" si="2"/>
        <v>2674.385109489051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5" ht="15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93" t="s">
        <v>55</v>
      </c>
      <c r="M41" s="93"/>
      <c r="N41" s="93"/>
      <c r="O41" s="39">
        <v>6850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1502919</v>
      </c>
      <c r="E5" s="24">
        <f t="shared" si="0"/>
        <v>0</v>
      </c>
      <c r="F5" s="24">
        <f t="shared" si="0"/>
        <v>0</v>
      </c>
      <c r="G5" s="24">
        <f t="shared" si="0"/>
        <v>25255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152588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1680762</v>
      </c>
      <c r="O5" s="30">
        <f aca="true" t="shared" si="2" ref="O5:O33">(N5/O$35)</f>
        <v>252.02609086819612</v>
      </c>
      <c r="P5" s="6"/>
    </row>
    <row r="6" spans="1:16" ht="15">
      <c r="A6" s="12"/>
      <c r="B6" s="42">
        <v>511</v>
      </c>
      <c r="C6" s="19" t="s">
        <v>19</v>
      </c>
      <c r="D6" s="46">
        <v>168429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168429</v>
      </c>
      <c r="O6" s="47">
        <f t="shared" si="2"/>
        <v>25.255510571300047</v>
      </c>
      <c r="P6" s="9"/>
    </row>
    <row r="7" spans="1:16" ht="15">
      <c r="A7" s="12"/>
      <c r="B7" s="42">
        <v>512</v>
      </c>
      <c r="C7" s="19" t="s">
        <v>20</v>
      </c>
      <c r="D7" s="46">
        <v>741961</v>
      </c>
      <c r="E7" s="46">
        <v>0</v>
      </c>
      <c r="F7" s="46">
        <v>0</v>
      </c>
      <c r="G7" s="46">
        <v>25255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767216</v>
      </c>
      <c r="O7" s="47">
        <f t="shared" si="2"/>
        <v>115.04213525266157</v>
      </c>
      <c r="P7" s="9"/>
    </row>
    <row r="8" spans="1:16" ht="15">
      <c r="A8" s="12"/>
      <c r="B8" s="42">
        <v>513</v>
      </c>
      <c r="C8" s="19" t="s">
        <v>21</v>
      </c>
      <c r="D8" s="46">
        <v>592529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592529</v>
      </c>
      <c r="O8" s="47">
        <f t="shared" si="2"/>
        <v>88.84825311141101</v>
      </c>
      <c r="P8" s="9"/>
    </row>
    <row r="9" spans="1:16" ht="15">
      <c r="A9" s="12"/>
      <c r="B9" s="42">
        <v>518</v>
      </c>
      <c r="C9" s="19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152588</v>
      </c>
      <c r="L9" s="46">
        <v>0</v>
      </c>
      <c r="M9" s="46">
        <v>0</v>
      </c>
      <c r="N9" s="46">
        <f t="shared" si="1"/>
        <v>152588</v>
      </c>
      <c r="O9" s="47">
        <f t="shared" si="2"/>
        <v>22.88019193282351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SUM(D11:D14)</f>
        <v>2701194</v>
      </c>
      <c r="E10" s="29">
        <f t="shared" si="3"/>
        <v>82597</v>
      </c>
      <c r="F10" s="29">
        <f t="shared" si="3"/>
        <v>0</v>
      </c>
      <c r="G10" s="29">
        <f t="shared" si="3"/>
        <v>265727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18335</v>
      </c>
      <c r="L10" s="29">
        <f t="shared" si="3"/>
        <v>0</v>
      </c>
      <c r="M10" s="29">
        <f t="shared" si="3"/>
        <v>0</v>
      </c>
      <c r="N10" s="40">
        <f t="shared" si="1"/>
        <v>3067853</v>
      </c>
      <c r="O10" s="41">
        <f t="shared" si="2"/>
        <v>460.01694406957563</v>
      </c>
      <c r="P10" s="10"/>
    </row>
    <row r="11" spans="1:16" ht="15">
      <c r="A11" s="12"/>
      <c r="B11" s="42">
        <v>521</v>
      </c>
      <c r="C11" s="19" t="s">
        <v>24</v>
      </c>
      <c r="D11" s="46">
        <v>1379907</v>
      </c>
      <c r="E11" s="46">
        <v>82597</v>
      </c>
      <c r="F11" s="46">
        <v>0</v>
      </c>
      <c r="G11" s="46">
        <v>247315</v>
      </c>
      <c r="H11" s="46">
        <v>0</v>
      </c>
      <c r="I11" s="46">
        <v>0</v>
      </c>
      <c r="J11" s="46">
        <v>0</v>
      </c>
      <c r="K11" s="46">
        <v>18335</v>
      </c>
      <c r="L11" s="46">
        <v>0</v>
      </c>
      <c r="M11" s="46">
        <v>0</v>
      </c>
      <c r="N11" s="46">
        <f t="shared" si="1"/>
        <v>1728154</v>
      </c>
      <c r="O11" s="47">
        <f t="shared" si="2"/>
        <v>259.13240365871945</v>
      </c>
      <c r="P11" s="9"/>
    </row>
    <row r="12" spans="1:16" ht="15">
      <c r="A12" s="12"/>
      <c r="B12" s="42">
        <v>522</v>
      </c>
      <c r="C12" s="19" t="s">
        <v>25</v>
      </c>
      <c r="D12" s="46">
        <v>1094098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1094098</v>
      </c>
      <c r="O12" s="47">
        <f t="shared" si="2"/>
        <v>164.05727995201678</v>
      </c>
      <c r="P12" s="9"/>
    </row>
    <row r="13" spans="1:16" ht="15">
      <c r="A13" s="12"/>
      <c r="B13" s="42">
        <v>524</v>
      </c>
      <c r="C13" s="19" t="s">
        <v>26</v>
      </c>
      <c r="D13" s="46">
        <v>170561</v>
      </c>
      <c r="E13" s="46">
        <v>0</v>
      </c>
      <c r="F13" s="46">
        <v>0</v>
      </c>
      <c r="G13" s="46">
        <v>18412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188973</v>
      </c>
      <c r="O13" s="47">
        <f t="shared" si="2"/>
        <v>28.336032388663966</v>
      </c>
      <c r="P13" s="9"/>
    </row>
    <row r="14" spans="1:16" ht="15">
      <c r="A14" s="12"/>
      <c r="B14" s="42">
        <v>529</v>
      </c>
      <c r="C14" s="19" t="s">
        <v>27</v>
      </c>
      <c r="D14" s="46">
        <v>56628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56628</v>
      </c>
      <c r="O14" s="47">
        <f t="shared" si="2"/>
        <v>8.491228070175438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SUM(D16:D21)</f>
        <v>0</v>
      </c>
      <c r="E15" s="29">
        <f t="shared" si="4"/>
        <v>437712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5220697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5658409</v>
      </c>
      <c r="O15" s="41">
        <f t="shared" si="2"/>
        <v>848.4643874643874</v>
      </c>
      <c r="P15" s="10"/>
    </row>
    <row r="16" spans="1:16" ht="15">
      <c r="A16" s="12"/>
      <c r="B16" s="42">
        <v>532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941748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941748</v>
      </c>
      <c r="O16" s="47">
        <f t="shared" si="2"/>
        <v>141.212775528565</v>
      </c>
      <c r="P16" s="9"/>
    </row>
    <row r="17" spans="1:16" ht="15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1157865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1157865</v>
      </c>
      <c r="O17" s="47">
        <f t="shared" si="2"/>
        <v>173.61898335582546</v>
      </c>
      <c r="P17" s="9"/>
    </row>
    <row r="18" spans="1:16" ht="15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888612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888612</v>
      </c>
      <c r="O18" s="47">
        <f t="shared" si="2"/>
        <v>133.24516419253263</v>
      </c>
      <c r="P18" s="9"/>
    </row>
    <row r="19" spans="1:16" ht="15">
      <c r="A19" s="12"/>
      <c r="B19" s="42">
        <v>535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2197233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2197233</v>
      </c>
      <c r="O19" s="47">
        <f t="shared" si="2"/>
        <v>329.46963562753035</v>
      </c>
      <c r="P19" s="9"/>
    </row>
    <row r="20" spans="1:16" ht="15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35239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35239</v>
      </c>
      <c r="O20" s="47">
        <f t="shared" si="2"/>
        <v>5.284000599790073</v>
      </c>
      <c r="P20" s="9"/>
    </row>
    <row r="21" spans="1:16" ht="15">
      <c r="A21" s="12"/>
      <c r="B21" s="42">
        <v>539</v>
      </c>
      <c r="C21" s="19" t="s">
        <v>34</v>
      </c>
      <c r="D21" s="46">
        <v>0</v>
      </c>
      <c r="E21" s="46">
        <v>437712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437712</v>
      </c>
      <c r="O21" s="47">
        <f t="shared" si="2"/>
        <v>65.63382816014395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1218153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1218153</v>
      </c>
      <c r="O22" s="41">
        <f t="shared" si="2"/>
        <v>182.65901934322986</v>
      </c>
      <c r="P22" s="10"/>
    </row>
    <row r="23" spans="1:16" ht="15">
      <c r="A23" s="12"/>
      <c r="B23" s="42">
        <v>541</v>
      </c>
      <c r="C23" s="19" t="s">
        <v>36</v>
      </c>
      <c r="D23" s="46">
        <v>1218153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1218153</v>
      </c>
      <c r="O23" s="47">
        <f t="shared" si="2"/>
        <v>182.65901934322986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SUM(D25:D27)</f>
        <v>27750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27750</v>
      </c>
      <c r="O24" s="41">
        <f t="shared" si="2"/>
        <v>4.161043634727846</v>
      </c>
      <c r="P24" s="10"/>
    </row>
    <row r="25" spans="1:16" ht="15">
      <c r="A25" s="12"/>
      <c r="B25" s="42">
        <v>564</v>
      </c>
      <c r="C25" s="19" t="s">
        <v>38</v>
      </c>
      <c r="D25" s="46">
        <v>7000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0">SUM(D25:M25)</f>
        <v>7000</v>
      </c>
      <c r="O25" s="47">
        <f t="shared" si="2"/>
        <v>1.049632628579997</v>
      </c>
      <c r="P25" s="9"/>
    </row>
    <row r="26" spans="1:16" ht="15">
      <c r="A26" s="12"/>
      <c r="B26" s="42">
        <v>565</v>
      </c>
      <c r="C26" s="19" t="s">
        <v>39</v>
      </c>
      <c r="D26" s="46">
        <v>12750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12750</v>
      </c>
      <c r="O26" s="47">
        <f t="shared" si="2"/>
        <v>1.9118308591992803</v>
      </c>
      <c r="P26" s="9"/>
    </row>
    <row r="27" spans="1:16" ht="15">
      <c r="A27" s="12"/>
      <c r="B27" s="42">
        <v>569</v>
      </c>
      <c r="C27" s="19" t="s">
        <v>40</v>
      </c>
      <c r="D27" s="46">
        <v>8000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8000</v>
      </c>
      <c r="O27" s="47">
        <f t="shared" si="2"/>
        <v>1.199580146948568</v>
      </c>
      <c r="P27" s="9"/>
    </row>
    <row r="28" spans="1:16" ht="15.75">
      <c r="A28" s="26" t="s">
        <v>41</v>
      </c>
      <c r="B28" s="27"/>
      <c r="C28" s="28"/>
      <c r="D28" s="29">
        <f aca="true" t="shared" si="8" ref="D28:M28">SUM(D29:D30)</f>
        <v>211402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>SUM(D28:M28)</f>
        <v>211402</v>
      </c>
      <c r="O28" s="41">
        <f t="shared" si="2"/>
        <v>31.699205278152647</v>
      </c>
      <c r="P28" s="9"/>
    </row>
    <row r="29" spans="1:16" ht="15">
      <c r="A29" s="12"/>
      <c r="B29" s="42">
        <v>572</v>
      </c>
      <c r="C29" s="19" t="s">
        <v>42</v>
      </c>
      <c r="D29" s="46">
        <v>199402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199402</v>
      </c>
      <c r="O29" s="47">
        <f t="shared" si="2"/>
        <v>29.899835057729796</v>
      </c>
      <c r="P29" s="9"/>
    </row>
    <row r="30" spans="1:16" ht="15">
      <c r="A30" s="12"/>
      <c r="B30" s="42">
        <v>573</v>
      </c>
      <c r="C30" s="19" t="s">
        <v>43</v>
      </c>
      <c r="D30" s="46">
        <v>12000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12000</v>
      </c>
      <c r="O30" s="47">
        <f t="shared" si="2"/>
        <v>1.799370220422852</v>
      </c>
      <c r="P30" s="9"/>
    </row>
    <row r="31" spans="1:16" ht="15.75">
      <c r="A31" s="26" t="s">
        <v>45</v>
      </c>
      <c r="B31" s="27"/>
      <c r="C31" s="28"/>
      <c r="D31" s="29">
        <f aca="true" t="shared" si="9" ref="D31:M31">SUM(D32:D32)</f>
        <v>145204</v>
      </c>
      <c r="E31" s="29">
        <f t="shared" si="9"/>
        <v>399937</v>
      </c>
      <c r="F31" s="29">
        <f t="shared" si="9"/>
        <v>0</v>
      </c>
      <c r="G31" s="29">
        <f t="shared" si="9"/>
        <v>381260</v>
      </c>
      <c r="H31" s="29">
        <f t="shared" si="9"/>
        <v>0</v>
      </c>
      <c r="I31" s="29">
        <f t="shared" si="9"/>
        <v>1535251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2461652</v>
      </c>
      <c r="O31" s="41">
        <f t="shared" si="2"/>
        <v>369.1186084870295</v>
      </c>
      <c r="P31" s="9"/>
    </row>
    <row r="32" spans="1:16" ht="15.75" thickBot="1">
      <c r="A32" s="12"/>
      <c r="B32" s="42">
        <v>581</v>
      </c>
      <c r="C32" s="19" t="s">
        <v>44</v>
      </c>
      <c r="D32" s="46">
        <v>145204</v>
      </c>
      <c r="E32" s="46">
        <v>399937</v>
      </c>
      <c r="F32" s="46">
        <v>0</v>
      </c>
      <c r="G32" s="46">
        <v>381260</v>
      </c>
      <c r="H32" s="46">
        <v>0</v>
      </c>
      <c r="I32" s="46">
        <v>1535251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2461652</v>
      </c>
      <c r="O32" s="47">
        <f t="shared" si="2"/>
        <v>369.1186084870295</v>
      </c>
      <c r="P32" s="9"/>
    </row>
    <row r="33" spans="1:119" ht="16.5" thickBot="1">
      <c r="A33" s="13" t="s">
        <v>10</v>
      </c>
      <c r="B33" s="21"/>
      <c r="C33" s="20"/>
      <c r="D33" s="14">
        <f>SUM(D5,D10,D15,D22,D24,D28,D31)</f>
        <v>5806622</v>
      </c>
      <c r="E33" s="14">
        <f aca="true" t="shared" si="10" ref="E33:M33">SUM(E5,E10,E15,E22,E24,E28,E31)</f>
        <v>920246</v>
      </c>
      <c r="F33" s="14">
        <f t="shared" si="10"/>
        <v>0</v>
      </c>
      <c r="G33" s="14">
        <f t="shared" si="10"/>
        <v>672242</v>
      </c>
      <c r="H33" s="14">
        <f t="shared" si="10"/>
        <v>0</v>
      </c>
      <c r="I33" s="14">
        <f t="shared" si="10"/>
        <v>6755948</v>
      </c>
      <c r="J33" s="14">
        <f t="shared" si="10"/>
        <v>0</v>
      </c>
      <c r="K33" s="14">
        <f t="shared" si="10"/>
        <v>170923</v>
      </c>
      <c r="L33" s="14">
        <f t="shared" si="10"/>
        <v>0</v>
      </c>
      <c r="M33" s="14">
        <f t="shared" si="10"/>
        <v>0</v>
      </c>
      <c r="N33" s="14">
        <f>SUM(D33:M33)</f>
        <v>14325981</v>
      </c>
      <c r="O33" s="35">
        <f t="shared" si="2"/>
        <v>2148.1452991452993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46</v>
      </c>
      <c r="M35" s="93"/>
      <c r="N35" s="93"/>
      <c r="O35" s="39">
        <v>6669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1412516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174653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1587169</v>
      </c>
      <c r="O5" s="30">
        <f aca="true" t="shared" si="2" ref="O5:O34">(N5/O$36)</f>
        <v>236.46737187127533</v>
      </c>
      <c r="P5" s="6"/>
    </row>
    <row r="6" spans="1:16" ht="15">
      <c r="A6" s="12"/>
      <c r="B6" s="42">
        <v>511</v>
      </c>
      <c r="C6" s="19" t="s">
        <v>19</v>
      </c>
      <c r="D6" s="46">
        <v>176064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176064</v>
      </c>
      <c r="O6" s="47">
        <f t="shared" si="2"/>
        <v>26.231227651966627</v>
      </c>
      <c r="P6" s="9"/>
    </row>
    <row r="7" spans="1:16" ht="15">
      <c r="A7" s="12"/>
      <c r="B7" s="42">
        <v>512</v>
      </c>
      <c r="C7" s="19" t="s">
        <v>20</v>
      </c>
      <c r="D7" s="46">
        <v>658163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658163</v>
      </c>
      <c r="O7" s="47">
        <f t="shared" si="2"/>
        <v>98.05765792610251</v>
      </c>
      <c r="P7" s="9"/>
    </row>
    <row r="8" spans="1:16" ht="15">
      <c r="A8" s="12"/>
      <c r="B8" s="42">
        <v>513</v>
      </c>
      <c r="C8" s="19" t="s">
        <v>21</v>
      </c>
      <c r="D8" s="46">
        <v>539053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539053</v>
      </c>
      <c r="O8" s="47">
        <f t="shared" si="2"/>
        <v>80.31182955899881</v>
      </c>
      <c r="P8" s="9"/>
    </row>
    <row r="9" spans="1:16" ht="15">
      <c r="A9" s="12"/>
      <c r="B9" s="42">
        <v>514</v>
      </c>
      <c r="C9" s="19" t="s">
        <v>67</v>
      </c>
      <c r="D9" s="46">
        <v>39236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39236</v>
      </c>
      <c r="O9" s="47">
        <f t="shared" si="2"/>
        <v>5.84564958283671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174653</v>
      </c>
      <c r="L10" s="46">
        <v>0</v>
      </c>
      <c r="M10" s="46">
        <v>0</v>
      </c>
      <c r="N10" s="46">
        <f t="shared" si="1"/>
        <v>174653</v>
      </c>
      <c r="O10" s="47">
        <f t="shared" si="2"/>
        <v>26.02100715137068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SUM(D12:D15)</f>
        <v>2599060</v>
      </c>
      <c r="E11" s="29">
        <f t="shared" si="3"/>
        <v>70652</v>
      </c>
      <c r="F11" s="29">
        <f t="shared" si="3"/>
        <v>0</v>
      </c>
      <c r="G11" s="29">
        <f t="shared" si="3"/>
        <v>437808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3107520</v>
      </c>
      <c r="O11" s="41">
        <f t="shared" si="2"/>
        <v>462.9797377830751</v>
      </c>
      <c r="P11" s="10"/>
    </row>
    <row r="12" spans="1:16" ht="15">
      <c r="A12" s="12"/>
      <c r="B12" s="42">
        <v>521</v>
      </c>
      <c r="C12" s="19" t="s">
        <v>24</v>
      </c>
      <c r="D12" s="46">
        <v>1362272</v>
      </c>
      <c r="E12" s="46">
        <v>70652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1432924</v>
      </c>
      <c r="O12" s="47">
        <f t="shared" si="2"/>
        <v>213.48688915375448</v>
      </c>
      <c r="P12" s="9"/>
    </row>
    <row r="13" spans="1:16" ht="15">
      <c r="A13" s="12"/>
      <c r="B13" s="42">
        <v>522</v>
      </c>
      <c r="C13" s="19" t="s">
        <v>25</v>
      </c>
      <c r="D13" s="46">
        <v>1022664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1022664</v>
      </c>
      <c r="O13" s="47">
        <f t="shared" si="2"/>
        <v>152.36352800953517</v>
      </c>
      <c r="P13" s="9"/>
    </row>
    <row r="14" spans="1:16" ht="15">
      <c r="A14" s="12"/>
      <c r="B14" s="42">
        <v>524</v>
      </c>
      <c r="C14" s="19" t="s">
        <v>26</v>
      </c>
      <c r="D14" s="46">
        <v>155017</v>
      </c>
      <c r="E14" s="46">
        <v>0</v>
      </c>
      <c r="F14" s="46">
        <v>0</v>
      </c>
      <c r="G14" s="46">
        <v>437808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592825</v>
      </c>
      <c r="O14" s="47">
        <f t="shared" si="2"/>
        <v>88.32315256257449</v>
      </c>
      <c r="P14" s="9"/>
    </row>
    <row r="15" spans="1:16" ht="15">
      <c r="A15" s="12"/>
      <c r="B15" s="42">
        <v>529</v>
      </c>
      <c r="C15" s="19" t="s">
        <v>27</v>
      </c>
      <c r="D15" s="46">
        <v>59107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59107</v>
      </c>
      <c r="O15" s="47">
        <f t="shared" si="2"/>
        <v>8.806168057210966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SUM(D17:D22)</f>
        <v>228890</v>
      </c>
      <c r="E16" s="29">
        <f t="shared" si="4"/>
        <v>428375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5339042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5996307</v>
      </c>
      <c r="O16" s="41">
        <f t="shared" si="2"/>
        <v>893.371126340882</v>
      </c>
      <c r="P16" s="10"/>
    </row>
    <row r="17" spans="1:16" ht="15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1399676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1399676</v>
      </c>
      <c r="O17" s="47">
        <f t="shared" si="2"/>
        <v>208.53337306317044</v>
      </c>
      <c r="P17" s="9"/>
    </row>
    <row r="18" spans="1:16" ht="15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1288563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1288563</v>
      </c>
      <c r="O18" s="47">
        <f t="shared" si="2"/>
        <v>191.97899284862933</v>
      </c>
      <c r="P18" s="9"/>
    </row>
    <row r="19" spans="1:16" ht="15">
      <c r="A19" s="12"/>
      <c r="B19" s="42">
        <v>534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1076446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1076446</v>
      </c>
      <c r="O19" s="47">
        <f t="shared" si="2"/>
        <v>160.37634088200238</v>
      </c>
      <c r="P19" s="9"/>
    </row>
    <row r="20" spans="1:16" ht="15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1515313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1515313</v>
      </c>
      <c r="O20" s="47">
        <f t="shared" si="2"/>
        <v>225.76176996424314</v>
      </c>
      <c r="P20" s="9"/>
    </row>
    <row r="21" spans="1:16" ht="15">
      <c r="A21" s="12"/>
      <c r="B21" s="42">
        <v>538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59044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59044</v>
      </c>
      <c r="O21" s="47">
        <f t="shared" si="2"/>
        <v>8.79678188319428</v>
      </c>
      <c r="P21" s="9"/>
    </row>
    <row r="22" spans="1:16" ht="15">
      <c r="A22" s="12"/>
      <c r="B22" s="42">
        <v>539</v>
      </c>
      <c r="C22" s="19" t="s">
        <v>34</v>
      </c>
      <c r="D22" s="46">
        <v>228890</v>
      </c>
      <c r="E22" s="46">
        <v>428375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657265</v>
      </c>
      <c r="O22" s="47">
        <f t="shared" si="2"/>
        <v>97.92386769964243</v>
      </c>
      <c r="P22" s="9"/>
    </row>
    <row r="23" spans="1:16" ht="15.75">
      <c r="A23" s="26" t="s">
        <v>35</v>
      </c>
      <c r="B23" s="27"/>
      <c r="C23" s="28"/>
      <c r="D23" s="29">
        <f aca="true" t="shared" si="5" ref="D23:M23">SUM(D24:D24)</f>
        <v>912924</v>
      </c>
      <c r="E23" s="29">
        <f t="shared" si="5"/>
        <v>0</v>
      </c>
      <c r="F23" s="29">
        <f t="shared" si="5"/>
        <v>0</v>
      </c>
      <c r="G23" s="29">
        <f t="shared" si="5"/>
        <v>39153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952077</v>
      </c>
      <c r="O23" s="41">
        <f t="shared" si="2"/>
        <v>141.84699046483908</v>
      </c>
      <c r="P23" s="10"/>
    </row>
    <row r="24" spans="1:16" ht="15">
      <c r="A24" s="12"/>
      <c r="B24" s="42">
        <v>541</v>
      </c>
      <c r="C24" s="19" t="s">
        <v>36</v>
      </c>
      <c r="D24" s="46">
        <v>912924</v>
      </c>
      <c r="E24" s="46">
        <v>0</v>
      </c>
      <c r="F24" s="46">
        <v>0</v>
      </c>
      <c r="G24" s="46">
        <v>39153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952077</v>
      </c>
      <c r="O24" s="47">
        <f t="shared" si="2"/>
        <v>141.84699046483908</v>
      </c>
      <c r="P24" s="9"/>
    </row>
    <row r="25" spans="1:16" ht="15.75">
      <c r="A25" s="26" t="s">
        <v>37</v>
      </c>
      <c r="B25" s="27"/>
      <c r="C25" s="28"/>
      <c r="D25" s="29">
        <f aca="true" t="shared" si="6" ref="D25:M25">SUM(D26:D28)</f>
        <v>63612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63612</v>
      </c>
      <c r="O25" s="41">
        <f t="shared" si="2"/>
        <v>9.477353992848629</v>
      </c>
      <c r="P25" s="10"/>
    </row>
    <row r="26" spans="1:16" ht="15">
      <c r="A26" s="12"/>
      <c r="B26" s="42">
        <v>564</v>
      </c>
      <c r="C26" s="19" t="s">
        <v>38</v>
      </c>
      <c r="D26" s="46">
        <v>6122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6122</v>
      </c>
      <c r="O26" s="47">
        <f t="shared" si="2"/>
        <v>0.9120977353992848</v>
      </c>
      <c r="P26" s="9"/>
    </row>
    <row r="27" spans="1:16" ht="15">
      <c r="A27" s="12"/>
      <c r="B27" s="42">
        <v>565</v>
      </c>
      <c r="C27" s="19" t="s">
        <v>39</v>
      </c>
      <c r="D27" s="46">
        <v>12000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12000</v>
      </c>
      <c r="O27" s="47">
        <f t="shared" si="2"/>
        <v>1.7878426698450536</v>
      </c>
      <c r="P27" s="9"/>
    </row>
    <row r="28" spans="1:16" ht="15">
      <c r="A28" s="12"/>
      <c r="B28" s="42">
        <v>569</v>
      </c>
      <c r="C28" s="19" t="s">
        <v>40</v>
      </c>
      <c r="D28" s="46">
        <v>45490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45490</v>
      </c>
      <c r="O28" s="47">
        <f t="shared" si="2"/>
        <v>6.777413587604291</v>
      </c>
      <c r="P28" s="9"/>
    </row>
    <row r="29" spans="1:16" ht="15.75">
      <c r="A29" s="26" t="s">
        <v>41</v>
      </c>
      <c r="B29" s="27"/>
      <c r="C29" s="28"/>
      <c r="D29" s="29">
        <f aca="true" t="shared" si="8" ref="D29:M29">SUM(D30:D31)</f>
        <v>199538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>SUM(D29:M29)</f>
        <v>199538</v>
      </c>
      <c r="O29" s="41">
        <f t="shared" si="2"/>
        <v>29.72854588796186</v>
      </c>
      <c r="P29" s="9"/>
    </row>
    <row r="30" spans="1:16" ht="15">
      <c r="A30" s="12"/>
      <c r="B30" s="42">
        <v>572</v>
      </c>
      <c r="C30" s="19" t="s">
        <v>42</v>
      </c>
      <c r="D30" s="46">
        <v>187538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187538</v>
      </c>
      <c r="O30" s="47">
        <f t="shared" si="2"/>
        <v>27.940703218116806</v>
      </c>
      <c r="P30" s="9"/>
    </row>
    <row r="31" spans="1:16" ht="15">
      <c r="A31" s="12"/>
      <c r="B31" s="42">
        <v>573</v>
      </c>
      <c r="C31" s="19" t="s">
        <v>43</v>
      </c>
      <c r="D31" s="46">
        <v>12000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12000</v>
      </c>
      <c r="O31" s="47">
        <f t="shared" si="2"/>
        <v>1.7878426698450536</v>
      </c>
      <c r="P31" s="9"/>
    </row>
    <row r="32" spans="1:16" ht="15.75">
      <c r="A32" s="26" t="s">
        <v>45</v>
      </c>
      <c r="B32" s="27"/>
      <c r="C32" s="28"/>
      <c r="D32" s="29">
        <f aca="true" t="shared" si="9" ref="D32:M32">SUM(D33:D33)</f>
        <v>146824</v>
      </c>
      <c r="E32" s="29">
        <f t="shared" si="9"/>
        <v>0</v>
      </c>
      <c r="F32" s="29">
        <f t="shared" si="9"/>
        <v>0</v>
      </c>
      <c r="G32" s="29">
        <f t="shared" si="9"/>
        <v>377473</v>
      </c>
      <c r="H32" s="29">
        <f t="shared" si="9"/>
        <v>0</v>
      </c>
      <c r="I32" s="29">
        <f t="shared" si="9"/>
        <v>1116724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>SUM(D32:M32)</f>
        <v>1641021</v>
      </c>
      <c r="O32" s="41">
        <f t="shared" si="2"/>
        <v>244.4906138259833</v>
      </c>
      <c r="P32" s="9"/>
    </row>
    <row r="33" spans="1:16" ht="15.75" thickBot="1">
      <c r="A33" s="12"/>
      <c r="B33" s="42">
        <v>581</v>
      </c>
      <c r="C33" s="19" t="s">
        <v>44</v>
      </c>
      <c r="D33" s="46">
        <v>146824</v>
      </c>
      <c r="E33" s="46">
        <v>0</v>
      </c>
      <c r="F33" s="46">
        <v>0</v>
      </c>
      <c r="G33" s="46">
        <v>377473</v>
      </c>
      <c r="H33" s="46">
        <v>0</v>
      </c>
      <c r="I33" s="46">
        <v>1116724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1641021</v>
      </c>
      <c r="O33" s="47">
        <f t="shared" si="2"/>
        <v>244.4906138259833</v>
      </c>
      <c r="P33" s="9"/>
    </row>
    <row r="34" spans="1:119" ht="16.5" thickBot="1">
      <c r="A34" s="13" t="s">
        <v>10</v>
      </c>
      <c r="B34" s="21"/>
      <c r="C34" s="20"/>
      <c r="D34" s="14">
        <f>SUM(D5,D11,D16,D23,D25,D29,D32)</f>
        <v>5563364</v>
      </c>
      <c r="E34" s="14">
        <f aca="true" t="shared" si="10" ref="E34:M34">SUM(E5,E11,E16,E23,E25,E29,E32)</f>
        <v>499027</v>
      </c>
      <c r="F34" s="14">
        <f t="shared" si="10"/>
        <v>0</v>
      </c>
      <c r="G34" s="14">
        <f t="shared" si="10"/>
        <v>854434</v>
      </c>
      <c r="H34" s="14">
        <f t="shared" si="10"/>
        <v>0</v>
      </c>
      <c r="I34" s="14">
        <f t="shared" si="10"/>
        <v>6455766</v>
      </c>
      <c r="J34" s="14">
        <f t="shared" si="10"/>
        <v>0</v>
      </c>
      <c r="K34" s="14">
        <f t="shared" si="10"/>
        <v>174653</v>
      </c>
      <c r="L34" s="14">
        <f t="shared" si="10"/>
        <v>0</v>
      </c>
      <c r="M34" s="14">
        <f t="shared" si="10"/>
        <v>0</v>
      </c>
      <c r="N34" s="14">
        <f>SUM(D34:M34)</f>
        <v>13547244</v>
      </c>
      <c r="O34" s="35">
        <f t="shared" si="2"/>
        <v>2018.3617401668653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68</v>
      </c>
      <c r="M36" s="93"/>
      <c r="N36" s="93"/>
      <c r="O36" s="39">
        <v>6712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1264760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169678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1434438</v>
      </c>
      <c r="O5" s="30">
        <f aca="true" t="shared" si="2" ref="O5:O33">(N5/O$35)</f>
        <v>209.2542669584245</v>
      </c>
      <c r="P5" s="6"/>
    </row>
    <row r="6" spans="1:16" ht="15">
      <c r="A6" s="12"/>
      <c r="B6" s="42">
        <v>511</v>
      </c>
      <c r="C6" s="19" t="s">
        <v>19</v>
      </c>
      <c r="D6" s="46">
        <v>155593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155593</v>
      </c>
      <c r="O6" s="47">
        <f t="shared" si="2"/>
        <v>22.697738876732313</v>
      </c>
      <c r="P6" s="9"/>
    </row>
    <row r="7" spans="1:16" ht="15">
      <c r="A7" s="12"/>
      <c r="B7" s="42">
        <v>512</v>
      </c>
      <c r="C7" s="19" t="s">
        <v>20</v>
      </c>
      <c r="D7" s="46">
        <v>552389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552389</v>
      </c>
      <c r="O7" s="47">
        <f t="shared" si="2"/>
        <v>80.5819110138585</v>
      </c>
      <c r="P7" s="9"/>
    </row>
    <row r="8" spans="1:16" ht="15">
      <c r="A8" s="12"/>
      <c r="B8" s="42">
        <v>513</v>
      </c>
      <c r="C8" s="19" t="s">
        <v>21</v>
      </c>
      <c r="D8" s="46">
        <v>469684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17859</v>
      </c>
      <c r="L8" s="46">
        <v>0</v>
      </c>
      <c r="M8" s="46">
        <v>0</v>
      </c>
      <c r="N8" s="46">
        <f t="shared" si="1"/>
        <v>487543</v>
      </c>
      <c r="O8" s="47">
        <f t="shared" si="2"/>
        <v>71.12224653537564</v>
      </c>
      <c r="P8" s="9"/>
    </row>
    <row r="9" spans="1:16" ht="15">
      <c r="A9" s="12"/>
      <c r="B9" s="42">
        <v>514</v>
      </c>
      <c r="C9" s="19" t="s">
        <v>67</v>
      </c>
      <c r="D9" s="46">
        <v>87094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87094</v>
      </c>
      <c r="O9" s="47">
        <f t="shared" si="2"/>
        <v>12.705178701677607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151819</v>
      </c>
      <c r="L10" s="46">
        <v>0</v>
      </c>
      <c r="M10" s="46">
        <v>0</v>
      </c>
      <c r="N10" s="46">
        <f t="shared" si="1"/>
        <v>151819</v>
      </c>
      <c r="O10" s="47">
        <f t="shared" si="2"/>
        <v>22.147191830780454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SUM(D12:D15)</f>
        <v>2373377</v>
      </c>
      <c r="E11" s="29">
        <f t="shared" si="3"/>
        <v>100523</v>
      </c>
      <c r="F11" s="29">
        <f t="shared" si="3"/>
        <v>0</v>
      </c>
      <c r="G11" s="29">
        <f t="shared" si="3"/>
        <v>597572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3071472</v>
      </c>
      <c r="O11" s="41">
        <f t="shared" si="2"/>
        <v>448.06301969365427</v>
      </c>
      <c r="P11" s="10"/>
    </row>
    <row r="12" spans="1:16" ht="15">
      <c r="A12" s="12"/>
      <c r="B12" s="42">
        <v>521</v>
      </c>
      <c r="C12" s="19" t="s">
        <v>24</v>
      </c>
      <c r="D12" s="46">
        <v>1172679</v>
      </c>
      <c r="E12" s="46">
        <v>100523</v>
      </c>
      <c r="F12" s="46">
        <v>0</v>
      </c>
      <c r="G12" s="46">
        <v>47572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1320774</v>
      </c>
      <c r="O12" s="47">
        <f t="shared" si="2"/>
        <v>192.6730853391685</v>
      </c>
      <c r="P12" s="9"/>
    </row>
    <row r="13" spans="1:16" ht="15">
      <c r="A13" s="12"/>
      <c r="B13" s="42">
        <v>522</v>
      </c>
      <c r="C13" s="19" t="s">
        <v>25</v>
      </c>
      <c r="D13" s="46">
        <v>997002</v>
      </c>
      <c r="E13" s="46">
        <v>0</v>
      </c>
      <c r="F13" s="46">
        <v>0</v>
      </c>
      <c r="G13" s="46">
        <v>550000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1547002</v>
      </c>
      <c r="O13" s="47">
        <f t="shared" si="2"/>
        <v>225.67498176513493</v>
      </c>
      <c r="P13" s="9"/>
    </row>
    <row r="14" spans="1:16" ht="15">
      <c r="A14" s="12"/>
      <c r="B14" s="42">
        <v>524</v>
      </c>
      <c r="C14" s="19" t="s">
        <v>26</v>
      </c>
      <c r="D14" s="46">
        <v>144804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144804</v>
      </c>
      <c r="O14" s="47">
        <f t="shared" si="2"/>
        <v>21.123851203501093</v>
      </c>
      <c r="P14" s="9"/>
    </row>
    <row r="15" spans="1:16" ht="15">
      <c r="A15" s="12"/>
      <c r="B15" s="42">
        <v>529</v>
      </c>
      <c r="C15" s="19" t="s">
        <v>27</v>
      </c>
      <c r="D15" s="46">
        <v>58892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58892</v>
      </c>
      <c r="O15" s="47">
        <f t="shared" si="2"/>
        <v>8.591101385849745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SUM(D17:D21)</f>
        <v>187067</v>
      </c>
      <c r="E16" s="29">
        <f t="shared" si="4"/>
        <v>213996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4654545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5055608</v>
      </c>
      <c r="O16" s="41">
        <f t="shared" si="2"/>
        <v>737.5066374908826</v>
      </c>
      <c r="P16" s="10"/>
    </row>
    <row r="17" spans="1:16" ht="15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1222381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1222381</v>
      </c>
      <c r="O17" s="47">
        <f t="shared" si="2"/>
        <v>178.31962071480672</v>
      </c>
      <c r="P17" s="9"/>
    </row>
    <row r="18" spans="1:16" ht="15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1199720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1199720</v>
      </c>
      <c r="O18" s="47">
        <f t="shared" si="2"/>
        <v>175.01385849744713</v>
      </c>
      <c r="P18" s="9"/>
    </row>
    <row r="19" spans="1:16" ht="15">
      <c r="A19" s="12"/>
      <c r="B19" s="42">
        <v>534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1108115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1108115</v>
      </c>
      <c r="O19" s="47">
        <f t="shared" si="2"/>
        <v>161.6506199854121</v>
      </c>
      <c r="P19" s="9"/>
    </row>
    <row r="20" spans="1:16" ht="15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1100717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1100717</v>
      </c>
      <c r="O20" s="47">
        <f t="shared" si="2"/>
        <v>160.57140773158278</v>
      </c>
      <c r="P20" s="9"/>
    </row>
    <row r="21" spans="1:16" ht="15">
      <c r="A21" s="12"/>
      <c r="B21" s="42">
        <v>539</v>
      </c>
      <c r="C21" s="19" t="s">
        <v>34</v>
      </c>
      <c r="D21" s="46">
        <v>187067</v>
      </c>
      <c r="E21" s="46">
        <v>213996</v>
      </c>
      <c r="F21" s="46">
        <v>0</v>
      </c>
      <c r="G21" s="46">
        <v>0</v>
      </c>
      <c r="H21" s="46">
        <v>0</v>
      </c>
      <c r="I21" s="46">
        <v>23612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424675</v>
      </c>
      <c r="O21" s="47">
        <f t="shared" si="2"/>
        <v>61.951130561633846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1144060</v>
      </c>
      <c r="E22" s="29">
        <f t="shared" si="5"/>
        <v>0</v>
      </c>
      <c r="F22" s="29">
        <f t="shared" si="5"/>
        <v>0</v>
      </c>
      <c r="G22" s="29">
        <f t="shared" si="5"/>
        <v>14610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1158670</v>
      </c>
      <c r="O22" s="41">
        <f t="shared" si="2"/>
        <v>169.0255288110868</v>
      </c>
      <c r="P22" s="10"/>
    </row>
    <row r="23" spans="1:16" ht="15">
      <c r="A23" s="12"/>
      <c r="B23" s="42">
        <v>541</v>
      </c>
      <c r="C23" s="19" t="s">
        <v>36</v>
      </c>
      <c r="D23" s="46">
        <v>1144060</v>
      </c>
      <c r="E23" s="46">
        <v>0</v>
      </c>
      <c r="F23" s="46">
        <v>0</v>
      </c>
      <c r="G23" s="46">
        <v>14610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1158670</v>
      </c>
      <c r="O23" s="47">
        <f t="shared" si="2"/>
        <v>169.0255288110868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SUM(D25:D27)</f>
        <v>57463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57463</v>
      </c>
      <c r="O24" s="41">
        <f t="shared" si="2"/>
        <v>8.382640408460977</v>
      </c>
      <c r="P24" s="10"/>
    </row>
    <row r="25" spans="1:16" ht="15">
      <c r="A25" s="12"/>
      <c r="B25" s="42">
        <v>564</v>
      </c>
      <c r="C25" s="19" t="s">
        <v>38</v>
      </c>
      <c r="D25" s="46">
        <v>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0">SUM(D25:M25)</f>
        <v>5000</v>
      </c>
      <c r="O25" s="47">
        <f t="shared" si="2"/>
        <v>0.7293946024799417</v>
      </c>
      <c r="P25" s="9"/>
    </row>
    <row r="26" spans="1:16" ht="15">
      <c r="A26" s="12"/>
      <c r="B26" s="42">
        <v>565</v>
      </c>
      <c r="C26" s="19" t="s">
        <v>39</v>
      </c>
      <c r="D26" s="46">
        <v>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10000</v>
      </c>
      <c r="O26" s="47">
        <f t="shared" si="2"/>
        <v>1.4587892049598834</v>
      </c>
      <c r="P26" s="9"/>
    </row>
    <row r="27" spans="1:16" ht="15">
      <c r="A27" s="12"/>
      <c r="B27" s="42">
        <v>569</v>
      </c>
      <c r="C27" s="19" t="s">
        <v>40</v>
      </c>
      <c r="D27" s="46">
        <v>42463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42463</v>
      </c>
      <c r="O27" s="47">
        <f t="shared" si="2"/>
        <v>6.194456601021153</v>
      </c>
      <c r="P27" s="9"/>
    </row>
    <row r="28" spans="1:16" ht="15.75">
      <c r="A28" s="26" t="s">
        <v>41</v>
      </c>
      <c r="B28" s="27"/>
      <c r="C28" s="28"/>
      <c r="D28" s="29">
        <f aca="true" t="shared" si="8" ref="D28:M28">SUM(D29:D30)</f>
        <v>185400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>SUM(D28:M28)</f>
        <v>185400</v>
      </c>
      <c r="O28" s="41">
        <f t="shared" si="2"/>
        <v>27.045951859956237</v>
      </c>
      <c r="P28" s="9"/>
    </row>
    <row r="29" spans="1:16" ht="15">
      <c r="A29" s="12"/>
      <c r="B29" s="42">
        <v>572</v>
      </c>
      <c r="C29" s="19" t="s">
        <v>42</v>
      </c>
      <c r="D29" s="46">
        <v>173400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173400</v>
      </c>
      <c r="O29" s="47">
        <f t="shared" si="2"/>
        <v>25.295404814004378</v>
      </c>
      <c r="P29" s="9"/>
    </row>
    <row r="30" spans="1:16" ht="15">
      <c r="A30" s="12"/>
      <c r="B30" s="42">
        <v>573</v>
      </c>
      <c r="C30" s="19" t="s">
        <v>43</v>
      </c>
      <c r="D30" s="46">
        <v>12000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12000</v>
      </c>
      <c r="O30" s="47">
        <f t="shared" si="2"/>
        <v>1.75054704595186</v>
      </c>
      <c r="P30" s="9"/>
    </row>
    <row r="31" spans="1:16" ht="15.75">
      <c r="A31" s="26" t="s">
        <v>45</v>
      </c>
      <c r="B31" s="27"/>
      <c r="C31" s="28"/>
      <c r="D31" s="29">
        <f aca="true" t="shared" si="9" ref="D31:M31">SUM(D32:D32)</f>
        <v>147588</v>
      </c>
      <c r="E31" s="29">
        <f t="shared" si="9"/>
        <v>0</v>
      </c>
      <c r="F31" s="29">
        <f t="shared" si="9"/>
        <v>0</v>
      </c>
      <c r="G31" s="29">
        <f t="shared" si="9"/>
        <v>706439</v>
      </c>
      <c r="H31" s="29">
        <f t="shared" si="9"/>
        <v>0</v>
      </c>
      <c r="I31" s="29">
        <f t="shared" si="9"/>
        <v>949200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1803227</v>
      </c>
      <c r="O31" s="41">
        <f t="shared" si="2"/>
        <v>263.05280816921953</v>
      </c>
      <c r="P31" s="9"/>
    </row>
    <row r="32" spans="1:16" ht="15.75" thickBot="1">
      <c r="A32" s="12"/>
      <c r="B32" s="42">
        <v>581</v>
      </c>
      <c r="C32" s="19" t="s">
        <v>44</v>
      </c>
      <c r="D32" s="46">
        <v>147588</v>
      </c>
      <c r="E32" s="46">
        <v>0</v>
      </c>
      <c r="F32" s="46">
        <v>0</v>
      </c>
      <c r="G32" s="46">
        <v>706439</v>
      </c>
      <c r="H32" s="46">
        <v>0</v>
      </c>
      <c r="I32" s="46">
        <v>949200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1803227</v>
      </c>
      <c r="O32" s="47">
        <f t="shared" si="2"/>
        <v>263.05280816921953</v>
      </c>
      <c r="P32" s="9"/>
    </row>
    <row r="33" spans="1:119" ht="16.5" thickBot="1">
      <c r="A33" s="13" t="s">
        <v>10</v>
      </c>
      <c r="B33" s="21"/>
      <c r="C33" s="20"/>
      <c r="D33" s="14">
        <f>SUM(D5,D11,D16,D22,D24,D28,D31)</f>
        <v>5359715</v>
      </c>
      <c r="E33" s="14">
        <f aca="true" t="shared" si="10" ref="E33:M33">SUM(E5,E11,E16,E22,E24,E28,E31)</f>
        <v>314519</v>
      </c>
      <c r="F33" s="14">
        <f t="shared" si="10"/>
        <v>0</v>
      </c>
      <c r="G33" s="14">
        <f t="shared" si="10"/>
        <v>1318621</v>
      </c>
      <c r="H33" s="14">
        <f t="shared" si="10"/>
        <v>0</v>
      </c>
      <c r="I33" s="14">
        <f t="shared" si="10"/>
        <v>5603745</v>
      </c>
      <c r="J33" s="14">
        <f t="shared" si="10"/>
        <v>0</v>
      </c>
      <c r="K33" s="14">
        <f t="shared" si="10"/>
        <v>169678</v>
      </c>
      <c r="L33" s="14">
        <f t="shared" si="10"/>
        <v>0</v>
      </c>
      <c r="M33" s="14">
        <f t="shared" si="10"/>
        <v>0</v>
      </c>
      <c r="N33" s="14">
        <f>SUM(D33:M33)</f>
        <v>12766278</v>
      </c>
      <c r="O33" s="35">
        <f t="shared" si="2"/>
        <v>1862.330853391685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84</v>
      </c>
      <c r="M35" s="93"/>
      <c r="N35" s="93"/>
      <c r="O35" s="39">
        <v>6855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1616443</v>
      </c>
      <c r="E5" s="24">
        <f t="shared" si="0"/>
        <v>151058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205333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1972834</v>
      </c>
      <c r="O5" s="30">
        <f aca="true" t="shared" si="2" ref="O5:O40">(N5/O$42)</f>
        <v>286.2083272885536</v>
      </c>
      <c r="P5" s="6"/>
    </row>
    <row r="6" spans="1:16" ht="15">
      <c r="A6" s="12"/>
      <c r="B6" s="42">
        <v>511</v>
      </c>
      <c r="C6" s="19" t="s">
        <v>19</v>
      </c>
      <c r="D6" s="46">
        <v>180096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180096</v>
      </c>
      <c r="O6" s="47">
        <f t="shared" si="2"/>
        <v>26.127375598433193</v>
      </c>
      <c r="P6" s="9"/>
    </row>
    <row r="7" spans="1:16" ht="15">
      <c r="A7" s="12"/>
      <c r="B7" s="42">
        <v>512</v>
      </c>
      <c r="C7" s="19" t="s">
        <v>20</v>
      </c>
      <c r="D7" s="46">
        <v>640861</v>
      </c>
      <c r="E7" s="46">
        <v>151058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791919</v>
      </c>
      <c r="O7" s="47">
        <f t="shared" si="2"/>
        <v>114.88742202234151</v>
      </c>
      <c r="P7" s="9"/>
    </row>
    <row r="8" spans="1:16" ht="15">
      <c r="A8" s="12"/>
      <c r="B8" s="42">
        <v>513</v>
      </c>
      <c r="C8" s="19" t="s">
        <v>21</v>
      </c>
      <c r="D8" s="46">
        <v>679167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21214</v>
      </c>
      <c r="L8" s="46">
        <v>0</v>
      </c>
      <c r="M8" s="46">
        <v>0</v>
      </c>
      <c r="N8" s="46">
        <f t="shared" si="1"/>
        <v>700381</v>
      </c>
      <c r="O8" s="47">
        <f t="shared" si="2"/>
        <v>101.60757290004352</v>
      </c>
      <c r="P8" s="9"/>
    </row>
    <row r="9" spans="1:16" ht="15">
      <c r="A9" s="12"/>
      <c r="B9" s="42">
        <v>515</v>
      </c>
      <c r="C9" s="19" t="s">
        <v>49</v>
      </c>
      <c r="D9" s="46">
        <v>116319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116319</v>
      </c>
      <c r="O9" s="47">
        <f t="shared" si="2"/>
        <v>16.874945596982446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184119</v>
      </c>
      <c r="L10" s="46">
        <v>0</v>
      </c>
      <c r="M10" s="46">
        <v>0</v>
      </c>
      <c r="N10" s="46">
        <f t="shared" si="1"/>
        <v>184119</v>
      </c>
      <c r="O10" s="47">
        <f t="shared" si="2"/>
        <v>26.711011170752936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SUM(D12:D15)</f>
        <v>2910842</v>
      </c>
      <c r="E11" s="29">
        <f t="shared" si="3"/>
        <v>74807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2985649</v>
      </c>
      <c r="O11" s="41">
        <f t="shared" si="2"/>
        <v>433.1421732192079</v>
      </c>
      <c r="P11" s="10"/>
    </row>
    <row r="12" spans="1:16" ht="15">
      <c r="A12" s="12"/>
      <c r="B12" s="42">
        <v>521</v>
      </c>
      <c r="C12" s="19" t="s">
        <v>24</v>
      </c>
      <c r="D12" s="46">
        <v>1536946</v>
      </c>
      <c r="E12" s="46">
        <v>74807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1611753</v>
      </c>
      <c r="O12" s="47">
        <f t="shared" si="2"/>
        <v>233.82460467140578</v>
      </c>
      <c r="P12" s="9"/>
    </row>
    <row r="13" spans="1:16" ht="15">
      <c r="A13" s="12"/>
      <c r="B13" s="42">
        <v>522</v>
      </c>
      <c r="C13" s="19" t="s">
        <v>25</v>
      </c>
      <c r="D13" s="46">
        <v>1204596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1204596</v>
      </c>
      <c r="O13" s="47">
        <f t="shared" si="2"/>
        <v>174.75641955607136</v>
      </c>
      <c r="P13" s="9"/>
    </row>
    <row r="14" spans="1:16" ht="15">
      <c r="A14" s="12"/>
      <c r="B14" s="42">
        <v>524</v>
      </c>
      <c r="C14" s="19" t="s">
        <v>26</v>
      </c>
      <c r="D14" s="46">
        <v>142963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142963</v>
      </c>
      <c r="O14" s="47">
        <f t="shared" si="2"/>
        <v>20.740316262875382</v>
      </c>
      <c r="P14" s="9"/>
    </row>
    <row r="15" spans="1:16" ht="15">
      <c r="A15" s="12"/>
      <c r="B15" s="42">
        <v>529</v>
      </c>
      <c r="C15" s="19" t="s">
        <v>27</v>
      </c>
      <c r="D15" s="46">
        <v>26337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26337</v>
      </c>
      <c r="O15" s="47">
        <f t="shared" si="2"/>
        <v>3.8208327288553603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SUM(D17:D23)</f>
        <v>224841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6336517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6561358</v>
      </c>
      <c r="O16" s="41">
        <f t="shared" si="2"/>
        <v>951.8871318729146</v>
      </c>
      <c r="P16" s="10"/>
    </row>
    <row r="17" spans="1:16" ht="15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655358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655358</v>
      </c>
      <c r="O17" s="47">
        <f t="shared" si="2"/>
        <v>95.0758740751487</v>
      </c>
      <c r="P17" s="9"/>
    </row>
    <row r="18" spans="1:16" ht="15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1404721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1404721</v>
      </c>
      <c r="O18" s="47">
        <f t="shared" si="2"/>
        <v>203.78949659074422</v>
      </c>
      <c r="P18" s="9"/>
    </row>
    <row r="19" spans="1:16" ht="15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1065916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1065916</v>
      </c>
      <c r="O19" s="47">
        <f t="shared" si="2"/>
        <v>154.63745829101987</v>
      </c>
      <c r="P19" s="9"/>
    </row>
    <row r="20" spans="1:16" ht="15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2684668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2684668</v>
      </c>
      <c r="O20" s="47">
        <f t="shared" si="2"/>
        <v>389.4774408820543</v>
      </c>
      <c r="P20" s="9"/>
    </row>
    <row r="21" spans="1:16" ht="15">
      <c r="A21" s="12"/>
      <c r="B21" s="42">
        <v>536</v>
      </c>
      <c r="C21" s="19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397884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397884</v>
      </c>
      <c r="O21" s="47">
        <f t="shared" si="2"/>
        <v>57.72290729725809</v>
      </c>
      <c r="P21" s="9"/>
    </row>
    <row r="22" spans="1:16" ht="15">
      <c r="A22" s="12"/>
      <c r="B22" s="42">
        <v>538</v>
      </c>
      <c r="C22" s="19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127970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127970</v>
      </c>
      <c r="O22" s="47">
        <f t="shared" si="2"/>
        <v>18.56521108370811</v>
      </c>
      <c r="P22" s="9"/>
    </row>
    <row r="23" spans="1:16" ht="15">
      <c r="A23" s="12"/>
      <c r="B23" s="42">
        <v>539</v>
      </c>
      <c r="C23" s="19" t="s">
        <v>34</v>
      </c>
      <c r="D23" s="46">
        <v>224841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224841</v>
      </c>
      <c r="O23" s="47">
        <f t="shared" si="2"/>
        <v>32.61874365298129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SUM(D25:D26)</f>
        <v>1817817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0">SUM(D24:M24)</f>
        <v>1817817</v>
      </c>
      <c r="O24" s="41">
        <f t="shared" si="2"/>
        <v>263.71928042942113</v>
      </c>
      <c r="P24" s="10"/>
    </row>
    <row r="25" spans="1:16" ht="15">
      <c r="A25" s="12"/>
      <c r="B25" s="42">
        <v>541</v>
      </c>
      <c r="C25" s="19" t="s">
        <v>74</v>
      </c>
      <c r="D25" s="46">
        <v>1550800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1550800</v>
      </c>
      <c r="O25" s="47">
        <f t="shared" si="2"/>
        <v>224.98186566081532</v>
      </c>
      <c r="P25" s="9"/>
    </row>
    <row r="26" spans="1:16" ht="15">
      <c r="A26" s="12"/>
      <c r="B26" s="42">
        <v>549</v>
      </c>
      <c r="C26" s="19" t="s">
        <v>92</v>
      </c>
      <c r="D26" s="46">
        <v>267017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267017</v>
      </c>
      <c r="O26" s="47">
        <f t="shared" si="2"/>
        <v>38.73741476860583</v>
      </c>
      <c r="P26" s="9"/>
    </row>
    <row r="27" spans="1:16" ht="15.75">
      <c r="A27" s="26" t="s">
        <v>53</v>
      </c>
      <c r="B27" s="27"/>
      <c r="C27" s="28"/>
      <c r="D27" s="29">
        <f aca="true" t="shared" si="8" ref="D27:M27">SUM(D28:D29)</f>
        <v>0</v>
      </c>
      <c r="E27" s="29">
        <f t="shared" si="8"/>
        <v>122281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122281</v>
      </c>
      <c r="O27" s="41">
        <f t="shared" si="2"/>
        <v>17.73988103873495</v>
      </c>
      <c r="P27" s="10"/>
    </row>
    <row r="28" spans="1:16" ht="15">
      <c r="A28" s="43"/>
      <c r="B28" s="44">
        <v>554</v>
      </c>
      <c r="C28" s="45" t="s">
        <v>96</v>
      </c>
      <c r="D28" s="46">
        <v>0</v>
      </c>
      <c r="E28" s="46">
        <v>11511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11511</v>
      </c>
      <c r="O28" s="47">
        <f t="shared" si="2"/>
        <v>1.669955026838822</v>
      </c>
      <c r="P28" s="9"/>
    </row>
    <row r="29" spans="1:16" ht="15">
      <c r="A29" s="43"/>
      <c r="B29" s="44">
        <v>559</v>
      </c>
      <c r="C29" s="45" t="s">
        <v>54</v>
      </c>
      <c r="D29" s="46">
        <v>0</v>
      </c>
      <c r="E29" s="46">
        <v>110770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110770</v>
      </c>
      <c r="O29" s="47">
        <f t="shared" si="2"/>
        <v>16.069926011896126</v>
      </c>
      <c r="P29" s="9"/>
    </row>
    <row r="30" spans="1:16" ht="15.75">
      <c r="A30" s="26" t="s">
        <v>37</v>
      </c>
      <c r="B30" s="27"/>
      <c r="C30" s="28"/>
      <c r="D30" s="29">
        <f aca="true" t="shared" si="9" ref="D30:M30">SUM(D31:D33)</f>
        <v>29750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29750</v>
      </c>
      <c r="O30" s="41">
        <f t="shared" si="2"/>
        <v>4.315972725953866</v>
      </c>
      <c r="P30" s="10"/>
    </row>
    <row r="31" spans="1:16" ht="15">
      <c r="A31" s="12"/>
      <c r="B31" s="42">
        <v>564</v>
      </c>
      <c r="C31" s="19" t="s">
        <v>81</v>
      </c>
      <c r="D31" s="46">
        <v>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7000</v>
      </c>
      <c r="O31" s="47">
        <f t="shared" si="2"/>
        <v>1.0155229943420863</v>
      </c>
      <c r="P31" s="9"/>
    </row>
    <row r="32" spans="1:16" ht="15">
      <c r="A32" s="12"/>
      <c r="B32" s="42">
        <v>565</v>
      </c>
      <c r="C32" s="19" t="s">
        <v>75</v>
      </c>
      <c r="D32" s="46">
        <v>14750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14750</v>
      </c>
      <c r="O32" s="47">
        <f t="shared" si="2"/>
        <v>2.139852023792253</v>
      </c>
      <c r="P32" s="9"/>
    </row>
    <row r="33" spans="1:16" ht="15">
      <c r="A33" s="12"/>
      <c r="B33" s="42">
        <v>569</v>
      </c>
      <c r="C33" s="19" t="s">
        <v>40</v>
      </c>
      <c r="D33" s="46">
        <v>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8000</v>
      </c>
      <c r="O33" s="47">
        <f t="shared" si="2"/>
        <v>1.160597707819527</v>
      </c>
      <c r="P33" s="9"/>
    </row>
    <row r="34" spans="1:16" ht="15.75">
      <c r="A34" s="26" t="s">
        <v>41</v>
      </c>
      <c r="B34" s="27"/>
      <c r="C34" s="28"/>
      <c r="D34" s="29">
        <f aca="true" t="shared" si="11" ref="D34:M34">SUM(D35:D37)</f>
        <v>225391</v>
      </c>
      <c r="E34" s="29">
        <f t="shared" si="11"/>
        <v>16149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>SUM(D34:M34)</f>
        <v>241540</v>
      </c>
      <c r="O34" s="41">
        <f t="shared" si="2"/>
        <v>35.04134629334107</v>
      </c>
      <c r="P34" s="9"/>
    </row>
    <row r="35" spans="1:16" ht="15">
      <c r="A35" s="12"/>
      <c r="B35" s="42">
        <v>572</v>
      </c>
      <c r="C35" s="19" t="s">
        <v>76</v>
      </c>
      <c r="D35" s="46">
        <v>225391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225391</v>
      </c>
      <c r="O35" s="47">
        <f t="shared" si="2"/>
        <v>32.69853474539388</v>
      </c>
      <c r="P35" s="9"/>
    </row>
    <row r="36" spans="1:16" ht="15">
      <c r="A36" s="12"/>
      <c r="B36" s="42">
        <v>574</v>
      </c>
      <c r="C36" s="19" t="s">
        <v>59</v>
      </c>
      <c r="D36" s="46">
        <v>0</v>
      </c>
      <c r="E36" s="46">
        <v>13564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13564</v>
      </c>
      <c r="O36" s="47">
        <f t="shared" si="2"/>
        <v>1.9677934136080082</v>
      </c>
      <c r="P36" s="9"/>
    </row>
    <row r="37" spans="1:16" ht="15">
      <c r="A37" s="12"/>
      <c r="B37" s="42">
        <v>575</v>
      </c>
      <c r="C37" s="19" t="s">
        <v>93</v>
      </c>
      <c r="D37" s="46">
        <v>0</v>
      </c>
      <c r="E37" s="46">
        <v>2585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2585</v>
      </c>
      <c r="O37" s="47">
        <f t="shared" si="2"/>
        <v>0.3750181343391847</v>
      </c>
      <c r="P37" s="9"/>
    </row>
    <row r="38" spans="1:16" ht="15.75">
      <c r="A38" s="26" t="s">
        <v>77</v>
      </c>
      <c r="B38" s="27"/>
      <c r="C38" s="28"/>
      <c r="D38" s="29">
        <f aca="true" t="shared" si="12" ref="D38:M38">SUM(D39:D39)</f>
        <v>253544</v>
      </c>
      <c r="E38" s="29">
        <f t="shared" si="12"/>
        <v>0</v>
      </c>
      <c r="F38" s="29">
        <f t="shared" si="12"/>
        <v>0</v>
      </c>
      <c r="G38" s="29">
        <f t="shared" si="12"/>
        <v>722500</v>
      </c>
      <c r="H38" s="29">
        <f t="shared" si="12"/>
        <v>0</v>
      </c>
      <c r="I38" s="29">
        <f t="shared" si="12"/>
        <v>1403581</v>
      </c>
      <c r="J38" s="29">
        <f t="shared" si="12"/>
        <v>0</v>
      </c>
      <c r="K38" s="29">
        <f t="shared" si="12"/>
        <v>0</v>
      </c>
      <c r="L38" s="29">
        <f t="shared" si="12"/>
        <v>0</v>
      </c>
      <c r="M38" s="29">
        <f t="shared" si="12"/>
        <v>0</v>
      </c>
      <c r="N38" s="29">
        <f>SUM(D38:M38)</f>
        <v>2379625</v>
      </c>
      <c r="O38" s="41">
        <f t="shared" si="2"/>
        <v>345.2234150587553</v>
      </c>
      <c r="P38" s="9"/>
    </row>
    <row r="39" spans="1:16" ht="15.75" thickBot="1">
      <c r="A39" s="12"/>
      <c r="B39" s="42">
        <v>581</v>
      </c>
      <c r="C39" s="19" t="s">
        <v>78</v>
      </c>
      <c r="D39" s="46">
        <v>253544</v>
      </c>
      <c r="E39" s="46">
        <v>0</v>
      </c>
      <c r="F39" s="46">
        <v>0</v>
      </c>
      <c r="G39" s="46">
        <v>722500</v>
      </c>
      <c r="H39" s="46">
        <v>0</v>
      </c>
      <c r="I39" s="46">
        <v>1403581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2379625</v>
      </c>
      <c r="O39" s="47">
        <f t="shared" si="2"/>
        <v>345.2234150587553</v>
      </c>
      <c r="P39" s="9"/>
    </row>
    <row r="40" spans="1:119" ht="16.5" thickBot="1">
      <c r="A40" s="13" t="s">
        <v>10</v>
      </c>
      <c r="B40" s="21"/>
      <c r="C40" s="20"/>
      <c r="D40" s="14">
        <f aca="true" t="shared" si="13" ref="D40:M40">SUM(D5,D11,D16,D24,D27,D30,D34,D38)</f>
        <v>7078628</v>
      </c>
      <c r="E40" s="14">
        <f t="shared" si="13"/>
        <v>364295</v>
      </c>
      <c r="F40" s="14">
        <f t="shared" si="13"/>
        <v>0</v>
      </c>
      <c r="G40" s="14">
        <f t="shared" si="13"/>
        <v>722500</v>
      </c>
      <c r="H40" s="14">
        <f t="shared" si="13"/>
        <v>0</v>
      </c>
      <c r="I40" s="14">
        <f t="shared" si="13"/>
        <v>7740098</v>
      </c>
      <c r="J40" s="14">
        <f t="shared" si="13"/>
        <v>0</v>
      </c>
      <c r="K40" s="14">
        <f t="shared" si="13"/>
        <v>205333</v>
      </c>
      <c r="L40" s="14">
        <f t="shared" si="13"/>
        <v>0</v>
      </c>
      <c r="M40" s="14">
        <f t="shared" si="13"/>
        <v>0</v>
      </c>
      <c r="N40" s="14">
        <f>SUM(D40:M40)</f>
        <v>16110854</v>
      </c>
      <c r="O40" s="35">
        <f t="shared" si="2"/>
        <v>2337.277527926882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5" ht="15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93" t="s">
        <v>97</v>
      </c>
      <c r="M42" s="93"/>
      <c r="N42" s="93"/>
      <c r="O42" s="39">
        <v>6893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1634456</v>
      </c>
      <c r="E5" s="24">
        <f t="shared" si="0"/>
        <v>186236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209870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2030562</v>
      </c>
      <c r="O5" s="30">
        <f aca="true" t="shared" si="2" ref="O5:O39">(N5/O$41)</f>
        <v>294.4977519941987</v>
      </c>
      <c r="P5" s="6"/>
    </row>
    <row r="6" spans="1:16" ht="15">
      <c r="A6" s="12"/>
      <c r="B6" s="42">
        <v>511</v>
      </c>
      <c r="C6" s="19" t="s">
        <v>19</v>
      </c>
      <c r="D6" s="46">
        <v>185100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185100</v>
      </c>
      <c r="O6" s="47">
        <f t="shared" si="2"/>
        <v>26.845540246555476</v>
      </c>
      <c r="P6" s="9"/>
    </row>
    <row r="7" spans="1:16" ht="15">
      <c r="A7" s="12"/>
      <c r="B7" s="42">
        <v>512</v>
      </c>
      <c r="C7" s="19" t="s">
        <v>20</v>
      </c>
      <c r="D7" s="46">
        <v>656428</v>
      </c>
      <c r="E7" s="46">
        <v>186236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842664</v>
      </c>
      <c r="O7" s="47">
        <f t="shared" si="2"/>
        <v>122.21377810007252</v>
      </c>
      <c r="P7" s="9"/>
    </row>
    <row r="8" spans="1:16" ht="15">
      <c r="A8" s="12"/>
      <c r="B8" s="42">
        <v>513</v>
      </c>
      <c r="C8" s="19" t="s">
        <v>21</v>
      </c>
      <c r="D8" s="46">
        <v>667791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27679</v>
      </c>
      <c r="L8" s="46">
        <v>0</v>
      </c>
      <c r="M8" s="46">
        <v>0</v>
      </c>
      <c r="N8" s="46">
        <f t="shared" si="1"/>
        <v>695470</v>
      </c>
      <c r="O8" s="47">
        <f t="shared" si="2"/>
        <v>100.86584481508339</v>
      </c>
      <c r="P8" s="9"/>
    </row>
    <row r="9" spans="1:16" ht="15">
      <c r="A9" s="12"/>
      <c r="B9" s="42">
        <v>515</v>
      </c>
      <c r="C9" s="19" t="s">
        <v>49</v>
      </c>
      <c r="D9" s="46">
        <v>125137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125137</v>
      </c>
      <c r="O9" s="47">
        <f t="shared" si="2"/>
        <v>18.14894851341552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182191</v>
      </c>
      <c r="L10" s="46">
        <v>0</v>
      </c>
      <c r="M10" s="46">
        <v>0</v>
      </c>
      <c r="N10" s="46">
        <f t="shared" si="1"/>
        <v>182191</v>
      </c>
      <c r="O10" s="47">
        <f t="shared" si="2"/>
        <v>26.42364031907179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SUM(D12:D15)</f>
        <v>2937849</v>
      </c>
      <c r="E11" s="29">
        <f t="shared" si="3"/>
        <v>56442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2994291</v>
      </c>
      <c r="O11" s="41">
        <f t="shared" si="2"/>
        <v>434.26990572878896</v>
      </c>
      <c r="P11" s="10"/>
    </row>
    <row r="12" spans="1:16" ht="15">
      <c r="A12" s="12"/>
      <c r="B12" s="42">
        <v>521</v>
      </c>
      <c r="C12" s="19" t="s">
        <v>24</v>
      </c>
      <c r="D12" s="46">
        <v>1606064</v>
      </c>
      <c r="E12" s="46">
        <v>56442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1662506</v>
      </c>
      <c r="O12" s="47">
        <f t="shared" si="2"/>
        <v>241.1176214648296</v>
      </c>
      <c r="P12" s="9"/>
    </row>
    <row r="13" spans="1:16" ht="15">
      <c r="A13" s="12"/>
      <c r="B13" s="42">
        <v>522</v>
      </c>
      <c r="C13" s="19" t="s">
        <v>25</v>
      </c>
      <c r="D13" s="46">
        <v>1182170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1182170</v>
      </c>
      <c r="O13" s="47">
        <f t="shared" si="2"/>
        <v>171.45322697606963</v>
      </c>
      <c r="P13" s="9"/>
    </row>
    <row r="14" spans="1:16" ht="15">
      <c r="A14" s="12"/>
      <c r="B14" s="42">
        <v>524</v>
      </c>
      <c r="C14" s="19" t="s">
        <v>26</v>
      </c>
      <c r="D14" s="46">
        <v>127430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127430</v>
      </c>
      <c r="O14" s="47">
        <f t="shared" si="2"/>
        <v>18.481508339376358</v>
      </c>
      <c r="P14" s="9"/>
    </row>
    <row r="15" spans="1:16" ht="15">
      <c r="A15" s="12"/>
      <c r="B15" s="42">
        <v>529</v>
      </c>
      <c r="C15" s="19" t="s">
        <v>27</v>
      </c>
      <c r="D15" s="46">
        <v>22185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22185</v>
      </c>
      <c r="O15" s="47">
        <f t="shared" si="2"/>
        <v>3.2175489485134157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SUM(D17:D23)</f>
        <v>229343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6610872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6840215</v>
      </c>
      <c r="O16" s="41">
        <f t="shared" si="2"/>
        <v>992.0543872371284</v>
      </c>
      <c r="P16" s="10"/>
    </row>
    <row r="17" spans="1:16" ht="15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729686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729686</v>
      </c>
      <c r="O17" s="47">
        <f t="shared" si="2"/>
        <v>105.82828136330674</v>
      </c>
      <c r="P17" s="9"/>
    </row>
    <row r="18" spans="1:16" ht="15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1497392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1497392</v>
      </c>
      <c r="O18" s="47">
        <f t="shared" si="2"/>
        <v>217.17070340826686</v>
      </c>
      <c r="P18" s="9"/>
    </row>
    <row r="19" spans="1:16" ht="15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966006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966006</v>
      </c>
      <c r="O19" s="47">
        <f t="shared" si="2"/>
        <v>140.10239303843366</v>
      </c>
      <c r="P19" s="9"/>
    </row>
    <row r="20" spans="1:16" ht="15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2814559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2814559</v>
      </c>
      <c r="O20" s="47">
        <f t="shared" si="2"/>
        <v>408.20290065264686</v>
      </c>
      <c r="P20" s="9"/>
    </row>
    <row r="21" spans="1:16" ht="15">
      <c r="A21" s="12"/>
      <c r="B21" s="42">
        <v>536</v>
      </c>
      <c r="C21" s="19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245905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245905</v>
      </c>
      <c r="O21" s="47">
        <f t="shared" si="2"/>
        <v>35.66424945612763</v>
      </c>
      <c r="P21" s="9"/>
    </row>
    <row r="22" spans="1:16" ht="15">
      <c r="A22" s="12"/>
      <c r="B22" s="42">
        <v>538</v>
      </c>
      <c r="C22" s="19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357324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357324</v>
      </c>
      <c r="O22" s="47">
        <f t="shared" si="2"/>
        <v>51.82364031907179</v>
      </c>
      <c r="P22" s="9"/>
    </row>
    <row r="23" spans="1:16" ht="15">
      <c r="A23" s="12"/>
      <c r="B23" s="42">
        <v>539</v>
      </c>
      <c r="C23" s="19" t="s">
        <v>34</v>
      </c>
      <c r="D23" s="46">
        <v>229343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229343</v>
      </c>
      <c r="O23" s="47">
        <f t="shared" si="2"/>
        <v>33.262218999274836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SUM(D25:D26)</f>
        <v>1810974</v>
      </c>
      <c r="E24" s="29">
        <f t="shared" si="6"/>
        <v>168929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29">SUM(D24:M24)</f>
        <v>1979903</v>
      </c>
      <c r="O24" s="41">
        <f t="shared" si="2"/>
        <v>287.15054387237126</v>
      </c>
      <c r="P24" s="10"/>
    </row>
    <row r="25" spans="1:16" ht="15">
      <c r="A25" s="12"/>
      <c r="B25" s="42">
        <v>541</v>
      </c>
      <c r="C25" s="19" t="s">
        <v>74</v>
      </c>
      <c r="D25" s="46">
        <v>1532696</v>
      </c>
      <c r="E25" s="46">
        <v>168929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1701625</v>
      </c>
      <c r="O25" s="47">
        <f t="shared" si="2"/>
        <v>246.79115300942712</v>
      </c>
      <c r="P25" s="9"/>
    </row>
    <row r="26" spans="1:16" ht="15">
      <c r="A26" s="12"/>
      <c r="B26" s="42">
        <v>549</v>
      </c>
      <c r="C26" s="19" t="s">
        <v>92</v>
      </c>
      <c r="D26" s="46">
        <v>278278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278278</v>
      </c>
      <c r="O26" s="47">
        <f t="shared" si="2"/>
        <v>40.35939086294416</v>
      </c>
      <c r="P26" s="9"/>
    </row>
    <row r="27" spans="1:16" ht="15.75">
      <c r="A27" s="26" t="s">
        <v>53</v>
      </c>
      <c r="B27" s="27"/>
      <c r="C27" s="28"/>
      <c r="D27" s="29">
        <f aca="true" t="shared" si="8" ref="D27:M27">SUM(D28:D28)</f>
        <v>0</v>
      </c>
      <c r="E27" s="29">
        <f t="shared" si="8"/>
        <v>141952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141952</v>
      </c>
      <c r="O27" s="41">
        <f t="shared" si="2"/>
        <v>20.587672226250906</v>
      </c>
      <c r="P27" s="10"/>
    </row>
    <row r="28" spans="1:16" ht="15">
      <c r="A28" s="43"/>
      <c r="B28" s="44">
        <v>559</v>
      </c>
      <c r="C28" s="45" t="s">
        <v>54</v>
      </c>
      <c r="D28" s="46">
        <v>0</v>
      </c>
      <c r="E28" s="46">
        <v>141952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141952</v>
      </c>
      <c r="O28" s="47">
        <f t="shared" si="2"/>
        <v>20.587672226250906</v>
      </c>
      <c r="P28" s="9"/>
    </row>
    <row r="29" spans="1:16" ht="15.75">
      <c r="A29" s="26" t="s">
        <v>37</v>
      </c>
      <c r="B29" s="27"/>
      <c r="C29" s="28"/>
      <c r="D29" s="29">
        <f aca="true" t="shared" si="9" ref="D29:M29">SUM(D30:D32)</f>
        <v>29750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29750</v>
      </c>
      <c r="O29" s="41">
        <f t="shared" si="2"/>
        <v>4.314720812182741</v>
      </c>
      <c r="P29" s="10"/>
    </row>
    <row r="30" spans="1:16" ht="15">
      <c r="A30" s="12"/>
      <c r="B30" s="42">
        <v>564</v>
      </c>
      <c r="C30" s="19" t="s">
        <v>81</v>
      </c>
      <c r="D30" s="46">
        <v>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7000</v>
      </c>
      <c r="O30" s="47">
        <f t="shared" si="2"/>
        <v>1.015228426395939</v>
      </c>
      <c r="P30" s="9"/>
    </row>
    <row r="31" spans="1:16" ht="15">
      <c r="A31" s="12"/>
      <c r="B31" s="42">
        <v>565</v>
      </c>
      <c r="C31" s="19" t="s">
        <v>75</v>
      </c>
      <c r="D31" s="46">
        <v>14750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14750</v>
      </c>
      <c r="O31" s="47">
        <f t="shared" si="2"/>
        <v>2.139231327048586</v>
      </c>
      <c r="P31" s="9"/>
    </row>
    <row r="32" spans="1:16" ht="15">
      <c r="A32" s="12"/>
      <c r="B32" s="42">
        <v>569</v>
      </c>
      <c r="C32" s="19" t="s">
        <v>40</v>
      </c>
      <c r="D32" s="46">
        <v>8000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8000</v>
      </c>
      <c r="O32" s="47">
        <f t="shared" si="2"/>
        <v>1.160261058738216</v>
      </c>
      <c r="P32" s="9"/>
    </row>
    <row r="33" spans="1:16" ht="15.75">
      <c r="A33" s="26" t="s">
        <v>41</v>
      </c>
      <c r="B33" s="27"/>
      <c r="C33" s="28"/>
      <c r="D33" s="29">
        <f aca="true" t="shared" si="11" ref="D33:M33">SUM(D34:D36)</f>
        <v>207392</v>
      </c>
      <c r="E33" s="29">
        <f t="shared" si="11"/>
        <v>507040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>SUM(D33:M33)</f>
        <v>714432</v>
      </c>
      <c r="O33" s="41">
        <f t="shared" si="2"/>
        <v>103.61595358955765</v>
      </c>
      <c r="P33" s="9"/>
    </row>
    <row r="34" spans="1:16" ht="15">
      <c r="A34" s="12"/>
      <c r="B34" s="42">
        <v>572</v>
      </c>
      <c r="C34" s="19" t="s">
        <v>76</v>
      </c>
      <c r="D34" s="46">
        <v>207392</v>
      </c>
      <c r="E34" s="46">
        <v>476109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683501</v>
      </c>
      <c r="O34" s="47">
        <f t="shared" si="2"/>
        <v>99.12994923857867</v>
      </c>
      <c r="P34" s="9"/>
    </row>
    <row r="35" spans="1:16" ht="15">
      <c r="A35" s="12"/>
      <c r="B35" s="42">
        <v>574</v>
      </c>
      <c r="C35" s="19" t="s">
        <v>59</v>
      </c>
      <c r="D35" s="46">
        <v>0</v>
      </c>
      <c r="E35" s="46">
        <v>15931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15931</v>
      </c>
      <c r="O35" s="47">
        <f t="shared" si="2"/>
        <v>2.310514865844815</v>
      </c>
      <c r="P35" s="9"/>
    </row>
    <row r="36" spans="1:16" ht="15">
      <c r="A36" s="12"/>
      <c r="B36" s="42">
        <v>575</v>
      </c>
      <c r="C36" s="19" t="s">
        <v>93</v>
      </c>
      <c r="D36" s="46">
        <v>0</v>
      </c>
      <c r="E36" s="46">
        <v>15000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15000</v>
      </c>
      <c r="O36" s="47">
        <f t="shared" si="2"/>
        <v>2.1754894851341553</v>
      </c>
      <c r="P36" s="9"/>
    </row>
    <row r="37" spans="1:16" ht="15.75">
      <c r="A37" s="26" t="s">
        <v>77</v>
      </c>
      <c r="B37" s="27"/>
      <c r="C37" s="28"/>
      <c r="D37" s="29">
        <f aca="true" t="shared" si="12" ref="D37:M37">SUM(D38:D38)</f>
        <v>248198</v>
      </c>
      <c r="E37" s="29">
        <f t="shared" si="12"/>
        <v>4906</v>
      </c>
      <c r="F37" s="29">
        <f t="shared" si="12"/>
        <v>0</v>
      </c>
      <c r="G37" s="29">
        <f t="shared" si="12"/>
        <v>1453633</v>
      </c>
      <c r="H37" s="29">
        <f t="shared" si="12"/>
        <v>0</v>
      </c>
      <c r="I37" s="29">
        <f t="shared" si="12"/>
        <v>1788828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>SUM(D37:M37)</f>
        <v>3495565</v>
      </c>
      <c r="O37" s="41">
        <f t="shared" si="2"/>
        <v>506.97099347353156</v>
      </c>
      <c r="P37" s="9"/>
    </row>
    <row r="38" spans="1:16" ht="15.75" thickBot="1">
      <c r="A38" s="12"/>
      <c r="B38" s="42">
        <v>581</v>
      </c>
      <c r="C38" s="19" t="s">
        <v>78</v>
      </c>
      <c r="D38" s="46">
        <v>248198</v>
      </c>
      <c r="E38" s="46">
        <v>4906</v>
      </c>
      <c r="F38" s="46">
        <v>0</v>
      </c>
      <c r="G38" s="46">
        <v>1453633</v>
      </c>
      <c r="H38" s="46">
        <v>0</v>
      </c>
      <c r="I38" s="46">
        <v>1788828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3495565</v>
      </c>
      <c r="O38" s="47">
        <f t="shared" si="2"/>
        <v>506.97099347353156</v>
      </c>
      <c r="P38" s="9"/>
    </row>
    <row r="39" spans="1:119" ht="16.5" thickBot="1">
      <c r="A39" s="13" t="s">
        <v>10</v>
      </c>
      <c r="B39" s="21"/>
      <c r="C39" s="20"/>
      <c r="D39" s="14">
        <f aca="true" t="shared" si="13" ref="D39:M39">SUM(D5,D11,D16,D24,D27,D29,D33,D37)</f>
        <v>7097962</v>
      </c>
      <c r="E39" s="14">
        <f t="shared" si="13"/>
        <v>1065505</v>
      </c>
      <c r="F39" s="14">
        <f t="shared" si="13"/>
        <v>0</v>
      </c>
      <c r="G39" s="14">
        <f t="shared" si="13"/>
        <v>1453633</v>
      </c>
      <c r="H39" s="14">
        <f t="shared" si="13"/>
        <v>0</v>
      </c>
      <c r="I39" s="14">
        <f t="shared" si="13"/>
        <v>8399700</v>
      </c>
      <c r="J39" s="14">
        <f t="shared" si="13"/>
        <v>0</v>
      </c>
      <c r="K39" s="14">
        <f t="shared" si="13"/>
        <v>209870</v>
      </c>
      <c r="L39" s="14">
        <f t="shared" si="13"/>
        <v>0</v>
      </c>
      <c r="M39" s="14">
        <f t="shared" si="13"/>
        <v>0</v>
      </c>
      <c r="N39" s="14">
        <f>SUM(D39:M39)</f>
        <v>18226670</v>
      </c>
      <c r="O39" s="35">
        <f t="shared" si="2"/>
        <v>2643.4619289340103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5" ht="15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93" t="s">
        <v>94</v>
      </c>
      <c r="M41" s="93"/>
      <c r="N41" s="93"/>
      <c r="O41" s="39">
        <v>6895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1657266</v>
      </c>
      <c r="E5" s="24">
        <f t="shared" si="0"/>
        <v>387780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217346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2262392</v>
      </c>
      <c r="O5" s="30">
        <f aca="true" t="shared" si="2" ref="O5:O37">(N5/O$39)</f>
        <v>330.9041977475501</v>
      </c>
      <c r="P5" s="6"/>
    </row>
    <row r="6" spans="1:16" ht="15">
      <c r="A6" s="12"/>
      <c r="B6" s="42">
        <v>511</v>
      </c>
      <c r="C6" s="19" t="s">
        <v>19</v>
      </c>
      <c r="D6" s="46">
        <v>199195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199195</v>
      </c>
      <c r="O6" s="47">
        <f t="shared" si="2"/>
        <v>29.134854468334066</v>
      </c>
      <c r="P6" s="9"/>
    </row>
    <row r="7" spans="1:16" ht="15">
      <c r="A7" s="12"/>
      <c r="B7" s="42">
        <v>512</v>
      </c>
      <c r="C7" s="19" t="s">
        <v>20</v>
      </c>
      <c r="D7" s="46">
        <v>764010</v>
      </c>
      <c r="E7" s="46">
        <v>387780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1151790</v>
      </c>
      <c r="O7" s="47">
        <f t="shared" si="2"/>
        <v>168.46423870118474</v>
      </c>
      <c r="P7" s="9"/>
    </row>
    <row r="8" spans="1:16" ht="15">
      <c r="A8" s="12"/>
      <c r="B8" s="42">
        <v>513</v>
      </c>
      <c r="C8" s="19" t="s">
        <v>21</v>
      </c>
      <c r="D8" s="46">
        <v>614249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33524</v>
      </c>
      <c r="L8" s="46">
        <v>0</v>
      </c>
      <c r="M8" s="46">
        <v>0</v>
      </c>
      <c r="N8" s="46">
        <f t="shared" si="1"/>
        <v>647773</v>
      </c>
      <c r="O8" s="47">
        <f t="shared" si="2"/>
        <v>94.7452098873775</v>
      </c>
      <c r="P8" s="9"/>
    </row>
    <row r="9" spans="1:16" ht="15">
      <c r="A9" s="12"/>
      <c r="B9" s="42">
        <v>515</v>
      </c>
      <c r="C9" s="19" t="s">
        <v>49</v>
      </c>
      <c r="D9" s="46">
        <v>79812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79812</v>
      </c>
      <c r="O9" s="47">
        <f t="shared" si="2"/>
        <v>11.673541026766125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183822</v>
      </c>
      <c r="L10" s="46">
        <v>0</v>
      </c>
      <c r="M10" s="46">
        <v>0</v>
      </c>
      <c r="N10" s="46">
        <f t="shared" si="1"/>
        <v>183822</v>
      </c>
      <c r="O10" s="47">
        <f t="shared" si="2"/>
        <v>26.88635366388767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SUM(D12:D15)</f>
        <v>2911084</v>
      </c>
      <c r="E11" s="29">
        <f t="shared" si="3"/>
        <v>47202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2958286</v>
      </c>
      <c r="O11" s="41">
        <f t="shared" si="2"/>
        <v>432.6877285359076</v>
      </c>
      <c r="P11" s="10"/>
    </row>
    <row r="12" spans="1:16" ht="15">
      <c r="A12" s="12"/>
      <c r="B12" s="42">
        <v>521</v>
      </c>
      <c r="C12" s="19" t="s">
        <v>24</v>
      </c>
      <c r="D12" s="46">
        <v>1499352</v>
      </c>
      <c r="E12" s="46">
        <v>47202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1546554</v>
      </c>
      <c r="O12" s="47">
        <f t="shared" si="2"/>
        <v>226.20359806932865</v>
      </c>
      <c r="P12" s="9"/>
    </row>
    <row r="13" spans="1:16" ht="15">
      <c r="A13" s="12"/>
      <c r="B13" s="42">
        <v>522</v>
      </c>
      <c r="C13" s="19" t="s">
        <v>25</v>
      </c>
      <c r="D13" s="46">
        <v>1171402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1171402</v>
      </c>
      <c r="O13" s="47">
        <f t="shared" si="2"/>
        <v>171.33274828140998</v>
      </c>
      <c r="P13" s="9"/>
    </row>
    <row r="14" spans="1:16" ht="15">
      <c r="A14" s="12"/>
      <c r="B14" s="42">
        <v>524</v>
      </c>
      <c r="C14" s="19" t="s">
        <v>26</v>
      </c>
      <c r="D14" s="46">
        <v>188418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188418</v>
      </c>
      <c r="O14" s="47">
        <f t="shared" si="2"/>
        <v>27.55857832382624</v>
      </c>
      <c r="P14" s="9"/>
    </row>
    <row r="15" spans="1:16" ht="15">
      <c r="A15" s="12"/>
      <c r="B15" s="42">
        <v>529</v>
      </c>
      <c r="C15" s="19" t="s">
        <v>27</v>
      </c>
      <c r="D15" s="46">
        <v>51912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51912</v>
      </c>
      <c r="O15" s="47">
        <f t="shared" si="2"/>
        <v>7.592803861342694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SUM(D17:D23)</f>
        <v>224087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6264331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6488418</v>
      </c>
      <c r="O16" s="41">
        <f t="shared" si="2"/>
        <v>949.0153576129882</v>
      </c>
      <c r="P16" s="10"/>
    </row>
    <row r="17" spans="1:16" ht="15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728928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728928</v>
      </c>
      <c r="O17" s="47">
        <f t="shared" si="2"/>
        <v>106.61518209741115</v>
      </c>
      <c r="P17" s="9"/>
    </row>
    <row r="18" spans="1:16" ht="15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1510585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1510585</v>
      </c>
      <c r="O18" s="47">
        <f t="shared" si="2"/>
        <v>220.9426649115109</v>
      </c>
      <c r="P18" s="9"/>
    </row>
    <row r="19" spans="1:16" ht="15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973862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973862</v>
      </c>
      <c r="O19" s="47">
        <f t="shared" si="2"/>
        <v>142.43995904636537</v>
      </c>
      <c r="P19" s="9"/>
    </row>
    <row r="20" spans="1:16" ht="15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2839894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2839894</v>
      </c>
      <c r="O20" s="47">
        <f t="shared" si="2"/>
        <v>415.3713617083516</v>
      </c>
      <c r="P20" s="9"/>
    </row>
    <row r="21" spans="1:16" ht="15">
      <c r="A21" s="12"/>
      <c r="B21" s="42">
        <v>536</v>
      </c>
      <c r="C21" s="19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33</v>
      </c>
      <c r="O21" s="47">
        <f t="shared" si="2"/>
        <v>0.004826678367705134</v>
      </c>
      <c r="P21" s="9"/>
    </row>
    <row r="22" spans="1:16" ht="15">
      <c r="A22" s="12"/>
      <c r="B22" s="42">
        <v>538</v>
      </c>
      <c r="C22" s="19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211029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211029</v>
      </c>
      <c r="O22" s="47">
        <f t="shared" si="2"/>
        <v>30.865730583589293</v>
      </c>
      <c r="P22" s="9"/>
    </row>
    <row r="23" spans="1:16" ht="15">
      <c r="A23" s="12"/>
      <c r="B23" s="42">
        <v>539</v>
      </c>
      <c r="C23" s="19" t="s">
        <v>34</v>
      </c>
      <c r="D23" s="46">
        <v>224087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224087</v>
      </c>
      <c r="O23" s="47">
        <f t="shared" si="2"/>
        <v>32.77563258739213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SUM(D25:D25)</f>
        <v>1484973</v>
      </c>
      <c r="E24" s="29">
        <f t="shared" si="6"/>
        <v>477383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>SUM(D24:M24)</f>
        <v>1962356</v>
      </c>
      <c r="O24" s="41">
        <f t="shared" si="2"/>
        <v>287.02003802837504</v>
      </c>
      <c r="P24" s="10"/>
    </row>
    <row r="25" spans="1:16" ht="15">
      <c r="A25" s="12"/>
      <c r="B25" s="42">
        <v>541</v>
      </c>
      <c r="C25" s="19" t="s">
        <v>74</v>
      </c>
      <c r="D25" s="46">
        <v>1484973</v>
      </c>
      <c r="E25" s="46">
        <v>477383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1962356</v>
      </c>
      <c r="O25" s="47">
        <f t="shared" si="2"/>
        <v>287.02003802837504</v>
      </c>
      <c r="P25" s="9"/>
    </row>
    <row r="26" spans="1:16" ht="15.75">
      <c r="A26" s="26" t="s">
        <v>53</v>
      </c>
      <c r="B26" s="27"/>
      <c r="C26" s="28"/>
      <c r="D26" s="29">
        <f aca="true" t="shared" si="7" ref="D26:M26">SUM(D27:D27)</f>
        <v>159145</v>
      </c>
      <c r="E26" s="29">
        <f t="shared" si="7"/>
        <v>43834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>SUM(D26:M26)</f>
        <v>202979</v>
      </c>
      <c r="O26" s="41">
        <f t="shared" si="2"/>
        <v>29.68831358783092</v>
      </c>
      <c r="P26" s="10"/>
    </row>
    <row r="27" spans="1:16" ht="15">
      <c r="A27" s="43"/>
      <c r="B27" s="44">
        <v>559</v>
      </c>
      <c r="C27" s="45" t="s">
        <v>54</v>
      </c>
      <c r="D27" s="46">
        <v>159145</v>
      </c>
      <c r="E27" s="46">
        <v>43834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202979</v>
      </c>
      <c r="O27" s="47">
        <f t="shared" si="2"/>
        <v>29.68831358783092</v>
      </c>
      <c r="P27" s="9"/>
    </row>
    <row r="28" spans="1:16" ht="15.75">
      <c r="A28" s="26" t="s">
        <v>37</v>
      </c>
      <c r="B28" s="27"/>
      <c r="C28" s="28"/>
      <c r="D28" s="29">
        <f aca="true" t="shared" si="8" ref="D28:M28">SUM(D29:D31)</f>
        <v>29750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>SUM(D28:M28)</f>
        <v>29750</v>
      </c>
      <c r="O28" s="41">
        <f t="shared" si="2"/>
        <v>4.3513236799765975</v>
      </c>
      <c r="P28" s="10"/>
    </row>
    <row r="29" spans="1:16" ht="15">
      <c r="A29" s="12"/>
      <c r="B29" s="42">
        <v>564</v>
      </c>
      <c r="C29" s="19" t="s">
        <v>81</v>
      </c>
      <c r="D29" s="46">
        <v>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9" ref="N29:N34">SUM(D29:M29)</f>
        <v>7000</v>
      </c>
      <c r="O29" s="47">
        <f t="shared" si="2"/>
        <v>1.0238408658768465</v>
      </c>
      <c r="P29" s="9"/>
    </row>
    <row r="30" spans="1:16" ht="15">
      <c r="A30" s="12"/>
      <c r="B30" s="42">
        <v>565</v>
      </c>
      <c r="C30" s="19" t="s">
        <v>75</v>
      </c>
      <c r="D30" s="46">
        <v>14750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14750</v>
      </c>
      <c r="O30" s="47">
        <f t="shared" si="2"/>
        <v>2.157378967383355</v>
      </c>
      <c r="P30" s="9"/>
    </row>
    <row r="31" spans="1:16" ht="15">
      <c r="A31" s="12"/>
      <c r="B31" s="42">
        <v>569</v>
      </c>
      <c r="C31" s="19" t="s">
        <v>40</v>
      </c>
      <c r="D31" s="46">
        <v>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8000</v>
      </c>
      <c r="O31" s="47">
        <f t="shared" si="2"/>
        <v>1.170103846716396</v>
      </c>
      <c r="P31" s="9"/>
    </row>
    <row r="32" spans="1:16" ht="15.75">
      <c r="A32" s="26" t="s">
        <v>41</v>
      </c>
      <c r="B32" s="27"/>
      <c r="C32" s="28"/>
      <c r="D32" s="29">
        <f aca="true" t="shared" si="10" ref="D32:M32">SUM(D33:D34)</f>
        <v>204978</v>
      </c>
      <c r="E32" s="29">
        <f t="shared" si="10"/>
        <v>132603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>SUM(D32:M32)</f>
        <v>337581</v>
      </c>
      <c r="O32" s="41">
        <f t="shared" si="2"/>
        <v>49.37560333479596</v>
      </c>
      <c r="P32" s="9"/>
    </row>
    <row r="33" spans="1:16" ht="15">
      <c r="A33" s="12"/>
      <c r="B33" s="42">
        <v>572</v>
      </c>
      <c r="C33" s="19" t="s">
        <v>76</v>
      </c>
      <c r="D33" s="46">
        <v>204978</v>
      </c>
      <c r="E33" s="46">
        <v>119886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324864</v>
      </c>
      <c r="O33" s="47">
        <f t="shared" si="2"/>
        <v>47.51557700745941</v>
      </c>
      <c r="P33" s="9"/>
    </row>
    <row r="34" spans="1:16" ht="15">
      <c r="A34" s="12"/>
      <c r="B34" s="42">
        <v>574</v>
      </c>
      <c r="C34" s="19" t="s">
        <v>59</v>
      </c>
      <c r="D34" s="46">
        <v>0</v>
      </c>
      <c r="E34" s="46">
        <v>12717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12717</v>
      </c>
      <c r="O34" s="47">
        <f t="shared" si="2"/>
        <v>1.8600263273365512</v>
      </c>
      <c r="P34" s="9"/>
    </row>
    <row r="35" spans="1:16" ht="15.75">
      <c r="A35" s="26" t="s">
        <v>77</v>
      </c>
      <c r="B35" s="27"/>
      <c r="C35" s="28"/>
      <c r="D35" s="29">
        <f aca="true" t="shared" si="11" ref="D35:M35">SUM(D36:D36)</f>
        <v>239834</v>
      </c>
      <c r="E35" s="29">
        <f t="shared" si="11"/>
        <v>26894</v>
      </c>
      <c r="F35" s="29">
        <f t="shared" si="11"/>
        <v>0</v>
      </c>
      <c r="G35" s="29">
        <f t="shared" si="11"/>
        <v>655982</v>
      </c>
      <c r="H35" s="29">
        <f t="shared" si="11"/>
        <v>0</v>
      </c>
      <c r="I35" s="29">
        <f t="shared" si="11"/>
        <v>1963441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>SUM(D35:M35)</f>
        <v>2886151</v>
      </c>
      <c r="O35" s="41">
        <f t="shared" si="2"/>
        <v>422.13704841304667</v>
      </c>
      <c r="P35" s="9"/>
    </row>
    <row r="36" spans="1:16" ht="15.75" thickBot="1">
      <c r="A36" s="12"/>
      <c r="B36" s="42">
        <v>581</v>
      </c>
      <c r="C36" s="19" t="s">
        <v>78</v>
      </c>
      <c r="D36" s="46">
        <v>239834</v>
      </c>
      <c r="E36" s="46">
        <v>26894</v>
      </c>
      <c r="F36" s="46">
        <v>0</v>
      </c>
      <c r="G36" s="46">
        <v>655982</v>
      </c>
      <c r="H36" s="46">
        <v>0</v>
      </c>
      <c r="I36" s="46">
        <v>1963441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2886151</v>
      </c>
      <c r="O36" s="47">
        <f t="shared" si="2"/>
        <v>422.13704841304667</v>
      </c>
      <c r="P36" s="9"/>
    </row>
    <row r="37" spans="1:119" ht="16.5" thickBot="1">
      <c r="A37" s="13" t="s">
        <v>10</v>
      </c>
      <c r="B37" s="21"/>
      <c r="C37" s="20"/>
      <c r="D37" s="14">
        <f aca="true" t="shared" si="12" ref="D37:M37">SUM(D5,D11,D16,D24,D26,D28,D32,D35)</f>
        <v>6911117</v>
      </c>
      <c r="E37" s="14">
        <f t="shared" si="12"/>
        <v>1115696</v>
      </c>
      <c r="F37" s="14">
        <f t="shared" si="12"/>
        <v>0</v>
      </c>
      <c r="G37" s="14">
        <f t="shared" si="12"/>
        <v>655982</v>
      </c>
      <c r="H37" s="14">
        <f t="shared" si="12"/>
        <v>0</v>
      </c>
      <c r="I37" s="14">
        <f t="shared" si="12"/>
        <v>8227772</v>
      </c>
      <c r="J37" s="14">
        <f t="shared" si="12"/>
        <v>0</v>
      </c>
      <c r="K37" s="14">
        <f t="shared" si="12"/>
        <v>217346</v>
      </c>
      <c r="L37" s="14">
        <f t="shared" si="12"/>
        <v>0</v>
      </c>
      <c r="M37" s="14">
        <f t="shared" si="12"/>
        <v>0</v>
      </c>
      <c r="N37" s="14">
        <f>SUM(D37:M37)</f>
        <v>17127913</v>
      </c>
      <c r="O37" s="35">
        <f t="shared" si="2"/>
        <v>2505.179610940471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93" t="s">
        <v>90</v>
      </c>
      <c r="M39" s="93"/>
      <c r="N39" s="93"/>
      <c r="O39" s="39">
        <v>6837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1614492</v>
      </c>
      <c r="E5" s="24">
        <f t="shared" si="0"/>
        <v>162715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216284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1993491</v>
      </c>
      <c r="O5" s="30">
        <f aca="true" t="shared" si="2" ref="O5:O36">(N5/O$38)</f>
        <v>290.5963556851312</v>
      </c>
      <c r="P5" s="6"/>
    </row>
    <row r="6" spans="1:16" ht="15">
      <c r="A6" s="12"/>
      <c r="B6" s="42">
        <v>511</v>
      </c>
      <c r="C6" s="19" t="s">
        <v>19</v>
      </c>
      <c r="D6" s="46">
        <v>176486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176486</v>
      </c>
      <c r="O6" s="47">
        <f t="shared" si="2"/>
        <v>25.726822157434402</v>
      </c>
      <c r="P6" s="9"/>
    </row>
    <row r="7" spans="1:16" ht="15">
      <c r="A7" s="12"/>
      <c r="B7" s="42">
        <v>512</v>
      </c>
      <c r="C7" s="19" t="s">
        <v>20</v>
      </c>
      <c r="D7" s="46">
        <v>788231</v>
      </c>
      <c r="E7" s="46">
        <v>162715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950946</v>
      </c>
      <c r="O7" s="47">
        <f t="shared" si="2"/>
        <v>138.62186588921284</v>
      </c>
      <c r="P7" s="9"/>
    </row>
    <row r="8" spans="1:16" ht="15">
      <c r="A8" s="12"/>
      <c r="B8" s="42">
        <v>513</v>
      </c>
      <c r="C8" s="19" t="s">
        <v>21</v>
      </c>
      <c r="D8" s="46">
        <v>571157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29950</v>
      </c>
      <c r="L8" s="46">
        <v>0</v>
      </c>
      <c r="M8" s="46">
        <v>0</v>
      </c>
      <c r="N8" s="46">
        <f t="shared" si="1"/>
        <v>601107</v>
      </c>
      <c r="O8" s="47">
        <f t="shared" si="2"/>
        <v>87.62492711370263</v>
      </c>
      <c r="P8" s="9"/>
    </row>
    <row r="9" spans="1:16" ht="15">
      <c r="A9" s="12"/>
      <c r="B9" s="42">
        <v>515</v>
      </c>
      <c r="C9" s="19" t="s">
        <v>49</v>
      </c>
      <c r="D9" s="46">
        <v>78618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78618</v>
      </c>
      <c r="O9" s="47">
        <f t="shared" si="2"/>
        <v>11.460349854227406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186334</v>
      </c>
      <c r="L10" s="46">
        <v>0</v>
      </c>
      <c r="M10" s="46">
        <v>0</v>
      </c>
      <c r="N10" s="46">
        <f t="shared" si="1"/>
        <v>186334</v>
      </c>
      <c r="O10" s="47">
        <f t="shared" si="2"/>
        <v>27.162390670553936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SUM(D12:D15)</f>
        <v>2778118</v>
      </c>
      <c r="E11" s="29">
        <f t="shared" si="3"/>
        <v>34886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2813004</v>
      </c>
      <c r="O11" s="41">
        <f t="shared" si="2"/>
        <v>410.05889212827987</v>
      </c>
      <c r="P11" s="10"/>
    </row>
    <row r="12" spans="1:16" ht="15">
      <c r="A12" s="12"/>
      <c r="B12" s="42">
        <v>521</v>
      </c>
      <c r="C12" s="19" t="s">
        <v>24</v>
      </c>
      <c r="D12" s="46">
        <v>1502654</v>
      </c>
      <c r="E12" s="46">
        <v>34886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1537540</v>
      </c>
      <c r="O12" s="47">
        <f t="shared" si="2"/>
        <v>224.13119533527697</v>
      </c>
      <c r="P12" s="9"/>
    </row>
    <row r="13" spans="1:16" ht="15">
      <c r="A13" s="12"/>
      <c r="B13" s="42">
        <v>522</v>
      </c>
      <c r="C13" s="19" t="s">
        <v>25</v>
      </c>
      <c r="D13" s="46">
        <v>1095665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1095665</v>
      </c>
      <c r="O13" s="47">
        <f t="shared" si="2"/>
        <v>159.71793002915453</v>
      </c>
      <c r="P13" s="9"/>
    </row>
    <row r="14" spans="1:16" ht="15">
      <c r="A14" s="12"/>
      <c r="B14" s="42">
        <v>524</v>
      </c>
      <c r="C14" s="19" t="s">
        <v>26</v>
      </c>
      <c r="D14" s="46">
        <v>138232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138232</v>
      </c>
      <c r="O14" s="47">
        <f t="shared" si="2"/>
        <v>20.150437317784256</v>
      </c>
      <c r="P14" s="9"/>
    </row>
    <row r="15" spans="1:16" ht="15">
      <c r="A15" s="12"/>
      <c r="B15" s="42">
        <v>529</v>
      </c>
      <c r="C15" s="19" t="s">
        <v>27</v>
      </c>
      <c r="D15" s="46">
        <v>41567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41567</v>
      </c>
      <c r="O15" s="47">
        <f t="shared" si="2"/>
        <v>6.05932944606414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SUM(D17:D22)</f>
        <v>224613</v>
      </c>
      <c r="E16" s="29">
        <f t="shared" si="4"/>
        <v>25241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5876591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6126445</v>
      </c>
      <c r="O16" s="41">
        <f t="shared" si="2"/>
        <v>893.0677842565598</v>
      </c>
      <c r="P16" s="10"/>
    </row>
    <row r="17" spans="1:16" ht="15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692279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692279</v>
      </c>
      <c r="O17" s="47">
        <f t="shared" si="2"/>
        <v>100.91530612244898</v>
      </c>
      <c r="P17" s="9"/>
    </row>
    <row r="18" spans="1:16" ht="15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1473356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1473356</v>
      </c>
      <c r="O18" s="47">
        <f t="shared" si="2"/>
        <v>214.77492711370263</v>
      </c>
      <c r="P18" s="9"/>
    </row>
    <row r="19" spans="1:16" ht="15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931099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931099</v>
      </c>
      <c r="O19" s="47">
        <f t="shared" si="2"/>
        <v>135.72871720116618</v>
      </c>
      <c r="P19" s="9"/>
    </row>
    <row r="20" spans="1:16" ht="15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2636268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2636268</v>
      </c>
      <c r="O20" s="47">
        <f t="shared" si="2"/>
        <v>384.29562682215743</v>
      </c>
      <c r="P20" s="9"/>
    </row>
    <row r="21" spans="1:16" ht="15">
      <c r="A21" s="12"/>
      <c r="B21" s="42">
        <v>538</v>
      </c>
      <c r="C21" s="19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143589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143589</v>
      </c>
      <c r="O21" s="47">
        <f t="shared" si="2"/>
        <v>20.93134110787172</v>
      </c>
      <c r="P21" s="9"/>
    </row>
    <row r="22" spans="1:16" ht="15">
      <c r="A22" s="12"/>
      <c r="B22" s="42">
        <v>539</v>
      </c>
      <c r="C22" s="19" t="s">
        <v>34</v>
      </c>
      <c r="D22" s="46">
        <v>224613</v>
      </c>
      <c r="E22" s="46">
        <v>25241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249854</v>
      </c>
      <c r="O22" s="47">
        <f t="shared" si="2"/>
        <v>36.421865889212825</v>
      </c>
      <c r="P22" s="9"/>
    </row>
    <row r="23" spans="1:16" ht="15.75">
      <c r="A23" s="26" t="s">
        <v>35</v>
      </c>
      <c r="B23" s="27"/>
      <c r="C23" s="28"/>
      <c r="D23" s="29">
        <f aca="true" t="shared" si="5" ref="D23:M23">SUM(D24:D24)</f>
        <v>2420213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2420213</v>
      </c>
      <c r="O23" s="41">
        <f t="shared" si="2"/>
        <v>352.80072886297376</v>
      </c>
      <c r="P23" s="10"/>
    </row>
    <row r="24" spans="1:16" ht="15">
      <c r="A24" s="12"/>
      <c r="B24" s="42">
        <v>541</v>
      </c>
      <c r="C24" s="19" t="s">
        <v>74</v>
      </c>
      <c r="D24" s="46">
        <v>2420213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2420213</v>
      </c>
      <c r="O24" s="47">
        <f t="shared" si="2"/>
        <v>352.80072886297376</v>
      </c>
      <c r="P24" s="9"/>
    </row>
    <row r="25" spans="1:16" ht="15.75">
      <c r="A25" s="26" t="s">
        <v>53</v>
      </c>
      <c r="B25" s="27"/>
      <c r="C25" s="28"/>
      <c r="D25" s="29">
        <f aca="true" t="shared" si="6" ref="D25:M25">SUM(D26:D26)</f>
        <v>154245</v>
      </c>
      <c r="E25" s="29">
        <f t="shared" si="6"/>
        <v>140029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294274</v>
      </c>
      <c r="O25" s="41">
        <f t="shared" si="2"/>
        <v>42.89708454810496</v>
      </c>
      <c r="P25" s="10"/>
    </row>
    <row r="26" spans="1:16" ht="15">
      <c r="A26" s="43"/>
      <c r="B26" s="44">
        <v>559</v>
      </c>
      <c r="C26" s="45" t="s">
        <v>54</v>
      </c>
      <c r="D26" s="46">
        <v>154245</v>
      </c>
      <c r="E26" s="46">
        <v>140029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294274</v>
      </c>
      <c r="O26" s="47">
        <f t="shared" si="2"/>
        <v>42.89708454810496</v>
      </c>
      <c r="P26" s="9"/>
    </row>
    <row r="27" spans="1:16" ht="15.75">
      <c r="A27" s="26" t="s">
        <v>37</v>
      </c>
      <c r="B27" s="27"/>
      <c r="C27" s="28"/>
      <c r="D27" s="29">
        <f aca="true" t="shared" si="7" ref="D27:M27">SUM(D28:D30)</f>
        <v>29750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29750</v>
      </c>
      <c r="O27" s="41">
        <f t="shared" si="2"/>
        <v>4.336734693877551</v>
      </c>
      <c r="P27" s="10"/>
    </row>
    <row r="28" spans="1:16" ht="15">
      <c r="A28" s="12"/>
      <c r="B28" s="42">
        <v>564</v>
      </c>
      <c r="C28" s="19" t="s">
        <v>81</v>
      </c>
      <c r="D28" s="46">
        <v>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3">SUM(D28:M28)</f>
        <v>7000</v>
      </c>
      <c r="O28" s="47">
        <f t="shared" si="2"/>
        <v>1.0204081632653061</v>
      </c>
      <c r="P28" s="9"/>
    </row>
    <row r="29" spans="1:16" ht="15">
      <c r="A29" s="12"/>
      <c r="B29" s="42">
        <v>565</v>
      </c>
      <c r="C29" s="19" t="s">
        <v>75</v>
      </c>
      <c r="D29" s="46">
        <v>14750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14750</v>
      </c>
      <c r="O29" s="47">
        <f t="shared" si="2"/>
        <v>2.1501457725947524</v>
      </c>
      <c r="P29" s="9"/>
    </row>
    <row r="30" spans="1:16" ht="15">
      <c r="A30" s="12"/>
      <c r="B30" s="42">
        <v>569</v>
      </c>
      <c r="C30" s="19" t="s">
        <v>40</v>
      </c>
      <c r="D30" s="46">
        <v>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8000</v>
      </c>
      <c r="O30" s="47">
        <f t="shared" si="2"/>
        <v>1.1661807580174928</v>
      </c>
      <c r="P30" s="9"/>
    </row>
    <row r="31" spans="1:16" ht="15.75">
      <c r="A31" s="26" t="s">
        <v>41</v>
      </c>
      <c r="B31" s="27"/>
      <c r="C31" s="28"/>
      <c r="D31" s="29">
        <f aca="true" t="shared" si="9" ref="D31:M31">SUM(D32:D33)</f>
        <v>258246</v>
      </c>
      <c r="E31" s="29">
        <f t="shared" si="9"/>
        <v>5000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263246</v>
      </c>
      <c r="O31" s="41">
        <f t="shared" si="2"/>
        <v>38.37405247813411</v>
      </c>
      <c r="P31" s="9"/>
    </row>
    <row r="32" spans="1:16" ht="15">
      <c r="A32" s="12"/>
      <c r="B32" s="42">
        <v>572</v>
      </c>
      <c r="C32" s="19" t="s">
        <v>76</v>
      </c>
      <c r="D32" s="46">
        <v>251246</v>
      </c>
      <c r="E32" s="46">
        <v>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256246</v>
      </c>
      <c r="O32" s="47">
        <f t="shared" si="2"/>
        <v>37.3536443148688</v>
      </c>
      <c r="P32" s="9"/>
    </row>
    <row r="33" spans="1:16" ht="15">
      <c r="A33" s="12"/>
      <c r="B33" s="42">
        <v>573</v>
      </c>
      <c r="C33" s="19" t="s">
        <v>43</v>
      </c>
      <c r="D33" s="46">
        <v>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7000</v>
      </c>
      <c r="O33" s="47">
        <f t="shared" si="2"/>
        <v>1.0204081632653061</v>
      </c>
      <c r="P33" s="9"/>
    </row>
    <row r="34" spans="1:16" ht="15.75">
      <c r="A34" s="26" t="s">
        <v>77</v>
      </c>
      <c r="B34" s="27"/>
      <c r="C34" s="28"/>
      <c r="D34" s="29">
        <f aca="true" t="shared" si="10" ref="D34:M34">SUM(D35:D35)</f>
        <v>243768</v>
      </c>
      <c r="E34" s="29">
        <f t="shared" si="10"/>
        <v>0</v>
      </c>
      <c r="F34" s="29">
        <f t="shared" si="10"/>
        <v>0</v>
      </c>
      <c r="G34" s="29">
        <f t="shared" si="10"/>
        <v>905919</v>
      </c>
      <c r="H34" s="29">
        <f t="shared" si="10"/>
        <v>0</v>
      </c>
      <c r="I34" s="29">
        <f t="shared" si="10"/>
        <v>1816403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>SUM(D34:M34)</f>
        <v>2966090</v>
      </c>
      <c r="O34" s="41">
        <f t="shared" si="2"/>
        <v>432.3746355685131</v>
      </c>
      <c r="P34" s="9"/>
    </row>
    <row r="35" spans="1:16" ht="15.75" thickBot="1">
      <c r="A35" s="12"/>
      <c r="B35" s="42">
        <v>581</v>
      </c>
      <c r="C35" s="19" t="s">
        <v>78</v>
      </c>
      <c r="D35" s="46">
        <v>243768</v>
      </c>
      <c r="E35" s="46">
        <v>0</v>
      </c>
      <c r="F35" s="46">
        <v>0</v>
      </c>
      <c r="G35" s="46">
        <v>905919</v>
      </c>
      <c r="H35" s="46">
        <v>0</v>
      </c>
      <c r="I35" s="46">
        <v>1816403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2966090</v>
      </c>
      <c r="O35" s="47">
        <f t="shared" si="2"/>
        <v>432.3746355685131</v>
      </c>
      <c r="P35" s="9"/>
    </row>
    <row r="36" spans="1:119" ht="16.5" thickBot="1">
      <c r="A36" s="13" t="s">
        <v>10</v>
      </c>
      <c r="B36" s="21"/>
      <c r="C36" s="20"/>
      <c r="D36" s="14">
        <f aca="true" t="shared" si="11" ref="D36:M36">SUM(D5,D11,D16,D23,D25,D27,D31,D34)</f>
        <v>7723445</v>
      </c>
      <c r="E36" s="14">
        <f t="shared" si="11"/>
        <v>367871</v>
      </c>
      <c r="F36" s="14">
        <f t="shared" si="11"/>
        <v>0</v>
      </c>
      <c r="G36" s="14">
        <f t="shared" si="11"/>
        <v>905919</v>
      </c>
      <c r="H36" s="14">
        <f t="shared" si="11"/>
        <v>0</v>
      </c>
      <c r="I36" s="14">
        <f t="shared" si="11"/>
        <v>7692994</v>
      </c>
      <c r="J36" s="14">
        <f t="shared" si="11"/>
        <v>0</v>
      </c>
      <c r="K36" s="14">
        <f t="shared" si="11"/>
        <v>216284</v>
      </c>
      <c r="L36" s="14">
        <f t="shared" si="11"/>
        <v>0</v>
      </c>
      <c r="M36" s="14">
        <f t="shared" si="11"/>
        <v>0</v>
      </c>
      <c r="N36" s="14">
        <f>SUM(D36:M36)</f>
        <v>16906513</v>
      </c>
      <c r="O36" s="35">
        <f t="shared" si="2"/>
        <v>2464.5062682215744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88</v>
      </c>
      <c r="M38" s="93"/>
      <c r="N38" s="93"/>
      <c r="O38" s="39">
        <v>6860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1400716</v>
      </c>
      <c r="E5" s="24">
        <f t="shared" si="0"/>
        <v>702948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212682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2316346</v>
      </c>
      <c r="O5" s="30">
        <f aca="true" t="shared" si="2" ref="O5:O36">(N5/O$38)</f>
        <v>339.68998386860244</v>
      </c>
      <c r="P5" s="6"/>
    </row>
    <row r="6" spans="1:16" ht="15">
      <c r="A6" s="12"/>
      <c r="B6" s="42">
        <v>511</v>
      </c>
      <c r="C6" s="19" t="s">
        <v>19</v>
      </c>
      <c r="D6" s="46">
        <v>196088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196088</v>
      </c>
      <c r="O6" s="47">
        <f t="shared" si="2"/>
        <v>28.7561225986215</v>
      </c>
      <c r="P6" s="9"/>
    </row>
    <row r="7" spans="1:16" ht="15">
      <c r="A7" s="12"/>
      <c r="B7" s="42">
        <v>512</v>
      </c>
      <c r="C7" s="19" t="s">
        <v>20</v>
      </c>
      <c r="D7" s="46">
        <v>593220</v>
      </c>
      <c r="E7" s="46">
        <v>702948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1296168</v>
      </c>
      <c r="O7" s="47">
        <f t="shared" si="2"/>
        <v>190.08183018037835</v>
      </c>
      <c r="P7" s="9"/>
    </row>
    <row r="8" spans="1:16" ht="15">
      <c r="A8" s="12"/>
      <c r="B8" s="42">
        <v>513</v>
      </c>
      <c r="C8" s="19" t="s">
        <v>21</v>
      </c>
      <c r="D8" s="46">
        <v>538784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18503</v>
      </c>
      <c r="L8" s="46">
        <v>0</v>
      </c>
      <c r="M8" s="46">
        <v>0</v>
      </c>
      <c r="N8" s="46">
        <f t="shared" si="1"/>
        <v>557287</v>
      </c>
      <c r="O8" s="47">
        <f t="shared" si="2"/>
        <v>81.7256195923156</v>
      </c>
      <c r="P8" s="9"/>
    </row>
    <row r="9" spans="1:16" ht="15">
      <c r="A9" s="12"/>
      <c r="B9" s="42">
        <v>515</v>
      </c>
      <c r="C9" s="19" t="s">
        <v>49</v>
      </c>
      <c r="D9" s="46">
        <v>72624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72624</v>
      </c>
      <c r="O9" s="47">
        <f t="shared" si="2"/>
        <v>10.650241970963485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194179</v>
      </c>
      <c r="L10" s="46">
        <v>0</v>
      </c>
      <c r="M10" s="46">
        <v>0</v>
      </c>
      <c r="N10" s="46">
        <f t="shared" si="1"/>
        <v>194179</v>
      </c>
      <c r="O10" s="47">
        <f t="shared" si="2"/>
        <v>28.476169526323506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SUM(D12:D15)</f>
        <v>2891327</v>
      </c>
      <c r="E11" s="29">
        <f t="shared" si="3"/>
        <v>51065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2942392</v>
      </c>
      <c r="O11" s="41">
        <f t="shared" si="2"/>
        <v>431.4990467810529</v>
      </c>
      <c r="P11" s="10"/>
    </row>
    <row r="12" spans="1:16" ht="15">
      <c r="A12" s="12"/>
      <c r="B12" s="42">
        <v>521</v>
      </c>
      <c r="C12" s="19" t="s">
        <v>24</v>
      </c>
      <c r="D12" s="46">
        <v>1539629</v>
      </c>
      <c r="E12" s="46">
        <v>51065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1590694</v>
      </c>
      <c r="O12" s="47">
        <f t="shared" si="2"/>
        <v>233.2737938114093</v>
      </c>
      <c r="P12" s="9"/>
    </row>
    <row r="13" spans="1:16" ht="15">
      <c r="A13" s="12"/>
      <c r="B13" s="42">
        <v>522</v>
      </c>
      <c r="C13" s="19" t="s">
        <v>25</v>
      </c>
      <c r="D13" s="46">
        <v>1135983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1135983</v>
      </c>
      <c r="O13" s="47">
        <f t="shared" si="2"/>
        <v>166.59084909810824</v>
      </c>
      <c r="P13" s="9"/>
    </row>
    <row r="14" spans="1:16" ht="15">
      <c r="A14" s="12"/>
      <c r="B14" s="42">
        <v>524</v>
      </c>
      <c r="C14" s="19" t="s">
        <v>26</v>
      </c>
      <c r="D14" s="46">
        <v>169349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169349</v>
      </c>
      <c r="O14" s="47">
        <f t="shared" si="2"/>
        <v>24.834873148555506</v>
      </c>
      <c r="P14" s="9"/>
    </row>
    <row r="15" spans="1:16" ht="15">
      <c r="A15" s="12"/>
      <c r="B15" s="42">
        <v>529</v>
      </c>
      <c r="C15" s="19" t="s">
        <v>27</v>
      </c>
      <c r="D15" s="46">
        <v>46366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46366</v>
      </c>
      <c r="O15" s="47">
        <f t="shared" si="2"/>
        <v>6.799530722979909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SUM(D17:D22)</f>
        <v>217606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5637151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5854757</v>
      </c>
      <c r="O16" s="41">
        <f t="shared" si="2"/>
        <v>858.5946619738965</v>
      </c>
      <c r="P16" s="10"/>
    </row>
    <row r="17" spans="1:16" ht="15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579944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579944</v>
      </c>
      <c r="O17" s="47">
        <f t="shared" si="2"/>
        <v>85.0482475436281</v>
      </c>
      <c r="P17" s="9"/>
    </row>
    <row r="18" spans="1:16" ht="15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1224285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1224285</v>
      </c>
      <c r="O18" s="47">
        <f t="shared" si="2"/>
        <v>179.54025516937966</v>
      </c>
      <c r="P18" s="9"/>
    </row>
    <row r="19" spans="1:16" ht="15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833898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833898</v>
      </c>
      <c r="O19" s="47">
        <f t="shared" si="2"/>
        <v>122.29036515618125</v>
      </c>
      <c r="P19" s="9"/>
    </row>
    <row r="20" spans="1:16" ht="15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2879960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2879960</v>
      </c>
      <c r="O20" s="47">
        <f t="shared" si="2"/>
        <v>422.343452119079</v>
      </c>
      <c r="P20" s="9"/>
    </row>
    <row r="21" spans="1:16" ht="15">
      <c r="A21" s="12"/>
      <c r="B21" s="42">
        <v>538</v>
      </c>
      <c r="C21" s="19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119064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119064</v>
      </c>
      <c r="O21" s="47">
        <f t="shared" si="2"/>
        <v>17.460624725032996</v>
      </c>
      <c r="P21" s="9"/>
    </row>
    <row r="22" spans="1:16" ht="15">
      <c r="A22" s="12"/>
      <c r="B22" s="42">
        <v>539</v>
      </c>
      <c r="C22" s="19" t="s">
        <v>34</v>
      </c>
      <c r="D22" s="46">
        <v>217606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217606</v>
      </c>
      <c r="O22" s="47">
        <f t="shared" si="2"/>
        <v>31.911717260595395</v>
      </c>
      <c r="P22" s="9"/>
    </row>
    <row r="23" spans="1:16" ht="15.75">
      <c r="A23" s="26" t="s">
        <v>35</v>
      </c>
      <c r="B23" s="27"/>
      <c r="C23" s="28"/>
      <c r="D23" s="29">
        <f aca="true" t="shared" si="5" ref="D23:M23">SUM(D24:D24)</f>
        <v>1795142</v>
      </c>
      <c r="E23" s="29">
        <f t="shared" si="5"/>
        <v>56839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1851981</v>
      </c>
      <c r="O23" s="41">
        <f t="shared" si="2"/>
        <v>271.59128904531457</v>
      </c>
      <c r="P23" s="10"/>
    </row>
    <row r="24" spans="1:16" ht="15">
      <c r="A24" s="12"/>
      <c r="B24" s="42">
        <v>541</v>
      </c>
      <c r="C24" s="19" t="s">
        <v>74</v>
      </c>
      <c r="D24" s="46">
        <v>1795142</v>
      </c>
      <c r="E24" s="46">
        <v>56839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1851981</v>
      </c>
      <c r="O24" s="47">
        <f t="shared" si="2"/>
        <v>271.59128904531457</v>
      </c>
      <c r="P24" s="9"/>
    </row>
    <row r="25" spans="1:16" ht="15.75">
      <c r="A25" s="26" t="s">
        <v>53</v>
      </c>
      <c r="B25" s="27"/>
      <c r="C25" s="28"/>
      <c r="D25" s="29">
        <f aca="true" t="shared" si="6" ref="D25:M25">SUM(D26:D26)</f>
        <v>96455</v>
      </c>
      <c r="E25" s="29">
        <f t="shared" si="6"/>
        <v>136931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233386</v>
      </c>
      <c r="O25" s="41">
        <f t="shared" si="2"/>
        <v>34.225839565918754</v>
      </c>
      <c r="P25" s="10"/>
    </row>
    <row r="26" spans="1:16" ht="15">
      <c r="A26" s="43"/>
      <c r="B26" s="44">
        <v>559</v>
      </c>
      <c r="C26" s="45" t="s">
        <v>54</v>
      </c>
      <c r="D26" s="46">
        <v>96455</v>
      </c>
      <c r="E26" s="46">
        <v>136931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233386</v>
      </c>
      <c r="O26" s="47">
        <f t="shared" si="2"/>
        <v>34.225839565918754</v>
      </c>
      <c r="P26" s="9"/>
    </row>
    <row r="27" spans="1:16" ht="15.75">
      <c r="A27" s="26" t="s">
        <v>37</v>
      </c>
      <c r="B27" s="27"/>
      <c r="C27" s="28"/>
      <c r="D27" s="29">
        <f aca="true" t="shared" si="7" ref="D27:M27">SUM(D28:D30)</f>
        <v>29750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29750</v>
      </c>
      <c r="O27" s="41">
        <f t="shared" si="2"/>
        <v>4.362809796157794</v>
      </c>
      <c r="P27" s="10"/>
    </row>
    <row r="28" spans="1:16" ht="15">
      <c r="A28" s="12"/>
      <c r="B28" s="42">
        <v>564</v>
      </c>
      <c r="C28" s="19" t="s">
        <v>81</v>
      </c>
      <c r="D28" s="46">
        <v>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3">SUM(D28:M28)</f>
        <v>7000</v>
      </c>
      <c r="O28" s="47">
        <f t="shared" si="2"/>
        <v>1.0265434814488927</v>
      </c>
      <c r="P28" s="9"/>
    </row>
    <row r="29" spans="1:16" ht="15">
      <c r="A29" s="12"/>
      <c r="B29" s="42">
        <v>565</v>
      </c>
      <c r="C29" s="19" t="s">
        <v>75</v>
      </c>
      <c r="D29" s="46">
        <v>14750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14750</v>
      </c>
      <c r="O29" s="47">
        <f t="shared" si="2"/>
        <v>2.1630737644815956</v>
      </c>
      <c r="P29" s="9"/>
    </row>
    <row r="30" spans="1:16" ht="15">
      <c r="A30" s="12"/>
      <c r="B30" s="42">
        <v>569</v>
      </c>
      <c r="C30" s="19" t="s">
        <v>40</v>
      </c>
      <c r="D30" s="46">
        <v>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8000</v>
      </c>
      <c r="O30" s="47">
        <f t="shared" si="2"/>
        <v>1.173192550227306</v>
      </c>
      <c r="P30" s="9"/>
    </row>
    <row r="31" spans="1:16" ht="15.75">
      <c r="A31" s="26" t="s">
        <v>41</v>
      </c>
      <c r="B31" s="27"/>
      <c r="C31" s="28"/>
      <c r="D31" s="29">
        <f aca="true" t="shared" si="9" ref="D31:M31">SUM(D32:D33)</f>
        <v>214356</v>
      </c>
      <c r="E31" s="29">
        <f t="shared" si="9"/>
        <v>10118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224474</v>
      </c>
      <c r="O31" s="41">
        <f t="shared" si="2"/>
        <v>32.91890306496554</v>
      </c>
      <c r="P31" s="9"/>
    </row>
    <row r="32" spans="1:16" ht="15">
      <c r="A32" s="12"/>
      <c r="B32" s="42">
        <v>572</v>
      </c>
      <c r="C32" s="19" t="s">
        <v>76</v>
      </c>
      <c r="D32" s="46">
        <v>202356</v>
      </c>
      <c r="E32" s="46">
        <v>10118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212474</v>
      </c>
      <c r="O32" s="47">
        <f t="shared" si="2"/>
        <v>31.15911423962458</v>
      </c>
      <c r="P32" s="9"/>
    </row>
    <row r="33" spans="1:16" ht="15">
      <c r="A33" s="12"/>
      <c r="B33" s="42">
        <v>573</v>
      </c>
      <c r="C33" s="19" t="s">
        <v>43</v>
      </c>
      <c r="D33" s="46">
        <v>12000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12000</v>
      </c>
      <c r="O33" s="47">
        <f t="shared" si="2"/>
        <v>1.759788825340959</v>
      </c>
      <c r="P33" s="9"/>
    </row>
    <row r="34" spans="1:16" ht="15.75">
      <c r="A34" s="26" t="s">
        <v>77</v>
      </c>
      <c r="B34" s="27"/>
      <c r="C34" s="28"/>
      <c r="D34" s="29">
        <f aca="true" t="shared" si="10" ref="D34:M34">SUM(D35:D35)</f>
        <v>187806</v>
      </c>
      <c r="E34" s="29">
        <f t="shared" si="10"/>
        <v>47526</v>
      </c>
      <c r="F34" s="29">
        <f t="shared" si="10"/>
        <v>0</v>
      </c>
      <c r="G34" s="29">
        <f t="shared" si="10"/>
        <v>335085</v>
      </c>
      <c r="H34" s="29">
        <f t="shared" si="10"/>
        <v>0</v>
      </c>
      <c r="I34" s="29">
        <f t="shared" si="10"/>
        <v>2041474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>SUM(D34:M34)</f>
        <v>2611891</v>
      </c>
      <c r="O34" s="41">
        <f t="shared" si="2"/>
        <v>383.0313829007186</v>
      </c>
      <c r="P34" s="9"/>
    </row>
    <row r="35" spans="1:16" ht="15.75" thickBot="1">
      <c r="A35" s="12"/>
      <c r="B35" s="42">
        <v>581</v>
      </c>
      <c r="C35" s="19" t="s">
        <v>78</v>
      </c>
      <c r="D35" s="46">
        <v>187806</v>
      </c>
      <c r="E35" s="46">
        <v>47526</v>
      </c>
      <c r="F35" s="46">
        <v>0</v>
      </c>
      <c r="G35" s="46">
        <v>335085</v>
      </c>
      <c r="H35" s="46">
        <v>0</v>
      </c>
      <c r="I35" s="46">
        <v>2041474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2611891</v>
      </c>
      <c r="O35" s="47">
        <f t="shared" si="2"/>
        <v>383.0313829007186</v>
      </c>
      <c r="P35" s="9"/>
    </row>
    <row r="36" spans="1:119" ht="16.5" thickBot="1">
      <c r="A36" s="13" t="s">
        <v>10</v>
      </c>
      <c r="B36" s="21"/>
      <c r="C36" s="20"/>
      <c r="D36" s="14">
        <f aca="true" t="shared" si="11" ref="D36:M36">SUM(D5,D11,D16,D23,D25,D27,D31,D34)</f>
        <v>6833158</v>
      </c>
      <c r="E36" s="14">
        <f t="shared" si="11"/>
        <v>1005427</v>
      </c>
      <c r="F36" s="14">
        <f t="shared" si="11"/>
        <v>0</v>
      </c>
      <c r="G36" s="14">
        <f t="shared" si="11"/>
        <v>335085</v>
      </c>
      <c r="H36" s="14">
        <f t="shared" si="11"/>
        <v>0</v>
      </c>
      <c r="I36" s="14">
        <f t="shared" si="11"/>
        <v>7678625</v>
      </c>
      <c r="J36" s="14">
        <f t="shared" si="11"/>
        <v>0</v>
      </c>
      <c r="K36" s="14">
        <f t="shared" si="11"/>
        <v>212682</v>
      </c>
      <c r="L36" s="14">
        <f t="shared" si="11"/>
        <v>0</v>
      </c>
      <c r="M36" s="14">
        <f t="shared" si="11"/>
        <v>0</v>
      </c>
      <c r="N36" s="14">
        <f>SUM(D36:M36)</f>
        <v>16064977</v>
      </c>
      <c r="O36" s="35">
        <f t="shared" si="2"/>
        <v>2355.913916996627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86</v>
      </c>
      <c r="M38" s="93"/>
      <c r="N38" s="93"/>
      <c r="O38" s="39">
        <v>6819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1415454</v>
      </c>
      <c r="E5" s="24">
        <f t="shared" si="0"/>
        <v>115045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203756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1734255</v>
      </c>
      <c r="O5" s="30">
        <f aca="true" t="shared" si="2" ref="O5:O36">(N5/O$38)</f>
        <v>253.0650809864293</v>
      </c>
      <c r="P5" s="6"/>
    </row>
    <row r="6" spans="1:16" ht="15">
      <c r="A6" s="12"/>
      <c r="B6" s="42">
        <v>511</v>
      </c>
      <c r="C6" s="19" t="s">
        <v>19</v>
      </c>
      <c r="D6" s="46">
        <v>191940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191940</v>
      </c>
      <c r="O6" s="47">
        <f t="shared" si="2"/>
        <v>28.008171603677223</v>
      </c>
      <c r="P6" s="9"/>
    </row>
    <row r="7" spans="1:16" ht="15">
      <c r="A7" s="12"/>
      <c r="B7" s="42">
        <v>512</v>
      </c>
      <c r="C7" s="19" t="s">
        <v>20</v>
      </c>
      <c r="D7" s="46">
        <v>529594</v>
      </c>
      <c r="E7" s="46">
        <v>115045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644639</v>
      </c>
      <c r="O7" s="47">
        <f t="shared" si="2"/>
        <v>94.0666861228659</v>
      </c>
      <c r="P7" s="9"/>
    </row>
    <row r="8" spans="1:16" ht="15">
      <c r="A8" s="12"/>
      <c r="B8" s="42">
        <v>513</v>
      </c>
      <c r="C8" s="19" t="s">
        <v>21</v>
      </c>
      <c r="D8" s="46">
        <v>618187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18885</v>
      </c>
      <c r="L8" s="46">
        <v>0</v>
      </c>
      <c r="M8" s="46">
        <v>0</v>
      </c>
      <c r="N8" s="46">
        <f t="shared" si="1"/>
        <v>637072</v>
      </c>
      <c r="O8" s="47">
        <f t="shared" si="2"/>
        <v>92.96249817598132</v>
      </c>
      <c r="P8" s="9"/>
    </row>
    <row r="9" spans="1:16" ht="15">
      <c r="A9" s="12"/>
      <c r="B9" s="42">
        <v>515</v>
      </c>
      <c r="C9" s="19" t="s">
        <v>49</v>
      </c>
      <c r="D9" s="46">
        <v>75733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75733</v>
      </c>
      <c r="O9" s="47">
        <f t="shared" si="2"/>
        <v>11.051072522982635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184871</v>
      </c>
      <c r="L10" s="46">
        <v>0</v>
      </c>
      <c r="M10" s="46">
        <v>0</v>
      </c>
      <c r="N10" s="46">
        <f t="shared" si="1"/>
        <v>184871</v>
      </c>
      <c r="O10" s="47">
        <f t="shared" si="2"/>
        <v>26.976652560922222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SUM(D12:D15)</f>
        <v>2922493</v>
      </c>
      <c r="E11" s="29">
        <f t="shared" si="3"/>
        <v>77817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3000310</v>
      </c>
      <c r="O11" s="41">
        <f t="shared" si="2"/>
        <v>437.8097183715161</v>
      </c>
      <c r="P11" s="10"/>
    </row>
    <row r="12" spans="1:16" ht="15">
      <c r="A12" s="12"/>
      <c r="B12" s="42">
        <v>521</v>
      </c>
      <c r="C12" s="19" t="s">
        <v>24</v>
      </c>
      <c r="D12" s="46">
        <v>1533496</v>
      </c>
      <c r="E12" s="46">
        <v>77817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1611313</v>
      </c>
      <c r="O12" s="47">
        <f t="shared" si="2"/>
        <v>235.12520064205458</v>
      </c>
      <c r="P12" s="9"/>
    </row>
    <row r="13" spans="1:16" ht="15">
      <c r="A13" s="12"/>
      <c r="B13" s="42">
        <v>522</v>
      </c>
      <c r="C13" s="19" t="s">
        <v>25</v>
      </c>
      <c r="D13" s="46">
        <v>1186852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1186852</v>
      </c>
      <c r="O13" s="47">
        <f t="shared" si="2"/>
        <v>173.1872172771049</v>
      </c>
      <c r="P13" s="9"/>
    </row>
    <row r="14" spans="1:16" ht="15">
      <c r="A14" s="12"/>
      <c r="B14" s="42">
        <v>524</v>
      </c>
      <c r="C14" s="19" t="s">
        <v>26</v>
      </c>
      <c r="D14" s="46">
        <v>159426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159426</v>
      </c>
      <c r="O14" s="47">
        <f t="shared" si="2"/>
        <v>23.263680140084634</v>
      </c>
      <c r="P14" s="9"/>
    </row>
    <row r="15" spans="1:16" ht="15">
      <c r="A15" s="12"/>
      <c r="B15" s="42">
        <v>529</v>
      </c>
      <c r="C15" s="19" t="s">
        <v>27</v>
      </c>
      <c r="D15" s="46">
        <v>42719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42719</v>
      </c>
      <c r="O15" s="47">
        <f t="shared" si="2"/>
        <v>6.233620312271998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SUM(D17:D22)</f>
        <v>350849</v>
      </c>
      <c r="E16" s="29">
        <f t="shared" si="4"/>
        <v>105984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5892184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6349017</v>
      </c>
      <c r="O16" s="41">
        <f t="shared" si="2"/>
        <v>926.4580475704071</v>
      </c>
      <c r="P16" s="10"/>
    </row>
    <row r="17" spans="1:16" ht="15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696824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696824</v>
      </c>
      <c r="O17" s="47">
        <f t="shared" si="2"/>
        <v>101.68159929957683</v>
      </c>
      <c r="P17" s="9"/>
    </row>
    <row r="18" spans="1:16" ht="15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1231978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1231978</v>
      </c>
      <c r="O18" s="47">
        <f t="shared" si="2"/>
        <v>179.7720706260032</v>
      </c>
      <c r="P18" s="9"/>
    </row>
    <row r="19" spans="1:16" ht="15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850904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850904</v>
      </c>
      <c r="O19" s="47">
        <f t="shared" si="2"/>
        <v>124.16518313147526</v>
      </c>
      <c r="P19" s="9"/>
    </row>
    <row r="20" spans="1:16" ht="15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2991128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2991128</v>
      </c>
      <c r="O20" s="47">
        <f t="shared" si="2"/>
        <v>436.46986721144026</v>
      </c>
      <c r="P20" s="9"/>
    </row>
    <row r="21" spans="1:16" ht="15">
      <c r="A21" s="12"/>
      <c r="B21" s="42">
        <v>538</v>
      </c>
      <c r="C21" s="19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121350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121350</v>
      </c>
      <c r="O21" s="47">
        <f t="shared" si="2"/>
        <v>17.707573325550854</v>
      </c>
      <c r="P21" s="9"/>
    </row>
    <row r="22" spans="1:16" ht="15">
      <c r="A22" s="12"/>
      <c r="B22" s="42">
        <v>539</v>
      </c>
      <c r="C22" s="19" t="s">
        <v>34</v>
      </c>
      <c r="D22" s="46">
        <v>350849</v>
      </c>
      <c r="E22" s="46">
        <v>105984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456833</v>
      </c>
      <c r="O22" s="47">
        <f t="shared" si="2"/>
        <v>66.66175397636071</v>
      </c>
      <c r="P22" s="9"/>
    </row>
    <row r="23" spans="1:16" ht="15.75">
      <c r="A23" s="26" t="s">
        <v>35</v>
      </c>
      <c r="B23" s="27"/>
      <c r="C23" s="28"/>
      <c r="D23" s="29">
        <f aca="true" t="shared" si="5" ref="D23:M23">SUM(D24:D24)</f>
        <v>2071702</v>
      </c>
      <c r="E23" s="29">
        <f t="shared" si="5"/>
        <v>52352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2124054</v>
      </c>
      <c r="O23" s="41">
        <f t="shared" si="2"/>
        <v>309.9451335181672</v>
      </c>
      <c r="P23" s="10"/>
    </row>
    <row r="24" spans="1:16" ht="15">
      <c r="A24" s="12"/>
      <c r="B24" s="42">
        <v>541</v>
      </c>
      <c r="C24" s="19" t="s">
        <v>74</v>
      </c>
      <c r="D24" s="46">
        <v>2071702</v>
      </c>
      <c r="E24" s="46">
        <v>52352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2124054</v>
      </c>
      <c r="O24" s="47">
        <f t="shared" si="2"/>
        <v>309.9451335181672</v>
      </c>
      <c r="P24" s="9"/>
    </row>
    <row r="25" spans="1:16" ht="15.75">
      <c r="A25" s="26" t="s">
        <v>53</v>
      </c>
      <c r="B25" s="27"/>
      <c r="C25" s="28"/>
      <c r="D25" s="29">
        <f aca="true" t="shared" si="6" ref="D25:M25">SUM(D26:D26)</f>
        <v>0</v>
      </c>
      <c r="E25" s="29">
        <f t="shared" si="6"/>
        <v>30203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30203</v>
      </c>
      <c r="O25" s="41">
        <f t="shared" si="2"/>
        <v>4.4072668904129575</v>
      </c>
      <c r="P25" s="10"/>
    </row>
    <row r="26" spans="1:16" ht="15">
      <c r="A26" s="43"/>
      <c r="B26" s="44">
        <v>559</v>
      </c>
      <c r="C26" s="45" t="s">
        <v>54</v>
      </c>
      <c r="D26" s="46">
        <v>0</v>
      </c>
      <c r="E26" s="46">
        <v>30203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30203</v>
      </c>
      <c r="O26" s="47">
        <f t="shared" si="2"/>
        <v>4.4072668904129575</v>
      </c>
      <c r="P26" s="9"/>
    </row>
    <row r="27" spans="1:16" ht="15.75">
      <c r="A27" s="26" t="s">
        <v>37</v>
      </c>
      <c r="B27" s="27"/>
      <c r="C27" s="28"/>
      <c r="D27" s="29">
        <f aca="true" t="shared" si="7" ref="D27:M27">SUM(D28:D30)</f>
        <v>29750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29750</v>
      </c>
      <c r="O27" s="41">
        <f t="shared" si="2"/>
        <v>4.341164453524004</v>
      </c>
      <c r="P27" s="10"/>
    </row>
    <row r="28" spans="1:16" ht="15">
      <c r="A28" s="12"/>
      <c r="B28" s="42">
        <v>564</v>
      </c>
      <c r="C28" s="19" t="s">
        <v>81</v>
      </c>
      <c r="D28" s="46">
        <v>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3">SUM(D28:M28)</f>
        <v>7000</v>
      </c>
      <c r="O28" s="47">
        <f t="shared" si="2"/>
        <v>1.0214504596527068</v>
      </c>
      <c r="P28" s="9"/>
    </row>
    <row r="29" spans="1:16" ht="15">
      <c r="A29" s="12"/>
      <c r="B29" s="42">
        <v>565</v>
      </c>
      <c r="C29" s="19" t="s">
        <v>75</v>
      </c>
      <c r="D29" s="46">
        <v>14750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14750</v>
      </c>
      <c r="O29" s="47">
        <f t="shared" si="2"/>
        <v>2.1523420399824893</v>
      </c>
      <c r="P29" s="9"/>
    </row>
    <row r="30" spans="1:16" ht="15">
      <c r="A30" s="12"/>
      <c r="B30" s="42">
        <v>569</v>
      </c>
      <c r="C30" s="19" t="s">
        <v>40</v>
      </c>
      <c r="D30" s="46">
        <v>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8000</v>
      </c>
      <c r="O30" s="47">
        <f t="shared" si="2"/>
        <v>1.1673719538888079</v>
      </c>
      <c r="P30" s="9"/>
    </row>
    <row r="31" spans="1:16" ht="15.75">
      <c r="A31" s="26" t="s">
        <v>41</v>
      </c>
      <c r="B31" s="27"/>
      <c r="C31" s="28"/>
      <c r="D31" s="29">
        <f aca="true" t="shared" si="9" ref="D31:M31">SUM(D32:D33)</f>
        <v>264777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264777</v>
      </c>
      <c r="O31" s="41">
        <f t="shared" si="2"/>
        <v>38.63665547935211</v>
      </c>
      <c r="P31" s="9"/>
    </row>
    <row r="32" spans="1:16" ht="15">
      <c r="A32" s="12"/>
      <c r="B32" s="42">
        <v>572</v>
      </c>
      <c r="C32" s="19" t="s">
        <v>76</v>
      </c>
      <c r="D32" s="46">
        <v>252777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252777</v>
      </c>
      <c r="O32" s="47">
        <f t="shared" si="2"/>
        <v>36.885597548518895</v>
      </c>
      <c r="P32" s="9"/>
    </row>
    <row r="33" spans="1:16" ht="15">
      <c r="A33" s="12"/>
      <c r="B33" s="42">
        <v>573</v>
      </c>
      <c r="C33" s="19" t="s">
        <v>43</v>
      </c>
      <c r="D33" s="46">
        <v>12000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12000</v>
      </c>
      <c r="O33" s="47">
        <f t="shared" si="2"/>
        <v>1.7510579308332117</v>
      </c>
      <c r="P33" s="9"/>
    </row>
    <row r="34" spans="1:16" ht="15.75">
      <c r="A34" s="26" t="s">
        <v>77</v>
      </c>
      <c r="B34" s="27"/>
      <c r="C34" s="28"/>
      <c r="D34" s="29">
        <f aca="true" t="shared" si="10" ref="D34:M34">SUM(D35:D35)</f>
        <v>180111</v>
      </c>
      <c r="E34" s="29">
        <f t="shared" si="10"/>
        <v>0</v>
      </c>
      <c r="F34" s="29">
        <f t="shared" si="10"/>
        <v>0</v>
      </c>
      <c r="G34" s="29">
        <f t="shared" si="10"/>
        <v>1363808</v>
      </c>
      <c r="H34" s="29">
        <f t="shared" si="10"/>
        <v>0</v>
      </c>
      <c r="I34" s="29">
        <f t="shared" si="10"/>
        <v>2226078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>SUM(D34:M34)</f>
        <v>3769997</v>
      </c>
      <c r="O34" s="41">
        <f t="shared" si="2"/>
        <v>550.123595505618</v>
      </c>
      <c r="P34" s="9"/>
    </row>
    <row r="35" spans="1:16" ht="15.75" thickBot="1">
      <c r="A35" s="12"/>
      <c r="B35" s="42">
        <v>581</v>
      </c>
      <c r="C35" s="19" t="s">
        <v>78</v>
      </c>
      <c r="D35" s="46">
        <v>180111</v>
      </c>
      <c r="E35" s="46">
        <v>0</v>
      </c>
      <c r="F35" s="46">
        <v>0</v>
      </c>
      <c r="G35" s="46">
        <v>1363808</v>
      </c>
      <c r="H35" s="46">
        <v>0</v>
      </c>
      <c r="I35" s="46">
        <v>2226078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3769997</v>
      </c>
      <c r="O35" s="47">
        <f t="shared" si="2"/>
        <v>550.123595505618</v>
      </c>
      <c r="P35" s="9"/>
    </row>
    <row r="36" spans="1:119" ht="16.5" thickBot="1">
      <c r="A36" s="13" t="s">
        <v>10</v>
      </c>
      <c r="B36" s="21"/>
      <c r="C36" s="20"/>
      <c r="D36" s="14">
        <f aca="true" t="shared" si="11" ref="D36:M36">SUM(D5,D11,D16,D23,D25,D27,D31,D34)</f>
        <v>7235136</v>
      </c>
      <c r="E36" s="14">
        <f t="shared" si="11"/>
        <v>381401</v>
      </c>
      <c r="F36" s="14">
        <f t="shared" si="11"/>
        <v>0</v>
      </c>
      <c r="G36" s="14">
        <f t="shared" si="11"/>
        <v>1363808</v>
      </c>
      <c r="H36" s="14">
        <f t="shared" si="11"/>
        <v>0</v>
      </c>
      <c r="I36" s="14">
        <f t="shared" si="11"/>
        <v>8118262</v>
      </c>
      <c r="J36" s="14">
        <f t="shared" si="11"/>
        <v>0</v>
      </c>
      <c r="K36" s="14">
        <f t="shared" si="11"/>
        <v>203756</v>
      </c>
      <c r="L36" s="14">
        <f t="shared" si="11"/>
        <v>0</v>
      </c>
      <c r="M36" s="14">
        <f t="shared" si="11"/>
        <v>0</v>
      </c>
      <c r="N36" s="14">
        <f>SUM(D36:M36)</f>
        <v>17302363</v>
      </c>
      <c r="O36" s="35">
        <f t="shared" si="2"/>
        <v>2524.786662775427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82</v>
      </c>
      <c r="M38" s="93"/>
      <c r="N38" s="93"/>
      <c r="O38" s="39">
        <v>6853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1685959</v>
      </c>
      <c r="E5" s="59">
        <f t="shared" si="0"/>
        <v>82904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221134</v>
      </c>
      <c r="L5" s="59">
        <f t="shared" si="0"/>
        <v>0</v>
      </c>
      <c r="M5" s="59">
        <f t="shared" si="0"/>
        <v>0</v>
      </c>
      <c r="N5" s="60">
        <f aca="true" t="shared" si="1" ref="N5:N18">SUM(D5:M5)</f>
        <v>1989997</v>
      </c>
      <c r="O5" s="61">
        <f aca="true" t="shared" si="2" ref="O5:O37">(N5/O$39)</f>
        <v>290.5105109489051</v>
      </c>
      <c r="P5" s="62"/>
    </row>
    <row r="6" spans="1:16" ht="15">
      <c r="A6" s="64"/>
      <c r="B6" s="65">
        <v>511</v>
      </c>
      <c r="C6" s="66" t="s">
        <v>19</v>
      </c>
      <c r="D6" s="67">
        <v>188169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188169</v>
      </c>
      <c r="O6" s="68">
        <f t="shared" si="2"/>
        <v>27.46992700729927</v>
      </c>
      <c r="P6" s="69"/>
    </row>
    <row r="7" spans="1:16" ht="15">
      <c r="A7" s="64"/>
      <c r="B7" s="65">
        <v>512</v>
      </c>
      <c r="C7" s="66" t="s">
        <v>20</v>
      </c>
      <c r="D7" s="67">
        <v>496487</v>
      </c>
      <c r="E7" s="67">
        <v>82904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579391</v>
      </c>
      <c r="O7" s="68">
        <f t="shared" si="2"/>
        <v>84.58262773722628</v>
      </c>
      <c r="P7" s="69"/>
    </row>
    <row r="8" spans="1:16" ht="15">
      <c r="A8" s="64"/>
      <c r="B8" s="65">
        <v>513</v>
      </c>
      <c r="C8" s="66" t="s">
        <v>21</v>
      </c>
      <c r="D8" s="67">
        <v>637194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28441</v>
      </c>
      <c r="L8" s="67">
        <v>0</v>
      </c>
      <c r="M8" s="67">
        <v>0</v>
      </c>
      <c r="N8" s="67">
        <f t="shared" si="1"/>
        <v>665635</v>
      </c>
      <c r="O8" s="68">
        <f t="shared" si="2"/>
        <v>97.17299270072992</v>
      </c>
      <c r="P8" s="69"/>
    </row>
    <row r="9" spans="1:16" ht="15">
      <c r="A9" s="64"/>
      <c r="B9" s="65">
        <v>515</v>
      </c>
      <c r="C9" s="66" t="s">
        <v>49</v>
      </c>
      <c r="D9" s="67">
        <v>98982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98982</v>
      </c>
      <c r="O9" s="68">
        <f t="shared" si="2"/>
        <v>14.44992700729927</v>
      </c>
      <c r="P9" s="69"/>
    </row>
    <row r="10" spans="1:16" ht="15">
      <c r="A10" s="64"/>
      <c r="B10" s="65">
        <v>518</v>
      </c>
      <c r="C10" s="66" t="s">
        <v>22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192693</v>
      </c>
      <c r="L10" s="67">
        <v>0</v>
      </c>
      <c r="M10" s="67">
        <v>0</v>
      </c>
      <c r="N10" s="67">
        <f t="shared" si="1"/>
        <v>192693</v>
      </c>
      <c r="O10" s="68">
        <f t="shared" si="2"/>
        <v>28.13036496350365</v>
      </c>
      <c r="P10" s="69"/>
    </row>
    <row r="11" spans="1:16" ht="15">
      <c r="A11" s="64"/>
      <c r="B11" s="65">
        <v>519</v>
      </c>
      <c r="C11" s="66" t="s">
        <v>70</v>
      </c>
      <c r="D11" s="67">
        <v>265127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265127</v>
      </c>
      <c r="O11" s="68">
        <f t="shared" si="2"/>
        <v>38.70467153284672</v>
      </c>
      <c r="P11" s="69"/>
    </row>
    <row r="12" spans="1:16" ht="15.75">
      <c r="A12" s="70" t="s">
        <v>23</v>
      </c>
      <c r="B12" s="71"/>
      <c r="C12" s="72"/>
      <c r="D12" s="73">
        <f aca="true" t="shared" si="3" ref="D12:M12">SUM(D13:D16)</f>
        <v>2701722</v>
      </c>
      <c r="E12" s="73">
        <f t="shared" si="3"/>
        <v>66180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2767902</v>
      </c>
      <c r="O12" s="75">
        <f t="shared" si="2"/>
        <v>404.07328467153286</v>
      </c>
      <c r="P12" s="76"/>
    </row>
    <row r="13" spans="1:16" ht="15">
      <c r="A13" s="64"/>
      <c r="B13" s="65">
        <v>521</v>
      </c>
      <c r="C13" s="66" t="s">
        <v>24</v>
      </c>
      <c r="D13" s="67">
        <v>1352432</v>
      </c>
      <c r="E13" s="67">
        <v>66180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1418612</v>
      </c>
      <c r="O13" s="68">
        <f t="shared" si="2"/>
        <v>207.09664233576643</v>
      </c>
      <c r="P13" s="69"/>
    </row>
    <row r="14" spans="1:16" ht="15">
      <c r="A14" s="64"/>
      <c r="B14" s="65">
        <v>522</v>
      </c>
      <c r="C14" s="66" t="s">
        <v>25</v>
      </c>
      <c r="D14" s="67">
        <v>1136521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1136521</v>
      </c>
      <c r="O14" s="68">
        <f t="shared" si="2"/>
        <v>165.91547445255475</v>
      </c>
      <c r="P14" s="69"/>
    </row>
    <row r="15" spans="1:16" ht="15">
      <c r="A15" s="64"/>
      <c r="B15" s="65">
        <v>524</v>
      </c>
      <c r="C15" s="66" t="s">
        <v>26</v>
      </c>
      <c r="D15" s="67">
        <v>170409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170409</v>
      </c>
      <c r="O15" s="68">
        <f t="shared" si="2"/>
        <v>24.877226277372262</v>
      </c>
      <c r="P15" s="69"/>
    </row>
    <row r="16" spans="1:16" ht="15">
      <c r="A16" s="64"/>
      <c r="B16" s="65">
        <v>529</v>
      </c>
      <c r="C16" s="66" t="s">
        <v>27</v>
      </c>
      <c r="D16" s="67">
        <v>42360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42360</v>
      </c>
      <c r="O16" s="68">
        <f t="shared" si="2"/>
        <v>6.183941605839416</v>
      </c>
      <c r="P16" s="69"/>
    </row>
    <row r="17" spans="1:16" ht="15.75">
      <c r="A17" s="70" t="s">
        <v>28</v>
      </c>
      <c r="B17" s="71"/>
      <c r="C17" s="72"/>
      <c r="D17" s="73">
        <f aca="true" t="shared" si="4" ref="D17:M17">SUM(D18:D24)</f>
        <v>158880</v>
      </c>
      <c r="E17" s="73">
        <f t="shared" si="4"/>
        <v>189285</v>
      </c>
      <c r="F17" s="73">
        <f t="shared" si="4"/>
        <v>0</v>
      </c>
      <c r="G17" s="73">
        <f t="shared" si="4"/>
        <v>0</v>
      </c>
      <c r="H17" s="73">
        <f t="shared" si="4"/>
        <v>0</v>
      </c>
      <c r="I17" s="73">
        <f t="shared" si="4"/>
        <v>6303420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 t="shared" si="1"/>
        <v>6651585</v>
      </c>
      <c r="O17" s="75">
        <f t="shared" si="2"/>
        <v>971.034306569343</v>
      </c>
      <c r="P17" s="76"/>
    </row>
    <row r="18" spans="1:16" ht="15">
      <c r="A18" s="64"/>
      <c r="B18" s="65">
        <v>532</v>
      </c>
      <c r="C18" s="66" t="s">
        <v>29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817391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817391</v>
      </c>
      <c r="O18" s="68">
        <f t="shared" si="2"/>
        <v>119.32715328467154</v>
      </c>
      <c r="P18" s="69"/>
    </row>
    <row r="19" spans="1:16" ht="15">
      <c r="A19" s="64"/>
      <c r="B19" s="65">
        <v>533</v>
      </c>
      <c r="C19" s="66" t="s">
        <v>30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1504450</v>
      </c>
      <c r="J19" s="67">
        <v>0</v>
      </c>
      <c r="K19" s="67">
        <v>0</v>
      </c>
      <c r="L19" s="67">
        <v>0</v>
      </c>
      <c r="M19" s="67">
        <v>0</v>
      </c>
      <c r="N19" s="67">
        <f aca="true" t="shared" si="5" ref="N19:N24">SUM(D19:M19)</f>
        <v>1504450</v>
      </c>
      <c r="O19" s="68">
        <f t="shared" si="2"/>
        <v>219.62773722627736</v>
      </c>
      <c r="P19" s="69"/>
    </row>
    <row r="20" spans="1:16" ht="15">
      <c r="A20" s="64"/>
      <c r="B20" s="65">
        <v>534</v>
      </c>
      <c r="C20" s="66" t="s">
        <v>71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862172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862172</v>
      </c>
      <c r="O20" s="68">
        <f t="shared" si="2"/>
        <v>125.86452554744525</v>
      </c>
      <c r="P20" s="69"/>
    </row>
    <row r="21" spans="1:16" ht="15">
      <c r="A21" s="64"/>
      <c r="B21" s="65">
        <v>535</v>
      </c>
      <c r="C21" s="66" t="s">
        <v>32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2716794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2716794</v>
      </c>
      <c r="O21" s="68">
        <f t="shared" si="2"/>
        <v>396.61226277372265</v>
      </c>
      <c r="P21" s="69"/>
    </row>
    <row r="22" spans="1:16" ht="15">
      <c r="A22" s="64"/>
      <c r="B22" s="65">
        <v>536</v>
      </c>
      <c r="C22" s="66" t="s">
        <v>72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231449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231449</v>
      </c>
      <c r="O22" s="68">
        <f t="shared" si="2"/>
        <v>33.78817518248175</v>
      </c>
      <c r="P22" s="69"/>
    </row>
    <row r="23" spans="1:16" ht="15">
      <c r="A23" s="64"/>
      <c r="B23" s="65">
        <v>538</v>
      </c>
      <c r="C23" s="66" t="s">
        <v>73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171164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171164</v>
      </c>
      <c r="O23" s="68">
        <f t="shared" si="2"/>
        <v>24.98744525547445</v>
      </c>
      <c r="P23" s="69"/>
    </row>
    <row r="24" spans="1:16" ht="15">
      <c r="A24" s="64"/>
      <c r="B24" s="65">
        <v>539</v>
      </c>
      <c r="C24" s="66" t="s">
        <v>34</v>
      </c>
      <c r="D24" s="67">
        <v>158880</v>
      </c>
      <c r="E24" s="67">
        <v>189285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5"/>
        <v>348165</v>
      </c>
      <c r="O24" s="68">
        <f t="shared" si="2"/>
        <v>50.82700729927007</v>
      </c>
      <c r="P24" s="69"/>
    </row>
    <row r="25" spans="1:16" ht="15.75">
      <c r="A25" s="70" t="s">
        <v>35</v>
      </c>
      <c r="B25" s="71"/>
      <c r="C25" s="72"/>
      <c r="D25" s="73">
        <f aca="true" t="shared" si="6" ref="D25:M25">SUM(D26:D26)</f>
        <v>1551402</v>
      </c>
      <c r="E25" s="73">
        <f t="shared" si="6"/>
        <v>76360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aca="true" t="shared" si="7" ref="N25:N37">SUM(D25:M25)</f>
        <v>1627762</v>
      </c>
      <c r="O25" s="75">
        <f t="shared" si="2"/>
        <v>237.62948905109488</v>
      </c>
      <c r="P25" s="76"/>
    </row>
    <row r="26" spans="1:16" ht="15">
      <c r="A26" s="64"/>
      <c r="B26" s="65">
        <v>541</v>
      </c>
      <c r="C26" s="66" t="s">
        <v>74</v>
      </c>
      <c r="D26" s="67">
        <v>1551402</v>
      </c>
      <c r="E26" s="67">
        <v>76360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1627762</v>
      </c>
      <c r="O26" s="68">
        <f t="shared" si="2"/>
        <v>237.62948905109488</v>
      </c>
      <c r="P26" s="69"/>
    </row>
    <row r="27" spans="1:16" ht="15.75">
      <c r="A27" s="70" t="s">
        <v>53</v>
      </c>
      <c r="B27" s="71"/>
      <c r="C27" s="72"/>
      <c r="D27" s="73">
        <f aca="true" t="shared" si="8" ref="D27:M27">SUM(D28:D28)</f>
        <v>0</v>
      </c>
      <c r="E27" s="73">
        <f t="shared" si="8"/>
        <v>31425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31425</v>
      </c>
      <c r="O27" s="75">
        <f t="shared" si="2"/>
        <v>4.587591240875913</v>
      </c>
      <c r="P27" s="76"/>
    </row>
    <row r="28" spans="1:16" ht="15">
      <c r="A28" s="64"/>
      <c r="B28" s="65">
        <v>559</v>
      </c>
      <c r="C28" s="66" t="s">
        <v>54</v>
      </c>
      <c r="D28" s="67">
        <v>0</v>
      </c>
      <c r="E28" s="67">
        <v>31425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31425</v>
      </c>
      <c r="O28" s="68">
        <f t="shared" si="2"/>
        <v>4.587591240875913</v>
      </c>
      <c r="P28" s="69"/>
    </row>
    <row r="29" spans="1:16" ht="15.75">
      <c r="A29" s="70" t="s">
        <v>37</v>
      </c>
      <c r="B29" s="71"/>
      <c r="C29" s="72"/>
      <c r="D29" s="73">
        <f aca="true" t="shared" si="9" ref="D29:M29">SUM(D30:D31)</f>
        <v>18750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18750</v>
      </c>
      <c r="O29" s="75">
        <f t="shared" si="2"/>
        <v>2.7372262773722627</v>
      </c>
      <c r="P29" s="76"/>
    </row>
    <row r="30" spans="1:16" ht="15">
      <c r="A30" s="64"/>
      <c r="B30" s="65">
        <v>565</v>
      </c>
      <c r="C30" s="66" t="s">
        <v>75</v>
      </c>
      <c r="D30" s="67">
        <v>10750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10750</v>
      </c>
      <c r="O30" s="68">
        <f t="shared" si="2"/>
        <v>1.5693430656934306</v>
      </c>
      <c r="P30" s="69"/>
    </row>
    <row r="31" spans="1:16" ht="15">
      <c r="A31" s="64"/>
      <c r="B31" s="65">
        <v>569</v>
      </c>
      <c r="C31" s="66" t="s">
        <v>40</v>
      </c>
      <c r="D31" s="67">
        <v>8000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8000</v>
      </c>
      <c r="O31" s="68">
        <f t="shared" si="2"/>
        <v>1.167883211678832</v>
      </c>
      <c r="P31" s="69"/>
    </row>
    <row r="32" spans="1:16" ht="15.75">
      <c r="A32" s="70" t="s">
        <v>41</v>
      </c>
      <c r="B32" s="71"/>
      <c r="C32" s="72"/>
      <c r="D32" s="73">
        <f aca="true" t="shared" si="10" ref="D32:M32">SUM(D33:D34)</f>
        <v>208460</v>
      </c>
      <c r="E32" s="73">
        <f t="shared" si="10"/>
        <v>277255</v>
      </c>
      <c r="F32" s="73">
        <f t="shared" si="10"/>
        <v>0</v>
      </c>
      <c r="G32" s="73">
        <f t="shared" si="10"/>
        <v>0</v>
      </c>
      <c r="H32" s="73">
        <f t="shared" si="10"/>
        <v>0</v>
      </c>
      <c r="I32" s="73">
        <f t="shared" si="10"/>
        <v>0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si="7"/>
        <v>485715</v>
      </c>
      <c r="O32" s="75">
        <f t="shared" si="2"/>
        <v>70.907299270073</v>
      </c>
      <c r="P32" s="69"/>
    </row>
    <row r="33" spans="1:16" ht="15">
      <c r="A33" s="64"/>
      <c r="B33" s="65">
        <v>572</v>
      </c>
      <c r="C33" s="66" t="s">
        <v>76</v>
      </c>
      <c r="D33" s="67">
        <v>196460</v>
      </c>
      <c r="E33" s="67">
        <v>277255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473715</v>
      </c>
      <c r="O33" s="68">
        <f t="shared" si="2"/>
        <v>69.15547445255474</v>
      </c>
      <c r="P33" s="69"/>
    </row>
    <row r="34" spans="1:16" ht="15">
      <c r="A34" s="64"/>
      <c r="B34" s="65">
        <v>573</v>
      </c>
      <c r="C34" s="66" t="s">
        <v>43</v>
      </c>
      <c r="D34" s="67">
        <v>12000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7"/>
        <v>12000</v>
      </c>
      <c r="O34" s="68">
        <f t="shared" si="2"/>
        <v>1.7518248175182483</v>
      </c>
      <c r="P34" s="69"/>
    </row>
    <row r="35" spans="1:16" ht="15.75">
      <c r="A35" s="70" t="s">
        <v>77</v>
      </c>
      <c r="B35" s="71"/>
      <c r="C35" s="72"/>
      <c r="D35" s="73">
        <f aca="true" t="shared" si="11" ref="D35:M35">SUM(D36:D36)</f>
        <v>180034</v>
      </c>
      <c r="E35" s="73">
        <f t="shared" si="11"/>
        <v>0</v>
      </c>
      <c r="F35" s="73">
        <f t="shared" si="11"/>
        <v>0</v>
      </c>
      <c r="G35" s="73">
        <f t="shared" si="11"/>
        <v>1249280</v>
      </c>
      <c r="H35" s="73">
        <f t="shared" si="11"/>
        <v>0</v>
      </c>
      <c r="I35" s="73">
        <f t="shared" si="11"/>
        <v>2134867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 t="shared" si="7"/>
        <v>3564181</v>
      </c>
      <c r="O35" s="75">
        <f t="shared" si="2"/>
        <v>520.3183941605839</v>
      </c>
      <c r="P35" s="69"/>
    </row>
    <row r="36" spans="1:16" ht="15.75" thickBot="1">
      <c r="A36" s="64"/>
      <c r="B36" s="65">
        <v>581</v>
      </c>
      <c r="C36" s="66" t="s">
        <v>78</v>
      </c>
      <c r="D36" s="67">
        <v>180034</v>
      </c>
      <c r="E36" s="67">
        <v>0</v>
      </c>
      <c r="F36" s="67">
        <v>0</v>
      </c>
      <c r="G36" s="67">
        <v>1249280</v>
      </c>
      <c r="H36" s="67">
        <v>0</v>
      </c>
      <c r="I36" s="67">
        <v>2134867</v>
      </c>
      <c r="J36" s="67">
        <v>0</v>
      </c>
      <c r="K36" s="67">
        <v>0</v>
      </c>
      <c r="L36" s="67">
        <v>0</v>
      </c>
      <c r="M36" s="67">
        <v>0</v>
      </c>
      <c r="N36" s="67">
        <f t="shared" si="7"/>
        <v>3564181</v>
      </c>
      <c r="O36" s="68">
        <f t="shared" si="2"/>
        <v>520.3183941605839</v>
      </c>
      <c r="P36" s="69"/>
    </row>
    <row r="37" spans="1:119" ht="16.5" thickBot="1">
      <c r="A37" s="77" t="s">
        <v>10</v>
      </c>
      <c r="B37" s="78"/>
      <c r="C37" s="79"/>
      <c r="D37" s="80">
        <f aca="true" t="shared" si="12" ref="D37:M37">SUM(D5,D12,D17,D25,D27,D29,D32,D35)</f>
        <v>6505207</v>
      </c>
      <c r="E37" s="80">
        <f t="shared" si="12"/>
        <v>723409</v>
      </c>
      <c r="F37" s="80">
        <f t="shared" si="12"/>
        <v>0</v>
      </c>
      <c r="G37" s="80">
        <f t="shared" si="12"/>
        <v>1249280</v>
      </c>
      <c r="H37" s="80">
        <f t="shared" si="12"/>
        <v>0</v>
      </c>
      <c r="I37" s="80">
        <f t="shared" si="12"/>
        <v>8438287</v>
      </c>
      <c r="J37" s="80">
        <f t="shared" si="12"/>
        <v>0</v>
      </c>
      <c r="K37" s="80">
        <f t="shared" si="12"/>
        <v>221134</v>
      </c>
      <c r="L37" s="80">
        <f t="shared" si="12"/>
        <v>0</v>
      </c>
      <c r="M37" s="80">
        <f t="shared" si="12"/>
        <v>0</v>
      </c>
      <c r="N37" s="80">
        <f t="shared" si="7"/>
        <v>17137317</v>
      </c>
      <c r="O37" s="81">
        <f t="shared" si="2"/>
        <v>2501.798102189781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5" ht="15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5" ht="15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79</v>
      </c>
      <c r="M39" s="117"/>
      <c r="N39" s="117"/>
      <c r="O39" s="91">
        <v>6850</v>
      </c>
    </row>
    <row r="40" spans="1:15" ht="1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5" ht="15.75" customHeight="1" thickBot="1">
      <c r="A41" s="121" t="s">
        <v>56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1566878</v>
      </c>
      <c r="E5" s="24">
        <f t="shared" si="0"/>
        <v>92465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215480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1874823</v>
      </c>
      <c r="O5" s="30">
        <f aca="true" t="shared" si="2" ref="O5:O33">(N5/O$35)</f>
        <v>275.70926470588233</v>
      </c>
      <c r="P5" s="6"/>
    </row>
    <row r="6" spans="1:16" ht="15">
      <c r="A6" s="12"/>
      <c r="B6" s="42">
        <v>511</v>
      </c>
      <c r="C6" s="19" t="s">
        <v>19</v>
      </c>
      <c r="D6" s="46">
        <v>159383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159383</v>
      </c>
      <c r="O6" s="47">
        <f t="shared" si="2"/>
        <v>23.438676470588234</v>
      </c>
      <c r="P6" s="9"/>
    </row>
    <row r="7" spans="1:16" ht="15">
      <c r="A7" s="12"/>
      <c r="B7" s="42">
        <v>512</v>
      </c>
      <c r="C7" s="19" t="s">
        <v>20</v>
      </c>
      <c r="D7" s="46">
        <v>465858</v>
      </c>
      <c r="E7" s="46">
        <v>92465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558323</v>
      </c>
      <c r="O7" s="47">
        <f t="shared" si="2"/>
        <v>82.10632352941177</v>
      </c>
      <c r="P7" s="9"/>
    </row>
    <row r="8" spans="1:16" ht="15">
      <c r="A8" s="12"/>
      <c r="B8" s="42">
        <v>513</v>
      </c>
      <c r="C8" s="19" t="s">
        <v>21</v>
      </c>
      <c r="D8" s="46">
        <v>606041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23850</v>
      </c>
      <c r="L8" s="46">
        <v>0</v>
      </c>
      <c r="M8" s="46">
        <v>0</v>
      </c>
      <c r="N8" s="46">
        <f t="shared" si="1"/>
        <v>629891</v>
      </c>
      <c r="O8" s="47">
        <f t="shared" si="2"/>
        <v>92.6310294117647</v>
      </c>
      <c r="P8" s="9"/>
    </row>
    <row r="9" spans="1:16" ht="15">
      <c r="A9" s="12"/>
      <c r="B9" s="42">
        <v>515</v>
      </c>
      <c r="C9" s="19" t="s">
        <v>49</v>
      </c>
      <c r="D9" s="46">
        <v>91059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91059</v>
      </c>
      <c r="O9" s="47">
        <f t="shared" si="2"/>
        <v>13.391029411764706</v>
      </c>
      <c r="P9" s="9"/>
    </row>
    <row r="10" spans="1:16" ht="15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191630</v>
      </c>
      <c r="L10" s="46">
        <v>0</v>
      </c>
      <c r="M10" s="46">
        <v>0</v>
      </c>
      <c r="N10" s="46">
        <f t="shared" si="1"/>
        <v>191630</v>
      </c>
      <c r="O10" s="47">
        <f t="shared" si="2"/>
        <v>28.180882352941175</v>
      </c>
      <c r="P10" s="9"/>
    </row>
    <row r="11" spans="1:16" ht="15">
      <c r="A11" s="12"/>
      <c r="B11" s="42">
        <v>519</v>
      </c>
      <c r="C11" s="19" t="s">
        <v>58</v>
      </c>
      <c r="D11" s="46">
        <v>244537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244537</v>
      </c>
      <c r="O11" s="47">
        <f t="shared" si="2"/>
        <v>35.961323529411764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SUM(D13:D16)</f>
        <v>2894313</v>
      </c>
      <c r="E12" s="29">
        <f t="shared" si="3"/>
        <v>73376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2967689</v>
      </c>
      <c r="O12" s="41">
        <f t="shared" si="2"/>
        <v>436.4248529411765</v>
      </c>
      <c r="P12" s="10"/>
    </row>
    <row r="13" spans="1:16" ht="15">
      <c r="A13" s="12"/>
      <c r="B13" s="42">
        <v>521</v>
      </c>
      <c r="C13" s="19" t="s">
        <v>24</v>
      </c>
      <c r="D13" s="46">
        <v>1386798</v>
      </c>
      <c r="E13" s="46">
        <v>73376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1460174</v>
      </c>
      <c r="O13" s="47">
        <f t="shared" si="2"/>
        <v>214.73147058823528</v>
      </c>
      <c r="P13" s="9"/>
    </row>
    <row r="14" spans="1:16" ht="15">
      <c r="A14" s="12"/>
      <c r="B14" s="42">
        <v>522</v>
      </c>
      <c r="C14" s="19" t="s">
        <v>25</v>
      </c>
      <c r="D14" s="46">
        <v>1278151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1278151</v>
      </c>
      <c r="O14" s="47">
        <f t="shared" si="2"/>
        <v>187.96338235294118</v>
      </c>
      <c r="P14" s="9"/>
    </row>
    <row r="15" spans="1:16" ht="15">
      <c r="A15" s="12"/>
      <c r="B15" s="42">
        <v>524</v>
      </c>
      <c r="C15" s="19" t="s">
        <v>26</v>
      </c>
      <c r="D15" s="46">
        <v>163213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163213</v>
      </c>
      <c r="O15" s="47">
        <f t="shared" si="2"/>
        <v>24.00191176470588</v>
      </c>
      <c r="P15" s="9"/>
    </row>
    <row r="16" spans="1:16" ht="15">
      <c r="A16" s="12"/>
      <c r="B16" s="42">
        <v>529</v>
      </c>
      <c r="C16" s="19" t="s">
        <v>27</v>
      </c>
      <c r="D16" s="46">
        <v>66151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66151</v>
      </c>
      <c r="O16" s="47">
        <f t="shared" si="2"/>
        <v>9.728088235294118</v>
      </c>
      <c r="P16" s="9"/>
    </row>
    <row r="17" spans="1:16" ht="15.75">
      <c r="A17" s="26" t="s">
        <v>28</v>
      </c>
      <c r="B17" s="27"/>
      <c r="C17" s="28"/>
      <c r="D17" s="29">
        <f aca="true" t="shared" si="4" ref="D17:M17">SUM(D18:D24)</f>
        <v>183928</v>
      </c>
      <c r="E17" s="29">
        <f t="shared" si="4"/>
        <v>218080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6633793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7035801</v>
      </c>
      <c r="O17" s="41">
        <f t="shared" si="2"/>
        <v>1034.6766176470587</v>
      </c>
      <c r="P17" s="10"/>
    </row>
    <row r="18" spans="1:16" ht="15">
      <c r="A18" s="12"/>
      <c r="B18" s="42">
        <v>532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738452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738452</v>
      </c>
      <c r="O18" s="47">
        <f t="shared" si="2"/>
        <v>108.59588235294117</v>
      </c>
      <c r="P18" s="9"/>
    </row>
    <row r="19" spans="1:16" ht="15">
      <c r="A19" s="12"/>
      <c r="B19" s="42">
        <v>533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1270084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1270084</v>
      </c>
      <c r="O19" s="47">
        <f t="shared" si="2"/>
        <v>186.77705882352942</v>
      </c>
      <c r="P19" s="9"/>
    </row>
    <row r="20" spans="1:16" ht="15">
      <c r="A20" s="12"/>
      <c r="B20" s="42">
        <v>534</v>
      </c>
      <c r="C20" s="19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869734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869734</v>
      </c>
      <c r="O20" s="47">
        <f t="shared" si="2"/>
        <v>127.90205882352942</v>
      </c>
      <c r="P20" s="9"/>
    </row>
    <row r="21" spans="1:16" ht="15">
      <c r="A21" s="12"/>
      <c r="B21" s="42">
        <v>535</v>
      </c>
      <c r="C21" s="19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2911379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2911379</v>
      </c>
      <c r="O21" s="47">
        <f t="shared" si="2"/>
        <v>428.1439705882353</v>
      </c>
      <c r="P21" s="9"/>
    </row>
    <row r="22" spans="1:16" ht="15">
      <c r="A22" s="12"/>
      <c r="B22" s="42">
        <v>536</v>
      </c>
      <c r="C22" s="19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507237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507237</v>
      </c>
      <c r="O22" s="47">
        <f t="shared" si="2"/>
        <v>74.59367647058824</v>
      </c>
      <c r="P22" s="9"/>
    </row>
    <row r="23" spans="1:16" ht="15">
      <c r="A23" s="12"/>
      <c r="B23" s="42">
        <v>538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336907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336907</v>
      </c>
      <c r="O23" s="47">
        <f t="shared" si="2"/>
        <v>49.54514705882353</v>
      </c>
      <c r="P23" s="9"/>
    </row>
    <row r="24" spans="1:16" ht="15">
      <c r="A24" s="12"/>
      <c r="B24" s="42">
        <v>539</v>
      </c>
      <c r="C24" s="19" t="s">
        <v>34</v>
      </c>
      <c r="D24" s="46">
        <v>183928</v>
      </c>
      <c r="E24" s="46">
        <v>218080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402008</v>
      </c>
      <c r="O24" s="47">
        <f t="shared" si="2"/>
        <v>59.11882352941176</v>
      </c>
      <c r="P24" s="9"/>
    </row>
    <row r="25" spans="1:16" ht="15.75">
      <c r="A25" s="26" t="s">
        <v>35</v>
      </c>
      <c r="B25" s="27"/>
      <c r="C25" s="28"/>
      <c r="D25" s="29">
        <f aca="true" t="shared" si="6" ref="D25:M25">SUM(D26:D26)</f>
        <v>2624185</v>
      </c>
      <c r="E25" s="29">
        <f t="shared" si="6"/>
        <v>2543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aca="true" t="shared" si="7" ref="N25:N33">SUM(D25:M25)</f>
        <v>2626728</v>
      </c>
      <c r="O25" s="41">
        <f t="shared" si="2"/>
        <v>386.28352941176473</v>
      </c>
      <c r="P25" s="10"/>
    </row>
    <row r="26" spans="1:16" ht="15">
      <c r="A26" s="12"/>
      <c r="B26" s="42">
        <v>541</v>
      </c>
      <c r="C26" s="19" t="s">
        <v>36</v>
      </c>
      <c r="D26" s="46">
        <v>2624185</v>
      </c>
      <c r="E26" s="46">
        <v>2543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2626728</v>
      </c>
      <c r="O26" s="47">
        <f t="shared" si="2"/>
        <v>386.28352941176473</v>
      </c>
      <c r="P26" s="9"/>
    </row>
    <row r="27" spans="1:16" ht="15.75">
      <c r="A27" s="26" t="s">
        <v>37</v>
      </c>
      <c r="B27" s="27"/>
      <c r="C27" s="28"/>
      <c r="D27" s="29">
        <f aca="true" t="shared" si="8" ref="D27:M27">SUM(D28:D28)</f>
        <v>8000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8000</v>
      </c>
      <c r="O27" s="41">
        <f t="shared" si="2"/>
        <v>1.1764705882352942</v>
      </c>
      <c r="P27" s="10"/>
    </row>
    <row r="28" spans="1:16" ht="15">
      <c r="A28" s="12"/>
      <c r="B28" s="42">
        <v>569</v>
      </c>
      <c r="C28" s="19" t="s">
        <v>40</v>
      </c>
      <c r="D28" s="46">
        <v>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8000</v>
      </c>
      <c r="O28" s="47">
        <f t="shared" si="2"/>
        <v>1.1764705882352942</v>
      </c>
      <c r="P28" s="9"/>
    </row>
    <row r="29" spans="1:16" ht="15.75">
      <c r="A29" s="26" t="s">
        <v>41</v>
      </c>
      <c r="B29" s="27"/>
      <c r="C29" s="28"/>
      <c r="D29" s="29">
        <f aca="true" t="shared" si="9" ref="D29:M29">SUM(D30:D30)</f>
        <v>219210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219210</v>
      </c>
      <c r="O29" s="41">
        <f t="shared" si="2"/>
        <v>32.23676470588235</v>
      </c>
      <c r="P29" s="9"/>
    </row>
    <row r="30" spans="1:16" ht="15">
      <c r="A30" s="12"/>
      <c r="B30" s="42">
        <v>572</v>
      </c>
      <c r="C30" s="19" t="s">
        <v>42</v>
      </c>
      <c r="D30" s="46">
        <v>219210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219210</v>
      </c>
      <c r="O30" s="47">
        <f t="shared" si="2"/>
        <v>32.23676470588235</v>
      </c>
      <c r="P30" s="9"/>
    </row>
    <row r="31" spans="1:16" ht="15.75">
      <c r="A31" s="26" t="s">
        <v>45</v>
      </c>
      <c r="B31" s="27"/>
      <c r="C31" s="28"/>
      <c r="D31" s="29">
        <f aca="true" t="shared" si="10" ref="D31:M31">SUM(D32:D32)</f>
        <v>182625</v>
      </c>
      <c r="E31" s="29">
        <f t="shared" si="10"/>
        <v>514</v>
      </c>
      <c r="F31" s="29">
        <f t="shared" si="10"/>
        <v>0</v>
      </c>
      <c r="G31" s="29">
        <f t="shared" si="10"/>
        <v>737129</v>
      </c>
      <c r="H31" s="29">
        <f t="shared" si="10"/>
        <v>0</v>
      </c>
      <c r="I31" s="29">
        <f t="shared" si="10"/>
        <v>1997543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7"/>
        <v>2917811</v>
      </c>
      <c r="O31" s="41">
        <f t="shared" si="2"/>
        <v>429.08985294117645</v>
      </c>
      <c r="P31" s="9"/>
    </row>
    <row r="32" spans="1:16" ht="15.75" thickBot="1">
      <c r="A32" s="12"/>
      <c r="B32" s="42">
        <v>581</v>
      </c>
      <c r="C32" s="19" t="s">
        <v>44</v>
      </c>
      <c r="D32" s="46">
        <v>182625</v>
      </c>
      <c r="E32" s="46">
        <v>514</v>
      </c>
      <c r="F32" s="46">
        <v>0</v>
      </c>
      <c r="G32" s="46">
        <v>737129</v>
      </c>
      <c r="H32" s="46">
        <v>0</v>
      </c>
      <c r="I32" s="46">
        <v>1997543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2917811</v>
      </c>
      <c r="O32" s="47">
        <f t="shared" si="2"/>
        <v>429.08985294117645</v>
      </c>
      <c r="P32" s="9"/>
    </row>
    <row r="33" spans="1:119" ht="16.5" thickBot="1">
      <c r="A33" s="13" t="s">
        <v>10</v>
      </c>
      <c r="B33" s="21"/>
      <c r="C33" s="20"/>
      <c r="D33" s="14">
        <f>SUM(D5,D12,D17,D25,D27,D29,D31)</f>
        <v>7679139</v>
      </c>
      <c r="E33" s="14">
        <f aca="true" t="shared" si="11" ref="E33:M33">SUM(E5,E12,E17,E25,E27,E29,E31)</f>
        <v>386978</v>
      </c>
      <c r="F33" s="14">
        <f t="shared" si="11"/>
        <v>0</v>
      </c>
      <c r="G33" s="14">
        <f t="shared" si="11"/>
        <v>737129</v>
      </c>
      <c r="H33" s="14">
        <f t="shared" si="11"/>
        <v>0</v>
      </c>
      <c r="I33" s="14">
        <f t="shared" si="11"/>
        <v>8631336</v>
      </c>
      <c r="J33" s="14">
        <f t="shared" si="11"/>
        <v>0</v>
      </c>
      <c r="K33" s="14">
        <f t="shared" si="11"/>
        <v>215480</v>
      </c>
      <c r="L33" s="14">
        <f t="shared" si="11"/>
        <v>0</v>
      </c>
      <c r="M33" s="14">
        <f t="shared" si="11"/>
        <v>0</v>
      </c>
      <c r="N33" s="14">
        <f t="shared" si="7"/>
        <v>17650062</v>
      </c>
      <c r="O33" s="35">
        <f t="shared" si="2"/>
        <v>2595.5973529411763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65</v>
      </c>
      <c r="M35" s="93"/>
      <c r="N35" s="93"/>
      <c r="O35" s="39">
        <v>6800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2022-06-02T18:49:15Z</cp:lastPrinted>
  <dcterms:created xsi:type="dcterms:W3CDTF">2000-08-31T21:26:31Z</dcterms:created>
  <dcterms:modified xsi:type="dcterms:W3CDTF">2022-06-02T18:49:17Z</dcterms:modified>
  <cp:category/>
  <cp:version/>
  <cp:contentType/>
  <cp:contentStatus/>
</cp:coreProperties>
</file>