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'2008'!$A$1:$O$81</definedName>
    <definedName name="_xlnm.Print_Area" localSheetId="12">'2009'!$A$1:$O$75</definedName>
    <definedName name="_xlnm.Print_Area" localSheetId="11">'2010'!$A$1:$O$82</definedName>
    <definedName name="_xlnm.Print_Area" localSheetId="10">'2011'!$A$1:$O$82</definedName>
    <definedName name="_xlnm.Print_Area" localSheetId="9">'2012'!$A$1:$O$79</definedName>
    <definedName name="_xlnm.Print_Area" localSheetId="8">'2013'!$A$1:$O$87</definedName>
    <definedName name="_xlnm.Print_Area" localSheetId="7">'2014'!$A$1:$O$86</definedName>
    <definedName name="_xlnm.Print_Area" localSheetId="6">'2015'!$A$1:$O$87</definedName>
    <definedName name="_xlnm.Print_Area" localSheetId="5">'2016'!$A$1:$O$86</definedName>
    <definedName name="_xlnm.Print_Area" localSheetId="4">'2017'!$A$1:$O$92</definedName>
    <definedName name="_xlnm.Print_Area" localSheetId="3">'2018'!$A$1:$O$89</definedName>
    <definedName name="_xlnm.Print_Area" localSheetId="2">'2019'!$A$1:$O$90</definedName>
    <definedName name="_xlnm.Print_Area" localSheetId="1">'2020'!$A$1:$O$93</definedName>
    <definedName name="_xlnm.Print_Area" localSheetId="0">'2021'!$A$1:$P$90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<sst xmlns="http://schemas.openxmlformats.org/spreadsheetml/2006/main" count="1368" uniqueCount="194">
  <si>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</si>
  <si>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</si>
  <si>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</si>
  <si>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</si>
  <si>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</si>
  <si>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</si>
  <si>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</si>
  <si>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</si>
  <si>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</si>
  <si>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</si>
  <si>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</si>
  <si>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</si>
  <si>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</si>
  <si>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</si>
  <si>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</si>
  <si>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</si>
  <si>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</si>
  <si>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</si>
  <si>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</si>
  <si>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</si>
  <si>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</si>
  <si>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</si>
  <si>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</si>
  <si>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General Government</t>
  </si>
  <si>
    <t>State Grant - Public Safety</t>
  </si>
  <si>
    <t>Federal Grant - Transportation - Airport Development</t>
  </si>
  <si>
    <t>State Grant - Physical Environment - Stormwater Management</t>
  </si>
  <si>
    <t>State Grant - Transportation - Airport Development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</si>
  <si>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</si>
  <si>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</si>
  <si>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</si>
  <si>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</si>
  <si>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</si>
  <si>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</si>
  <si>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</si>
  <si>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</si>
  <si>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</si>
  <si>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</si>
  <si>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</si>
  <si>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</si>
  <si>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</si>
  <si>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</si>
  <si>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</si>
  <si>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</si>
  <si>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</si>
  <si>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</si>
  <si>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</si>
  <si>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</si>
  <si>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</si>
  <si>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</si>
  <si>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</si>
  <si>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</si>
  <si>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</si>
  <si>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</si>
  <si>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</si>
  <si>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</si>
  <si>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</si>
  <si>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</si>
  <si>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Library</t>
  </si>
  <si>
    <t>Fines - Local Ordinance Violations</t>
  </si>
  <si>
    <t>Forfeits - Assets Seized by Law Enforcement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</si>
  <si>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</si>
  <si>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</si>
  <si>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</si>
  <si>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</si>
  <si>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</si>
  <si>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</si>
  <si>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</si>
  <si>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</si>
  <si>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</si>
  <si>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</si>
  <si>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</si>
  <si>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</si>
  <si>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</si>
  <si>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</si>
  <si>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</si>
  <si>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</si>
  <si>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</si>
  <si>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</si>
  <si>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</si>
  <si>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</si>
  <si>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</si>
  <si>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</si>
  <si>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</si>
  <si>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</si>
  <si>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Leesburg Revenues Reported by Account Code and Fund Type</t>
  </si>
  <si>
    <t>Local Fiscal Year Ended September 30, 2010</t>
  </si>
  <si>
    <t>Fire Insurance Premium Tax for Firefighters' Pension</t>
  </si>
  <si>
    <t>Impact Fees - Residential - Public Safety</t>
  </si>
  <si>
    <t>Impact Fees - Residential - Physical Environment</t>
  </si>
  <si>
    <t>Impact Fees - Commercial - Physical Environment</t>
  </si>
  <si>
    <t>Impact Fees - Residential - Culture / Recreation</t>
  </si>
  <si>
    <t>Federal Grant - Physical Environment - Electric Supply System</t>
  </si>
  <si>
    <t>Federal Grant - Culture / Recreation</t>
  </si>
  <si>
    <t>State Grant - Physical Environment - Water Supply System</t>
  </si>
  <si>
    <t>Grants from Other Local Units - Public Safety</t>
  </si>
  <si>
    <t>Grants from Other Local Units - Economic Environment</t>
  </si>
  <si>
    <t>Transportation (User Fees) - Other Transportation Charges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</si>
  <si>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</si>
  <si>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</si>
  <si>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</si>
  <si>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Transportation - Airport Development</t>
  </si>
  <si>
    <t>General Gov't (Not Court-Related) - Recording Fees</t>
  </si>
  <si>
    <t>Federal Fines and Forfeits</t>
  </si>
  <si>
    <t>Proprietary Non-Operating Sources - Other Non-Operating Sources</t>
  </si>
  <si>
    <t>2011 Municipal Population:</t>
  </si>
  <si>
    <t>Local Fiscal Year Ended September 30, 2012</t>
  </si>
  <si>
    <t>Utility Service Tax - Water</t>
  </si>
  <si>
    <t>Utility Service Tax - Gas</t>
  </si>
  <si>
    <t>General Gov't (Not Court-Related) - Administrative Service Fees</t>
  </si>
  <si>
    <t>2012 Municipal Population:</t>
  </si>
  <si>
    <t>Local Fiscal Year Ended September 30, 2013</t>
  </si>
  <si>
    <t>County Ninth-Cent Voted Fuel Tax</t>
  </si>
  <si>
    <t>Insurance Premium Tax for Police Officers' Retirement</t>
  </si>
  <si>
    <t>Utility Service Tax - Other</t>
  </si>
  <si>
    <t>Communications Services Taxes (Chapter 202, F.S.)</t>
  </si>
  <si>
    <t>Local Business Tax (Chapter 205, F.S.)</t>
  </si>
  <si>
    <t>Federal Grant - Economic Environment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</si>
  <si>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</si>
  <si>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</si>
  <si>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</si>
  <si>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</si>
  <si>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</si>
  <si>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</si>
  <si>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</si>
  <si>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Other General Government Charges and Fees</t>
  </si>
  <si>
    <t>Public Safety - Fire Protection</t>
  </si>
  <si>
    <t>Transportation - Airports</t>
  </si>
  <si>
    <t>Transportation - Other Transportation Charges</t>
  </si>
  <si>
    <t>Court-Ordered Judgments and Fines - As Decided by Circuit Court Criminal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</si>
  <si>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</si>
  <si>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</si>
  <si>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</si>
  <si>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</si>
  <si>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</si>
  <si>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</si>
  <si>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</si>
  <si>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</si>
  <si>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</si>
  <si>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</si>
  <si>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</si>
  <si>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</si>
  <si>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Grants from Other Local Units - Transportation</t>
  </si>
  <si>
    <t>Grants from Other Local Units - Culture / Recreation</t>
  </si>
  <si>
    <t>Other Judgments, Fines, and Forfeits</t>
  </si>
  <si>
    <t>Impact Fees - Public Safety</t>
  </si>
  <si>
    <t>Impact Fees - Physical Environment</t>
  </si>
  <si>
    <t>Impact Fees - Culture / Recreation</t>
  </si>
  <si>
    <t>Proprietary Non-Operating Sources - Other Grants and Donations</t>
  </si>
  <si>
    <t>2008 Municipal Population:</t>
  </si>
  <si>
    <t>Local Fiscal Year Ended September 30, 2014</t>
  </si>
  <si>
    <t>General Government - Administrative Service Fees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</si>
  <si>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</si>
  <si>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</si>
  <si>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</si>
  <si>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</si>
  <si>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</si>
  <si>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Special Assessments - Charges for Public Services</t>
  </si>
  <si>
    <t>State Fines and Forfeits</t>
  </si>
  <si>
    <t>Proprietary Non-Operating - Capital Contributions from Federal Government</t>
  </si>
  <si>
    <t>Non-Operating - Extraordinary Items (Gain)</t>
  </si>
  <si>
    <t>2016 Municipal Population:</t>
  </si>
  <si>
    <t>Local Fiscal Year Ended September 30, 2017</t>
  </si>
  <si>
    <t>State Grant - Other</t>
  </si>
  <si>
    <t>Physical Environment - Conservation and Resource Management</t>
  </si>
  <si>
    <t>2017 Municipal Population:</t>
  </si>
  <si>
    <t>Local Fiscal Year Ended September 30, 2018</t>
  </si>
  <si>
    <t>State Grant - Physical Environment - Electric Supply System</t>
  </si>
  <si>
    <t>Grants from Other Local Units - Other</t>
  </si>
  <si>
    <t>Proceeds - Installment Purchases and Capital Lease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</si>
  <si>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</si>
  <si>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</si>
  <si>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</si>
  <si>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</si>
  <si>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Transportation - Other Transportation</t>
  </si>
  <si>
    <t>Other Financial Assistance - Federal Source</t>
  </si>
  <si>
    <t>Public Safety - Other Public Safety Charges and Fees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</si>
  <si>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</si>
  <si>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</si>
  <si>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</si>
  <si>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</si>
  <si>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</si>
  <si>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</si>
  <si>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</si>
  <si>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</si>
  <si>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</si>
  <si>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</si>
  <si>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</si>
  <si>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</si>
  <si>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</si>
  <si>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</si>
  <si>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</si>
  <si>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Federal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</si>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</sst>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180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181</v>
      </c>
      <c r="N4" s="35" t="s">
        <v>10</v>
      </c>
      <c r="O4" s="35" t="s">
        <v>182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183</v>
      </c>
      <c r="B5" s="26"/>
      <c r="C5" s="26"/>
      <c r="D5" s="27">
        <f>SUM(D6:D16)</f>
        <v>10095945</v>
      </c>
      <c r="E5" s="27">
        <f>SUM(E6:E16)</f>
        <v>4088567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415192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14599704</v>
      </c>
      <c r="P5" s="33">
        <f>(O5/P$88)</f>
        <v>517.0965502585535</v>
      </c>
      <c r="Q5" s="6"/>
    </row>
    <row r="6" spans="1:17" ht="15">
      <c r="A6" s="12"/>
      <c r="B6" s="25">
        <v>311</v>
      </c>
      <c r="C6" s="20" t="s">
        <v>3</v>
      </c>
      <c r="D6" s="46">
        <v>5427501</v>
      </c>
      <c r="E6" s="46">
        <v>885353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6312854</v>
      </c>
      <c r="P6" s="47">
        <f>(O6/P$88)</f>
        <v>223.59049373096266</v>
      </c>
      <c r="Q6" s="9"/>
    </row>
    <row r="7" spans="1:17" ht="15">
      <c r="A7" s="12"/>
      <c r="B7" s="25">
        <v>312.3</v>
      </c>
      <c r="C7" s="20" t="s">
        <v>112</v>
      </c>
      <c r="D7" s="46">
        <v>0</v>
      </c>
      <c r="E7" s="46">
        <v>221446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6">SUM(D7:N7)</f>
        <v>221446</v>
      </c>
      <c r="P7" s="47">
        <f>(O7/P$88)</f>
        <v>7.843238648438054</v>
      </c>
      <c r="Q7" s="9"/>
    </row>
    <row r="8" spans="1:17" ht="15">
      <c r="A8" s="12"/>
      <c r="B8" s="25">
        <v>312.41</v>
      </c>
      <c r="C8" s="20" t="s">
        <v>184</v>
      </c>
      <c r="D8" s="46">
        <v>0</v>
      </c>
      <c r="E8" s="46">
        <v>2981768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2981768</v>
      </c>
      <c r="P8" s="47">
        <f>(O8/P$88)</f>
        <v>105.60912375150528</v>
      </c>
      <c r="Q8" s="9"/>
    </row>
    <row r="9" spans="1:17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172490</v>
      </c>
      <c r="L9" s="46">
        <v>0</v>
      </c>
      <c r="M9" s="46">
        <v>0</v>
      </c>
      <c r="N9" s="46">
        <v>0</v>
      </c>
      <c r="O9" s="46">
        <f t="shared" si="0"/>
        <v>172490</v>
      </c>
      <c r="P9" s="47">
        <f>(O9/P$88)</f>
        <v>6.109300842955302</v>
      </c>
      <c r="Q9" s="9"/>
    </row>
    <row r="10" spans="1:17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242702</v>
      </c>
      <c r="L10" s="46">
        <v>0</v>
      </c>
      <c r="M10" s="46">
        <v>0</v>
      </c>
      <c r="N10" s="46">
        <v>0</v>
      </c>
      <c r="O10" s="46">
        <f t="shared" si="0"/>
        <v>242702</v>
      </c>
      <c r="P10" s="47">
        <f>(O10/P$88)</f>
        <v>8.596089820783453</v>
      </c>
      <c r="Q10" s="9"/>
    </row>
    <row r="11" spans="1:17" ht="15">
      <c r="A11" s="12"/>
      <c r="B11" s="25">
        <v>314.1</v>
      </c>
      <c r="C11" s="20" t="s">
        <v>13</v>
      </c>
      <c r="D11" s="46">
        <v>3076717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3076717</v>
      </c>
      <c r="P11" s="47">
        <f>(O11/P$88)</f>
        <v>108.97205496918609</v>
      </c>
      <c r="Q11" s="9"/>
    </row>
    <row r="12" spans="1:17" ht="15">
      <c r="A12" s="12"/>
      <c r="B12" s="25">
        <v>314.3</v>
      </c>
      <c r="C12" s="20" t="s">
        <v>107</v>
      </c>
      <c r="D12" s="46">
        <v>391663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391663</v>
      </c>
      <c r="P12" s="47">
        <f>(O12/P$88)</f>
        <v>13.872033718212085</v>
      </c>
      <c r="Q12" s="9"/>
    </row>
    <row r="13" spans="1:17" ht="15">
      <c r="A13" s="12"/>
      <c r="B13" s="25">
        <v>314.4</v>
      </c>
      <c r="C13" s="20" t="s">
        <v>108</v>
      </c>
      <c r="D13" s="46">
        <v>260751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260751</v>
      </c>
      <c r="P13" s="47">
        <f>(O13/P$88)</f>
        <v>9.23535453708295</v>
      </c>
      <c r="Q13" s="9"/>
    </row>
    <row r="14" spans="1:17" ht="15">
      <c r="A14" s="12"/>
      <c r="B14" s="25">
        <v>314.9</v>
      </c>
      <c r="C14" s="20" t="s">
        <v>114</v>
      </c>
      <c r="D14" s="46">
        <v>78073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78073</v>
      </c>
      <c r="P14" s="47">
        <f>(O14/P$88)</f>
        <v>2.76521215555713</v>
      </c>
      <c r="Q14" s="9"/>
    </row>
    <row r="15" spans="1:17" ht="15">
      <c r="A15" s="12"/>
      <c r="B15" s="25">
        <v>315.2</v>
      </c>
      <c r="C15" s="20" t="s">
        <v>185</v>
      </c>
      <c r="D15" s="46">
        <v>859035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859035</v>
      </c>
      <c r="P15" s="47">
        <f>(O15/P$88)</f>
        <v>30.425550754409578</v>
      </c>
      <c r="Q15" s="9"/>
    </row>
    <row r="16" spans="1:17" ht="15">
      <c r="A16" s="12"/>
      <c r="B16" s="25">
        <v>316</v>
      </c>
      <c r="C16" s="20" t="s">
        <v>116</v>
      </c>
      <c r="D16" s="46">
        <v>2205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2205</v>
      </c>
      <c r="P16" s="47">
        <f>(O16/P$88)</f>
        <v>0.07809732946093363</v>
      </c>
      <c r="Q16" s="9"/>
    </row>
    <row r="17" spans="1:17" ht="15.75">
      <c r="A17" s="29" t="s">
        <v>16</v>
      </c>
      <c r="B17" s="30"/>
      <c r="C17" s="31"/>
      <c r="D17" s="32">
        <f>SUM(D18:D26)</f>
        <v>2042959</v>
      </c>
      <c r="E17" s="32">
        <f>SUM(E18:E26)</f>
        <v>1421067</v>
      </c>
      <c r="F17" s="32">
        <f>SUM(F18:F26)</f>
        <v>0</v>
      </c>
      <c r="G17" s="32">
        <f>SUM(G18:G26)</f>
        <v>0</v>
      </c>
      <c r="H17" s="32">
        <f>SUM(H18:H26)</f>
        <v>0</v>
      </c>
      <c r="I17" s="32">
        <f>SUM(I18:I26)</f>
        <v>2370748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0</v>
      </c>
      <c r="N17" s="32">
        <f>SUM(N18:N26)</f>
        <v>0</v>
      </c>
      <c r="O17" s="44">
        <f>SUM(D17:N17)</f>
        <v>5834774</v>
      </c>
      <c r="P17" s="45">
        <f>(O17/P$88)</f>
        <v>206.65771764539207</v>
      </c>
      <c r="Q17" s="10"/>
    </row>
    <row r="18" spans="1:17" ht="15">
      <c r="A18" s="12"/>
      <c r="B18" s="25">
        <v>322</v>
      </c>
      <c r="C18" s="20" t="s">
        <v>186</v>
      </c>
      <c r="D18" s="46">
        <v>0</v>
      </c>
      <c r="E18" s="46">
        <v>599592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599592</v>
      </c>
      <c r="P18" s="47">
        <f>(O18/P$88)</f>
        <v>21.236523340653115</v>
      </c>
      <c r="Q18" s="9"/>
    </row>
    <row r="19" spans="1:17" ht="15">
      <c r="A19" s="12"/>
      <c r="B19" s="25">
        <v>323.1</v>
      </c>
      <c r="C19" s="20" t="s">
        <v>17</v>
      </c>
      <c r="D19" s="46">
        <v>273039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6">SUM(D19:N19)</f>
        <v>273039</v>
      </c>
      <c r="P19" s="47">
        <f>(O19/P$88)</f>
        <v>9.67057448466388</v>
      </c>
      <c r="Q19" s="9"/>
    </row>
    <row r="20" spans="1:17" ht="15">
      <c r="A20" s="12"/>
      <c r="B20" s="25">
        <v>323.7</v>
      </c>
      <c r="C20" s="20" t="s">
        <v>18</v>
      </c>
      <c r="D20" s="46">
        <v>153182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153182</v>
      </c>
      <c r="P20" s="47">
        <f>(O20/P$88)</f>
        <v>5.425444499539562</v>
      </c>
      <c r="Q20" s="9"/>
    </row>
    <row r="21" spans="1:17" ht="15">
      <c r="A21" s="12"/>
      <c r="B21" s="25">
        <v>324.11</v>
      </c>
      <c r="C21" s="20" t="s">
        <v>88</v>
      </c>
      <c r="D21" s="46">
        <v>0</v>
      </c>
      <c r="E21" s="46">
        <v>285586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285586</v>
      </c>
      <c r="P21" s="47">
        <f>(O21/P$88)</f>
        <v>10.114967769356095</v>
      </c>
      <c r="Q21" s="9"/>
    </row>
    <row r="22" spans="1:17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2043561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2043561</v>
      </c>
      <c r="P22" s="47">
        <f>(O22/P$88)</f>
        <v>72.37943614082312</v>
      </c>
      <c r="Q22" s="9"/>
    </row>
    <row r="23" spans="1:17" ht="15">
      <c r="A23" s="12"/>
      <c r="B23" s="25">
        <v>324.22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309452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309452</v>
      </c>
      <c r="P23" s="47">
        <f>(O23/P$88)</f>
        <v>10.960260678614436</v>
      </c>
      <c r="Q23" s="9"/>
    </row>
    <row r="24" spans="1:17" ht="15">
      <c r="A24" s="12"/>
      <c r="B24" s="25">
        <v>324.61</v>
      </c>
      <c r="C24" s="20" t="s">
        <v>91</v>
      </c>
      <c r="D24" s="46">
        <v>0</v>
      </c>
      <c r="E24" s="46">
        <v>210528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210528</v>
      </c>
      <c r="P24" s="47">
        <f>(O24/P$88)</f>
        <v>7.456541758163916</v>
      </c>
      <c r="Q24" s="9"/>
    </row>
    <row r="25" spans="1:17" ht="15">
      <c r="A25" s="12"/>
      <c r="B25" s="25">
        <v>325.2</v>
      </c>
      <c r="C25" s="20" t="s">
        <v>157</v>
      </c>
      <c r="D25" s="46">
        <v>1615188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1615188</v>
      </c>
      <c r="P25" s="47">
        <f>(O25/P$88)</f>
        <v>57.20719699652901</v>
      </c>
      <c r="Q25" s="9"/>
    </row>
    <row r="26" spans="1:17" ht="15">
      <c r="A26" s="12"/>
      <c r="B26" s="25">
        <v>329.1</v>
      </c>
      <c r="C26" s="20" t="s">
        <v>187</v>
      </c>
      <c r="D26" s="46">
        <v>1550</v>
      </c>
      <c r="E26" s="46">
        <v>325361</v>
      </c>
      <c r="F26" s="46">
        <v>0</v>
      </c>
      <c r="G26" s="46">
        <v>0</v>
      </c>
      <c r="H26" s="46">
        <v>0</v>
      </c>
      <c r="I26" s="46">
        <v>17735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344646</v>
      </c>
      <c r="P26" s="47">
        <f>(O26/P$88)</f>
        <v>12.206771977048948</v>
      </c>
      <c r="Q26" s="9"/>
    </row>
    <row r="27" spans="1:17" ht="15.75">
      <c r="A27" s="29" t="s">
        <v>188</v>
      </c>
      <c r="B27" s="30"/>
      <c r="C27" s="31"/>
      <c r="D27" s="32">
        <f>SUM(D28:D46)</f>
        <v>4851683</v>
      </c>
      <c r="E27" s="32">
        <f>SUM(E28:E46)</f>
        <v>1445386</v>
      </c>
      <c r="F27" s="32">
        <f>SUM(F28:F46)</f>
        <v>0</v>
      </c>
      <c r="G27" s="32">
        <f>SUM(G28:G46)</f>
        <v>1404606</v>
      </c>
      <c r="H27" s="32">
        <f>SUM(H28:H46)</f>
        <v>0</v>
      </c>
      <c r="I27" s="32">
        <f>SUM(I28:I46)</f>
        <v>7794136</v>
      </c>
      <c r="J27" s="32">
        <f>SUM(J28:J46)</f>
        <v>0</v>
      </c>
      <c r="K27" s="32">
        <f>SUM(K28:K46)</f>
        <v>0</v>
      </c>
      <c r="L27" s="32">
        <f>SUM(L28:L46)</f>
        <v>0</v>
      </c>
      <c r="M27" s="32">
        <f>SUM(M28:M46)</f>
        <v>0</v>
      </c>
      <c r="N27" s="32">
        <f>SUM(N28:N46)</f>
        <v>0</v>
      </c>
      <c r="O27" s="44">
        <f>SUM(D27:N27)</f>
        <v>15495811</v>
      </c>
      <c r="P27" s="45">
        <f>(O27/P$88)</f>
        <v>548.8351278600269</v>
      </c>
      <c r="Q27" s="10"/>
    </row>
    <row r="28" spans="1:17" ht="15">
      <c r="A28" s="12"/>
      <c r="B28" s="25">
        <v>331.1</v>
      </c>
      <c r="C28" s="20" t="s">
        <v>141</v>
      </c>
      <c r="D28" s="46">
        <v>232810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232810</v>
      </c>
      <c r="P28" s="47">
        <f>(O28/P$88)</f>
        <v>8.245732096054402</v>
      </c>
      <c r="Q28" s="9"/>
    </row>
    <row r="29" spans="1:17" ht="15">
      <c r="A29" s="12"/>
      <c r="B29" s="25">
        <v>331.2</v>
      </c>
      <c r="C29" s="20" t="s">
        <v>20</v>
      </c>
      <c r="D29" s="46">
        <v>132189</v>
      </c>
      <c r="E29" s="46">
        <v>0</v>
      </c>
      <c r="F29" s="46">
        <v>0</v>
      </c>
      <c r="G29" s="46">
        <v>119696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251885</v>
      </c>
      <c r="P29" s="47">
        <f>(O29/P$88)</f>
        <v>8.921335977898988</v>
      </c>
      <c r="Q29" s="9"/>
    </row>
    <row r="30" spans="1:17" ht="15">
      <c r="A30" s="12"/>
      <c r="B30" s="25">
        <v>331.41</v>
      </c>
      <c r="C30" s="20" t="s">
        <v>25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4936669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40">SUM(D30:N30)</f>
        <v>4936669</v>
      </c>
      <c r="P30" s="47">
        <f>(O30/P$88)</f>
        <v>174.84837430048879</v>
      </c>
      <c r="Q30" s="9"/>
    </row>
    <row r="31" spans="1:17" ht="15">
      <c r="A31" s="12"/>
      <c r="B31" s="25">
        <v>331.7</v>
      </c>
      <c r="C31" s="20" t="s">
        <v>93</v>
      </c>
      <c r="D31" s="46">
        <v>14400</v>
      </c>
      <c r="E31" s="46">
        <v>0</v>
      </c>
      <c r="F31" s="46">
        <v>0</v>
      </c>
      <c r="G31" s="46">
        <v>293505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307905</v>
      </c>
      <c r="P31" s="47">
        <f>(O31/P$88)</f>
        <v>10.905468583976766</v>
      </c>
      <c r="Q31" s="9"/>
    </row>
    <row r="32" spans="1:17" ht="15">
      <c r="A32" s="12"/>
      <c r="B32" s="25">
        <v>331.9</v>
      </c>
      <c r="C32" s="20" t="s">
        <v>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237698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237698</v>
      </c>
      <c r="P32" s="47">
        <f>(O32/P$88)</f>
        <v>8.41885669759864</v>
      </c>
      <c r="Q32" s="9"/>
    </row>
    <row r="33" spans="1:17" ht="15">
      <c r="A33" s="12"/>
      <c r="B33" s="25">
        <v>332</v>
      </c>
      <c r="C33" s="20" t="s">
        <v>175</v>
      </c>
      <c r="D33" s="46">
        <v>1363437</v>
      </c>
      <c r="E33" s="46">
        <v>0</v>
      </c>
      <c r="F33" s="46">
        <v>0</v>
      </c>
      <c r="G33" s="46">
        <v>0</v>
      </c>
      <c r="H33" s="46">
        <v>0</v>
      </c>
      <c r="I33" s="46">
        <v>93251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1456688</v>
      </c>
      <c r="P33" s="47">
        <f>(O33/P$88)</f>
        <v>51.593398030743074</v>
      </c>
      <c r="Q33" s="9"/>
    </row>
    <row r="34" spans="1:17" ht="15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1126518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1126518</v>
      </c>
      <c r="P34" s="47">
        <f>(O34/P$88)</f>
        <v>39.899341219805905</v>
      </c>
      <c r="Q34" s="9"/>
    </row>
    <row r="35" spans="1:17" ht="15">
      <c r="A35" s="12"/>
      <c r="B35" s="25">
        <v>334.7</v>
      </c>
      <c r="C35" s="20" t="s">
        <v>29</v>
      </c>
      <c r="D35" s="46">
        <v>132056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132056</v>
      </c>
      <c r="P35" s="47">
        <f>(O35/P$88)</f>
        <v>4.677197704894808</v>
      </c>
      <c r="Q35" s="9"/>
    </row>
    <row r="36" spans="1:17" ht="15">
      <c r="A36" s="12"/>
      <c r="B36" s="25">
        <v>335.125</v>
      </c>
      <c r="C36" s="20" t="s">
        <v>189</v>
      </c>
      <c r="D36" s="46">
        <v>718653</v>
      </c>
      <c r="E36" s="46">
        <v>198624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917277</v>
      </c>
      <c r="P36" s="47">
        <f>(O36/P$88)</f>
        <v>32.48838280087838</v>
      </c>
      <c r="Q36" s="9"/>
    </row>
    <row r="37" spans="1:17" ht="15">
      <c r="A37" s="12"/>
      <c r="B37" s="25">
        <v>335.14</v>
      </c>
      <c r="C37" s="20" t="s">
        <v>120</v>
      </c>
      <c r="D37" s="46">
        <v>74669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74669</v>
      </c>
      <c r="P37" s="47">
        <f>(O37/P$88)</f>
        <v>2.6446482963802507</v>
      </c>
      <c r="Q37" s="9"/>
    </row>
    <row r="38" spans="1:17" ht="15">
      <c r="A38" s="12"/>
      <c r="B38" s="25">
        <v>335.15</v>
      </c>
      <c r="C38" s="20" t="s">
        <v>121</v>
      </c>
      <c r="D38" s="46">
        <v>27225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27225</v>
      </c>
      <c r="P38" s="47">
        <f>(O38/P$88)</f>
        <v>0.9642629453849968</v>
      </c>
      <c r="Q38" s="9"/>
    </row>
    <row r="39" spans="1:17" ht="15">
      <c r="A39" s="12"/>
      <c r="B39" s="25">
        <v>335.18</v>
      </c>
      <c r="C39" s="20" t="s">
        <v>190</v>
      </c>
      <c r="D39" s="46">
        <v>1644070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1644070</v>
      </c>
      <c r="P39" s="47">
        <f>(O39/P$88)</f>
        <v>58.23014804845222</v>
      </c>
      <c r="Q39" s="9"/>
    </row>
    <row r="40" spans="1:17" ht="15">
      <c r="A40" s="12"/>
      <c r="B40" s="25">
        <v>335.21</v>
      </c>
      <c r="C40" s="20" t="s">
        <v>34</v>
      </c>
      <c r="D40" s="46">
        <v>10338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10338</v>
      </c>
      <c r="P40" s="47">
        <f>(O40/P$88)</f>
        <v>0.3661542820712616</v>
      </c>
      <c r="Q40" s="9"/>
    </row>
    <row r="41" spans="1:17" ht="15">
      <c r="A41" s="12"/>
      <c r="B41" s="25">
        <v>335.41</v>
      </c>
      <c r="C41" s="20" t="s">
        <v>101</v>
      </c>
      <c r="D41" s="46">
        <v>48839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46">SUM(D41:N41)</f>
        <v>48839</v>
      </c>
      <c r="P41" s="47">
        <f>(O41/P$88)</f>
        <v>1.7297938655521712</v>
      </c>
      <c r="Q41" s="9"/>
    </row>
    <row r="42" spans="1:17" ht="15">
      <c r="A42" s="12"/>
      <c r="B42" s="25">
        <v>337.2</v>
      </c>
      <c r="C42" s="20" t="s">
        <v>95</v>
      </c>
      <c r="D42" s="46">
        <v>25916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25916</v>
      </c>
      <c r="P42" s="47">
        <f>(O42/P$88)</f>
        <v>0.917900403768506</v>
      </c>
      <c r="Q42" s="9"/>
    </row>
    <row r="43" spans="1:17" ht="15">
      <c r="A43" s="12"/>
      <c r="B43" s="25">
        <v>337.3</v>
      </c>
      <c r="C43" s="20" t="s">
        <v>35</v>
      </c>
      <c r="D43" s="46">
        <v>0</v>
      </c>
      <c r="E43" s="46">
        <v>559780</v>
      </c>
      <c r="F43" s="46">
        <v>0</v>
      </c>
      <c r="G43" s="46">
        <v>0</v>
      </c>
      <c r="H43" s="46">
        <v>0</v>
      </c>
      <c r="I43" s="46">
        <v>1400000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1959780</v>
      </c>
      <c r="P43" s="47">
        <f>(O43/P$88)</f>
        <v>69.4120563859177</v>
      </c>
      <c r="Q43" s="9"/>
    </row>
    <row r="44" spans="1:17" ht="15">
      <c r="A44" s="12"/>
      <c r="B44" s="25">
        <v>337.5</v>
      </c>
      <c r="C44" s="20" t="s">
        <v>96</v>
      </c>
      <c r="D44" s="46">
        <v>0</v>
      </c>
      <c r="E44" s="46">
        <v>686982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686982</v>
      </c>
      <c r="P44" s="47">
        <f>(O44/P$88)</f>
        <v>24.33172770418644</v>
      </c>
      <c r="Q44" s="9"/>
    </row>
    <row r="45" spans="1:17" ht="15">
      <c r="A45" s="12"/>
      <c r="B45" s="25">
        <v>337.7</v>
      </c>
      <c r="C45" s="20" t="s">
        <v>143</v>
      </c>
      <c r="D45" s="46">
        <v>0</v>
      </c>
      <c r="E45" s="46">
        <v>0</v>
      </c>
      <c r="F45" s="46">
        <v>0</v>
      </c>
      <c r="G45" s="46">
        <v>991405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991405</v>
      </c>
      <c r="P45" s="47">
        <f>(O45/P$88)</f>
        <v>35.11386980236594</v>
      </c>
      <c r="Q45" s="9"/>
    </row>
    <row r="46" spans="1:17" ht="15">
      <c r="A46" s="12"/>
      <c r="B46" s="25">
        <v>338</v>
      </c>
      <c r="C46" s="20" t="s">
        <v>36</v>
      </c>
      <c r="D46" s="46">
        <v>427081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427081</v>
      </c>
      <c r="P46" s="47">
        <f>(O46/P$88)</f>
        <v>15.126478713607707</v>
      </c>
      <c r="Q46" s="9"/>
    </row>
    <row r="47" spans="1:17" ht="15.75">
      <c r="A47" s="29" t="s">
        <v>41</v>
      </c>
      <c r="B47" s="30"/>
      <c r="C47" s="31"/>
      <c r="D47" s="32">
        <f>SUM(D48:D65)</f>
        <v>1229062</v>
      </c>
      <c r="E47" s="32">
        <f>SUM(E48:E65)</f>
        <v>3154</v>
      </c>
      <c r="F47" s="32">
        <f>SUM(F48:F65)</f>
        <v>0</v>
      </c>
      <c r="G47" s="32">
        <f>SUM(G48:G65)</f>
        <v>0</v>
      </c>
      <c r="H47" s="32">
        <f>SUM(H48:H65)</f>
        <v>0</v>
      </c>
      <c r="I47" s="32">
        <f>SUM(I48:I65)</f>
        <v>95054312</v>
      </c>
      <c r="J47" s="32">
        <f>SUM(J48:J65)</f>
        <v>11784626</v>
      </c>
      <c r="K47" s="32">
        <f>SUM(K48:K65)</f>
        <v>0</v>
      </c>
      <c r="L47" s="32">
        <f>SUM(L48:L65)</f>
        <v>0</v>
      </c>
      <c r="M47" s="32">
        <f>SUM(M48:M65)</f>
        <v>0</v>
      </c>
      <c r="N47" s="32">
        <f>SUM(N48:N65)</f>
        <v>0</v>
      </c>
      <c r="O47" s="32">
        <f>SUM(D47:N47)</f>
        <v>108071154</v>
      </c>
      <c r="P47" s="45">
        <f>(O47/P$88)</f>
        <v>3827.6954735425375</v>
      </c>
      <c r="Q47" s="10"/>
    </row>
    <row r="48" spans="1:17" ht="15">
      <c r="A48" s="12"/>
      <c r="B48" s="25">
        <v>341.2</v>
      </c>
      <c r="C48" s="20" t="s">
        <v>124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11784269</v>
      </c>
      <c r="K48" s="46">
        <v>0</v>
      </c>
      <c r="L48" s="46">
        <v>0</v>
      </c>
      <c r="M48" s="46">
        <v>0</v>
      </c>
      <c r="N48" s="46">
        <v>0</v>
      </c>
      <c r="O48" s="46">
        <f aca="true" t="shared" si="4" ref="O48:O65">SUM(D48:N48)</f>
        <v>11784269</v>
      </c>
      <c r="P48" s="47">
        <f>(O48/P$88)</f>
        <v>417.378656938443</v>
      </c>
      <c r="Q48" s="9"/>
    </row>
    <row r="49" spans="1:17" ht="15">
      <c r="A49" s="12"/>
      <c r="B49" s="25">
        <v>341.3</v>
      </c>
      <c r="C49" s="20" t="s">
        <v>151</v>
      </c>
      <c r="D49" s="46">
        <v>53020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53020</v>
      </c>
      <c r="P49" s="47">
        <f>(O49/P$88)</f>
        <v>1.8778777360629029</v>
      </c>
      <c r="Q49" s="9"/>
    </row>
    <row r="50" spans="1:17" ht="15">
      <c r="A50" s="12"/>
      <c r="B50" s="25">
        <v>341.9</v>
      </c>
      <c r="C50" s="20" t="s">
        <v>125</v>
      </c>
      <c r="D50" s="46">
        <v>203262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357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203619</v>
      </c>
      <c r="P50" s="47">
        <f>(O50/P$88)</f>
        <v>7.211836792519657</v>
      </c>
      <c r="Q50" s="9"/>
    </row>
    <row r="51" spans="1:17" ht="15">
      <c r="A51" s="12"/>
      <c r="B51" s="25">
        <v>342.1</v>
      </c>
      <c r="C51" s="20" t="s">
        <v>46</v>
      </c>
      <c r="D51" s="46">
        <v>359586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359586</v>
      </c>
      <c r="P51" s="47">
        <f>(O51/P$88)</f>
        <v>12.73592122972303</v>
      </c>
      <c r="Q51" s="9"/>
    </row>
    <row r="52" spans="1:17" ht="15">
      <c r="A52" s="12"/>
      <c r="B52" s="25">
        <v>343.1</v>
      </c>
      <c r="C52" s="20" t="s">
        <v>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59933642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59933642</v>
      </c>
      <c r="P52" s="47">
        <f>(O52/P$88)</f>
        <v>2122.7471134093644</v>
      </c>
      <c r="Q52" s="9"/>
    </row>
    <row r="53" spans="1:17" ht="15">
      <c r="A53" s="12"/>
      <c r="B53" s="25">
        <v>343.2</v>
      </c>
      <c r="C53" s="20" t="s">
        <v>48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6776943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6776943</v>
      </c>
      <c r="P53" s="47">
        <f>(O53/P$88)</f>
        <v>240.0277325210739</v>
      </c>
      <c r="Q53" s="9"/>
    </row>
    <row r="54" spans="1:17" ht="15">
      <c r="A54" s="12"/>
      <c r="B54" s="25">
        <v>343.3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8605403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8605403</v>
      </c>
      <c r="P54" s="47">
        <f>(O54/P$88)</f>
        <v>304.7886590635404</v>
      </c>
      <c r="Q54" s="9"/>
    </row>
    <row r="55" spans="1:17" ht="15">
      <c r="A55" s="12"/>
      <c r="B55" s="25">
        <v>343.4</v>
      </c>
      <c r="C55" s="20" t="s">
        <v>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4509020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4509020</v>
      </c>
      <c r="P55" s="47">
        <f>(O55/P$88)</f>
        <v>159.70177799815824</v>
      </c>
      <c r="Q55" s="9"/>
    </row>
    <row r="56" spans="1:17" ht="15">
      <c r="A56" s="12"/>
      <c r="B56" s="25">
        <v>343.5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12481565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12481565</v>
      </c>
      <c r="P56" s="47">
        <f>(O56/P$88)</f>
        <v>442.0756888857406</v>
      </c>
      <c r="Q56" s="9"/>
    </row>
    <row r="57" spans="1:17" ht="15">
      <c r="A57" s="12"/>
      <c r="B57" s="25">
        <v>343.6</v>
      </c>
      <c r="C57" s="20" t="s">
        <v>177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5925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5925</v>
      </c>
      <c r="P57" s="47">
        <f>(O57/P$88)</f>
        <v>0.20985336827937948</v>
      </c>
      <c r="Q57" s="9"/>
    </row>
    <row r="58" spans="1:17" ht="15">
      <c r="A58" s="12"/>
      <c r="B58" s="25">
        <v>343.7</v>
      </c>
      <c r="C58" s="20" t="s">
        <v>164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1607639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1607639</v>
      </c>
      <c r="P58" s="47">
        <f>(O58/P$88)</f>
        <v>56.93982432528158</v>
      </c>
      <c r="Q58" s="9"/>
    </row>
    <row r="59" spans="1:17" ht="15">
      <c r="A59" s="12"/>
      <c r="B59" s="25">
        <v>343.9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3542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3542</v>
      </c>
      <c r="P59" s="47">
        <f>(O59/P$88)</f>
        <v>0.12545158319756322</v>
      </c>
      <c r="Q59" s="9"/>
    </row>
    <row r="60" spans="1:17" ht="15">
      <c r="A60" s="12"/>
      <c r="B60" s="25">
        <v>344.1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183593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183593</v>
      </c>
      <c r="P60" s="47">
        <f>(O60/P$88)</f>
        <v>6.502550116880357</v>
      </c>
      <c r="Q60" s="9"/>
    </row>
    <row r="61" spans="1:17" ht="15">
      <c r="A61" s="12"/>
      <c r="B61" s="25">
        <v>344.9</v>
      </c>
      <c r="C61" s="20" t="s">
        <v>128</v>
      </c>
      <c r="D61" s="46">
        <v>328220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328220</v>
      </c>
      <c r="P61" s="47">
        <f>(O61/P$88)</f>
        <v>11.624991145427499</v>
      </c>
      <c r="Q61" s="9"/>
    </row>
    <row r="62" spans="1:17" ht="15">
      <c r="A62" s="12"/>
      <c r="B62" s="25">
        <v>347.1</v>
      </c>
      <c r="C62" s="20" t="s">
        <v>53</v>
      </c>
      <c r="D62" s="46">
        <v>3051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3051</v>
      </c>
      <c r="P62" s="47">
        <f>(O62/P$88)</f>
        <v>0.10806120280512857</v>
      </c>
      <c r="Q62" s="9"/>
    </row>
    <row r="63" spans="1:17" ht="15">
      <c r="A63" s="12"/>
      <c r="B63" s="25">
        <v>347.2</v>
      </c>
      <c r="C63" s="20" t="s">
        <v>54</v>
      </c>
      <c r="D63" s="46">
        <v>96913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96913</v>
      </c>
      <c r="P63" s="47">
        <f>(O63/P$88)</f>
        <v>3.432492739250549</v>
      </c>
      <c r="Q63" s="9"/>
    </row>
    <row r="64" spans="1:17" ht="15">
      <c r="A64" s="12"/>
      <c r="B64" s="25">
        <v>347.5</v>
      </c>
      <c r="C64" s="20" t="s">
        <v>55</v>
      </c>
      <c r="D64" s="46">
        <v>185010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185010</v>
      </c>
      <c r="P64" s="47">
        <f>(O64/P$88)</f>
        <v>6.552737833817384</v>
      </c>
      <c r="Q64" s="9"/>
    </row>
    <row r="65" spans="1:17" ht="15">
      <c r="A65" s="12"/>
      <c r="B65" s="25">
        <v>349</v>
      </c>
      <c r="C65" s="20" t="s">
        <v>191</v>
      </c>
      <c r="D65" s="46">
        <v>0</v>
      </c>
      <c r="E65" s="46">
        <v>3154</v>
      </c>
      <c r="F65" s="46">
        <v>0</v>
      </c>
      <c r="G65" s="46">
        <v>0</v>
      </c>
      <c r="H65" s="46">
        <v>0</v>
      </c>
      <c r="I65" s="46">
        <v>947040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950194</v>
      </c>
      <c r="P65" s="47">
        <f>(O65/P$88)</f>
        <v>33.654246652971594</v>
      </c>
      <c r="Q65" s="9"/>
    </row>
    <row r="66" spans="1:17" ht="15.75">
      <c r="A66" s="29" t="s">
        <v>42</v>
      </c>
      <c r="B66" s="30"/>
      <c r="C66" s="31"/>
      <c r="D66" s="32">
        <f>SUM(D67:D69)</f>
        <v>219027</v>
      </c>
      <c r="E66" s="32">
        <f>SUM(E67:E69)</f>
        <v>5018</v>
      </c>
      <c r="F66" s="32">
        <f>SUM(F67:F69)</f>
        <v>0</v>
      </c>
      <c r="G66" s="32">
        <f>SUM(G67:G69)</f>
        <v>0</v>
      </c>
      <c r="H66" s="32">
        <f>SUM(H67:H69)</f>
        <v>0</v>
      </c>
      <c r="I66" s="32">
        <f>SUM(I67:I69)</f>
        <v>0</v>
      </c>
      <c r="J66" s="32">
        <f>SUM(J67:J69)</f>
        <v>0</v>
      </c>
      <c r="K66" s="32">
        <f>SUM(K67:K69)</f>
        <v>0</v>
      </c>
      <c r="L66" s="32">
        <f>SUM(L67:L69)</f>
        <v>0</v>
      </c>
      <c r="M66" s="32">
        <f>SUM(M67:M69)</f>
        <v>0</v>
      </c>
      <c r="N66" s="32">
        <f>SUM(N67:N69)</f>
        <v>0</v>
      </c>
      <c r="O66" s="32">
        <f>SUM(D66:N66)</f>
        <v>224045</v>
      </c>
      <c r="P66" s="45">
        <f>(O66/P$88)</f>
        <v>7.935290784160941</v>
      </c>
      <c r="Q66" s="10"/>
    </row>
    <row r="67" spans="1:17" ht="15">
      <c r="A67" s="13"/>
      <c r="B67" s="39">
        <v>351.2</v>
      </c>
      <c r="C67" s="21" t="s">
        <v>129</v>
      </c>
      <c r="D67" s="46">
        <v>63584</v>
      </c>
      <c r="E67" s="46">
        <v>5018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68602</v>
      </c>
      <c r="P67" s="47">
        <f>(O67/P$88)</f>
        <v>2.429765530920167</v>
      </c>
      <c r="Q67" s="9"/>
    </row>
    <row r="68" spans="1:17" ht="15">
      <c r="A68" s="13"/>
      <c r="B68" s="39">
        <v>352</v>
      </c>
      <c r="C68" s="21" t="s">
        <v>58</v>
      </c>
      <c r="D68" s="46">
        <v>9690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9690</v>
      </c>
      <c r="P68" s="47">
        <f>(O68/P$88)</f>
        <v>0.34320323014804843</v>
      </c>
      <c r="Q68" s="9"/>
    </row>
    <row r="69" spans="1:17" ht="15">
      <c r="A69" s="13"/>
      <c r="B69" s="39">
        <v>354</v>
      </c>
      <c r="C69" s="21" t="s">
        <v>59</v>
      </c>
      <c r="D69" s="46">
        <v>145753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145753</v>
      </c>
      <c r="P69" s="47">
        <f>(O69/P$88)</f>
        <v>5.162322023092725</v>
      </c>
      <c r="Q69" s="9"/>
    </row>
    <row r="70" spans="1:17" ht="15.75">
      <c r="A70" s="29" t="s">
        <v>4</v>
      </c>
      <c r="B70" s="30"/>
      <c r="C70" s="31"/>
      <c r="D70" s="32">
        <f>SUM(D71:D80)</f>
        <v>1096055</v>
      </c>
      <c r="E70" s="32">
        <f>SUM(E71:E80)</f>
        <v>87426</v>
      </c>
      <c r="F70" s="32">
        <f>SUM(F71:F80)</f>
        <v>0</v>
      </c>
      <c r="G70" s="32">
        <f>SUM(G71:G80)</f>
        <v>782735</v>
      </c>
      <c r="H70" s="32">
        <f>SUM(H71:H80)</f>
        <v>0</v>
      </c>
      <c r="I70" s="32">
        <f>SUM(I71:I80)</f>
        <v>1716968</v>
      </c>
      <c r="J70" s="32">
        <f>SUM(J71:J80)</f>
        <v>1630858</v>
      </c>
      <c r="K70" s="32">
        <f>SUM(K71:K80)</f>
        <v>20052730</v>
      </c>
      <c r="L70" s="32">
        <f>SUM(L71:L80)</f>
        <v>0</v>
      </c>
      <c r="M70" s="32">
        <f>SUM(M71:M80)</f>
        <v>0</v>
      </c>
      <c r="N70" s="32">
        <f>SUM(N71:N80)</f>
        <v>0</v>
      </c>
      <c r="O70" s="32">
        <f>SUM(D70:N70)</f>
        <v>25366772</v>
      </c>
      <c r="P70" s="45">
        <f>(O70/P$88)</f>
        <v>898.4476871856626</v>
      </c>
      <c r="Q70" s="10"/>
    </row>
    <row r="71" spans="1:17" ht="15">
      <c r="A71" s="12"/>
      <c r="B71" s="25">
        <v>361.1</v>
      </c>
      <c r="C71" s="20" t="s">
        <v>62</v>
      </c>
      <c r="D71" s="46">
        <v>99316</v>
      </c>
      <c r="E71" s="46">
        <v>44252</v>
      </c>
      <c r="F71" s="46">
        <v>0</v>
      </c>
      <c r="G71" s="46">
        <v>30100</v>
      </c>
      <c r="H71" s="46">
        <v>0</v>
      </c>
      <c r="I71" s="46">
        <v>579661</v>
      </c>
      <c r="J71" s="46">
        <v>36988</v>
      </c>
      <c r="K71" s="46">
        <v>76673</v>
      </c>
      <c r="L71" s="46">
        <v>0</v>
      </c>
      <c r="M71" s="46">
        <v>0</v>
      </c>
      <c r="N71" s="46">
        <v>0</v>
      </c>
      <c r="O71" s="46">
        <f>SUM(D71:N71)</f>
        <v>866990</v>
      </c>
      <c r="P71" s="47">
        <f>(O71/P$88)</f>
        <v>30.707303251399022</v>
      </c>
      <c r="Q71" s="9"/>
    </row>
    <row r="72" spans="1:17" ht="15">
      <c r="A72" s="12"/>
      <c r="B72" s="25">
        <v>361.2</v>
      </c>
      <c r="C72" s="20" t="s">
        <v>63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1457979</v>
      </c>
      <c r="L72" s="46">
        <v>0</v>
      </c>
      <c r="M72" s="46">
        <v>0</v>
      </c>
      <c r="N72" s="46">
        <v>0</v>
      </c>
      <c r="O72" s="46">
        <f aca="true" t="shared" si="5" ref="O72:O80">SUM(D72:N72)</f>
        <v>1457979</v>
      </c>
      <c r="P72" s="47">
        <f>(O72/P$88)</f>
        <v>51.63912304313948</v>
      </c>
      <c r="Q72" s="9"/>
    </row>
    <row r="73" spans="1:17" ht="15">
      <c r="A73" s="12"/>
      <c r="B73" s="25">
        <v>361.3</v>
      </c>
      <c r="C73" s="20" t="s">
        <v>64</v>
      </c>
      <c r="D73" s="46">
        <v>-59824</v>
      </c>
      <c r="E73" s="46">
        <v>-29089</v>
      </c>
      <c r="F73" s="46">
        <v>0</v>
      </c>
      <c r="G73" s="46">
        <v>-47847</v>
      </c>
      <c r="H73" s="46">
        <v>0</v>
      </c>
      <c r="I73" s="46">
        <v>-443732</v>
      </c>
      <c r="J73" s="46">
        <v>-36120</v>
      </c>
      <c r="K73" s="46">
        <v>9932141</v>
      </c>
      <c r="L73" s="46">
        <v>0</v>
      </c>
      <c r="M73" s="46">
        <v>0</v>
      </c>
      <c r="N73" s="46">
        <v>0</v>
      </c>
      <c r="O73" s="46">
        <f t="shared" si="5"/>
        <v>9315529</v>
      </c>
      <c r="P73" s="47">
        <f>(O73/P$88)</f>
        <v>329.9401076716016</v>
      </c>
      <c r="Q73" s="9"/>
    </row>
    <row r="74" spans="1:17" ht="15">
      <c r="A74" s="12"/>
      <c r="B74" s="25">
        <v>361.4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5765081</v>
      </c>
      <c r="L74" s="46">
        <v>0</v>
      </c>
      <c r="M74" s="46">
        <v>0</v>
      </c>
      <c r="N74" s="46">
        <v>0</v>
      </c>
      <c r="O74" s="46">
        <f t="shared" si="5"/>
        <v>5765081</v>
      </c>
      <c r="P74" s="47">
        <f>(O74/P$88)</f>
        <v>204.1893107600765</v>
      </c>
      <c r="Q74" s="9"/>
    </row>
    <row r="75" spans="1:17" ht="15">
      <c r="A75" s="12"/>
      <c r="B75" s="25">
        <v>362</v>
      </c>
      <c r="C75" s="20" t="s">
        <v>66</v>
      </c>
      <c r="D75" s="46">
        <v>726517</v>
      </c>
      <c r="E75" s="46">
        <v>71413</v>
      </c>
      <c r="F75" s="46">
        <v>0</v>
      </c>
      <c r="G75" s="46">
        <v>0</v>
      </c>
      <c r="H75" s="46">
        <v>0</v>
      </c>
      <c r="I75" s="46">
        <v>1150917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1948847</v>
      </c>
      <c r="P75" s="47">
        <f>(O75/P$88)</f>
        <v>69.02482822129348</v>
      </c>
      <c r="Q75" s="9"/>
    </row>
    <row r="76" spans="1:17" ht="15">
      <c r="A76" s="12"/>
      <c r="B76" s="25">
        <v>364</v>
      </c>
      <c r="C76" s="20" t="s">
        <v>132</v>
      </c>
      <c r="D76" s="46">
        <v>208299</v>
      </c>
      <c r="E76" s="46">
        <v>0</v>
      </c>
      <c r="F76" s="46">
        <v>0</v>
      </c>
      <c r="G76" s="46">
        <v>800482</v>
      </c>
      <c r="H76" s="46">
        <v>0</v>
      </c>
      <c r="I76" s="46">
        <v>176502</v>
      </c>
      <c r="J76" s="46">
        <v>307810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1493093</v>
      </c>
      <c r="P76" s="47">
        <f>(O76/P$88)</f>
        <v>52.882800878373594</v>
      </c>
      <c r="Q76" s="9"/>
    </row>
    <row r="77" spans="1:17" ht="15">
      <c r="A77" s="12"/>
      <c r="B77" s="25">
        <v>365</v>
      </c>
      <c r="C77" s="20" t="s">
        <v>133</v>
      </c>
      <c r="D77" s="46">
        <v>336</v>
      </c>
      <c r="E77" s="46">
        <v>0</v>
      </c>
      <c r="F77" s="46">
        <v>0</v>
      </c>
      <c r="G77" s="46">
        <v>0</v>
      </c>
      <c r="H77" s="46">
        <v>0</v>
      </c>
      <c r="I77" s="46">
        <v>57959</v>
      </c>
      <c r="J77" s="46">
        <v>446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58741</v>
      </c>
      <c r="P77" s="47">
        <f>(O77/P$88)</f>
        <v>2.0805057731812706</v>
      </c>
      <c r="Q77" s="9"/>
    </row>
    <row r="78" spans="1:17" ht="15">
      <c r="A78" s="12"/>
      <c r="B78" s="25">
        <v>366</v>
      </c>
      <c r="C78" s="20" t="s">
        <v>69</v>
      </c>
      <c r="D78" s="46">
        <v>57890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95420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5"/>
        <v>153310</v>
      </c>
      <c r="P78" s="47">
        <f>(O78/P$88)</f>
        <v>5.429978040660197</v>
      </c>
      <c r="Q78" s="9"/>
    </row>
    <row r="79" spans="1:17" ht="15">
      <c r="A79" s="12"/>
      <c r="B79" s="25">
        <v>368</v>
      </c>
      <c r="C79" s="20" t="s">
        <v>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2640148</v>
      </c>
      <c r="L79" s="46">
        <v>0</v>
      </c>
      <c r="M79" s="46">
        <v>0</v>
      </c>
      <c r="N79" s="46">
        <v>0</v>
      </c>
      <c r="O79" s="46">
        <f t="shared" si="5"/>
        <v>2640148</v>
      </c>
      <c r="P79" s="47">
        <f>(O79/P$88)</f>
        <v>93.50952752001133</v>
      </c>
      <c r="Q79" s="9"/>
    </row>
    <row r="80" spans="1:17" ht="15">
      <c r="A80" s="12"/>
      <c r="B80" s="25">
        <v>369.9</v>
      </c>
      <c r="C80" s="20" t="s">
        <v>71</v>
      </c>
      <c r="D80" s="46">
        <v>63521</v>
      </c>
      <c r="E80" s="46">
        <v>850</v>
      </c>
      <c r="F80" s="46">
        <v>0</v>
      </c>
      <c r="G80" s="46">
        <v>0</v>
      </c>
      <c r="H80" s="46">
        <v>0</v>
      </c>
      <c r="I80" s="46">
        <v>195661</v>
      </c>
      <c r="J80" s="46">
        <v>1226314</v>
      </c>
      <c r="K80" s="46">
        <v>180708</v>
      </c>
      <c r="L80" s="46">
        <v>0</v>
      </c>
      <c r="M80" s="46">
        <v>0</v>
      </c>
      <c r="N80" s="46">
        <v>0</v>
      </c>
      <c r="O80" s="46">
        <f t="shared" si="5"/>
        <v>1667054</v>
      </c>
      <c r="P80" s="47">
        <f>(O80/P$88)</f>
        <v>59.04420202592619</v>
      </c>
      <c r="Q80" s="9"/>
    </row>
    <row r="81" spans="1:17" ht="15.75">
      <c r="A81" s="29" t="s">
        <v>43</v>
      </c>
      <c r="B81" s="30"/>
      <c r="C81" s="31"/>
      <c r="D81" s="32">
        <f>SUM(D82:D85)</f>
        <v>10880481</v>
      </c>
      <c r="E81" s="32">
        <f>SUM(E82:E85)</f>
        <v>52440</v>
      </c>
      <c r="F81" s="32">
        <f>SUM(F82:F85)</f>
        <v>1613348</v>
      </c>
      <c r="G81" s="32">
        <f>SUM(G82:G85)</f>
        <v>717985</v>
      </c>
      <c r="H81" s="32">
        <f>SUM(H82:H85)</f>
        <v>0</v>
      </c>
      <c r="I81" s="32">
        <f>SUM(I82:I85)</f>
        <v>1718649</v>
      </c>
      <c r="J81" s="32">
        <f>SUM(J82:J85)</f>
        <v>2586073</v>
      </c>
      <c r="K81" s="32">
        <f>SUM(K82:K85)</f>
        <v>0</v>
      </c>
      <c r="L81" s="32">
        <f>SUM(L82:L85)</f>
        <v>0</v>
      </c>
      <c r="M81" s="32">
        <f>SUM(M82:M85)</f>
        <v>0</v>
      </c>
      <c r="N81" s="32">
        <f>SUM(N82:N85)</f>
        <v>0</v>
      </c>
      <c r="O81" s="32">
        <f>SUM(D81:N81)</f>
        <v>17568976</v>
      </c>
      <c r="P81" s="45">
        <f>(O81/P$88)</f>
        <v>622.2630870581569</v>
      </c>
      <c r="Q81" s="9"/>
    </row>
    <row r="82" spans="1:17" ht="15">
      <c r="A82" s="12"/>
      <c r="B82" s="25">
        <v>381</v>
      </c>
      <c r="C82" s="20" t="s">
        <v>72</v>
      </c>
      <c r="D82" s="46">
        <v>2717165</v>
      </c>
      <c r="E82" s="46">
        <v>0</v>
      </c>
      <c r="F82" s="46">
        <v>1613348</v>
      </c>
      <c r="G82" s="46">
        <v>717985</v>
      </c>
      <c r="H82" s="46">
        <v>0</v>
      </c>
      <c r="I82" s="46">
        <v>0</v>
      </c>
      <c r="J82" s="46">
        <v>2586073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7634571</v>
      </c>
      <c r="P82" s="47">
        <f>(O82/P$88)</f>
        <v>270.4034497414465</v>
      </c>
      <c r="Q82" s="9"/>
    </row>
    <row r="83" spans="1:17" ht="15">
      <c r="A83" s="12"/>
      <c r="B83" s="25">
        <v>382</v>
      </c>
      <c r="C83" s="20" t="s">
        <v>84</v>
      </c>
      <c r="D83" s="46">
        <v>8163316</v>
      </c>
      <c r="E83" s="46">
        <v>52440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8215756</v>
      </c>
      <c r="P83" s="47">
        <f>(O83/P$88)</f>
        <v>290.98802861797833</v>
      </c>
      <c r="Q83" s="9"/>
    </row>
    <row r="84" spans="1:17" ht="15">
      <c r="A84" s="12"/>
      <c r="B84" s="25">
        <v>389.5</v>
      </c>
      <c r="C84" s="20" t="s">
        <v>192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966201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966201</v>
      </c>
      <c r="P84" s="47">
        <f>(O84/P$88)</f>
        <v>34.22118722108097</v>
      </c>
      <c r="Q84" s="9"/>
    </row>
    <row r="85" spans="1:17" ht="15.75" thickBot="1">
      <c r="A85" s="12"/>
      <c r="B85" s="25">
        <v>389.8</v>
      </c>
      <c r="C85" s="20" t="s">
        <v>74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752448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752448</v>
      </c>
      <c r="P85" s="47">
        <f>(O85/P$88)</f>
        <v>26.650421477651058</v>
      </c>
      <c r="Q85" s="9"/>
    </row>
    <row r="86" spans="1:120" ht="16.5" thickBot="1">
      <c r="A86" s="14" t="s">
        <v>56</v>
      </c>
      <c r="B86" s="23"/>
      <c r="C86" s="22"/>
      <c r="D86" s="15">
        <f>SUM(D5,D17,D27,D47,D66,D70,D81)</f>
        <v>30415212</v>
      </c>
      <c r="E86" s="15">
        <f>SUM(E5,E17,E27,E47,E66,E70,E81)</f>
        <v>7103058</v>
      </c>
      <c r="F86" s="15">
        <f>SUM(F5,F17,F27,F47,F66,F70,F81)</f>
        <v>1613348</v>
      </c>
      <c r="G86" s="15">
        <f>SUM(G5,G17,G27,G47,G66,G70,G81)</f>
        <v>2905326</v>
      </c>
      <c r="H86" s="15">
        <f>SUM(H5,H17,H27,H47,H66,H70,H81)</f>
        <v>0</v>
      </c>
      <c r="I86" s="15">
        <f>SUM(I5,I17,I27,I47,I66,I70,I81)</f>
        <v>108654813</v>
      </c>
      <c r="J86" s="15">
        <f>SUM(J5,J17,J27,J47,J66,J70,J81)</f>
        <v>16001557</v>
      </c>
      <c r="K86" s="15">
        <f>SUM(K5,K17,K27,K47,K66,K70,K81)</f>
        <v>20467922</v>
      </c>
      <c r="L86" s="15">
        <f>SUM(L5,L17,L27,L47,L66,L70,L81)</f>
        <v>0</v>
      </c>
      <c r="M86" s="15">
        <f>SUM(M5,M17,M27,M47,M66,M70,M81)</f>
        <v>0</v>
      </c>
      <c r="N86" s="15">
        <f>SUM(N5,N17,N27,N47,N66,N70,N81)</f>
        <v>0</v>
      </c>
      <c r="O86" s="15">
        <f>SUM(D86:N86)</f>
        <v>187161236</v>
      </c>
      <c r="P86" s="38">
        <f>(O86/P$88)</f>
        <v>6628.93093433449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6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6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51" t="s">
        <v>193</v>
      </c>
      <c r="N88" s="51"/>
      <c r="O88" s="51"/>
      <c r="P88" s="43">
        <v>28234</v>
      </c>
    </row>
    <row r="89" spans="1:16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1:16" ht="15.75" customHeight="1" thickBot="1">
      <c r="A90" s="55" t="s">
        <v>99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7"/>
    </row>
  </sheetData>
  <sheetProtection/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10911894</v>
      </c>
      <c r="E5" s="27">
        <f t="shared" si="0"/>
        <v>803449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318655</v>
      </c>
      <c r="L5" s="27">
        <f t="shared" si="0"/>
        <v>0</v>
      </c>
      <c r="M5" s="27">
        <f t="shared" si="0"/>
        <v>0</v>
      </c>
      <c r="N5" s="28">
        <f>SUM(D5:M5)</f>
        <v>12033998</v>
      </c>
      <c r="O5" s="33">
        <f aca="true" t="shared" si="1" ref="O5:O36">(N5/O$77)</f>
        <v>593.8902433005971</v>
      </c>
      <c r="P5" s="6"/>
    </row>
    <row r="6" spans="1:16" ht="15">
      <c r="A6" s="12"/>
      <c r="B6" s="25">
        <v>311</v>
      </c>
      <c r="C6" s="20" t="s">
        <v>3</v>
      </c>
      <c r="D6" s="46">
        <v>4858025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4858025</v>
      </c>
      <c r="O6" s="47">
        <f t="shared" si="1"/>
        <v>239.7485564822583</v>
      </c>
      <c r="P6" s="9"/>
    </row>
    <row r="7" spans="1:16" ht="15">
      <c r="A7" s="12"/>
      <c r="B7" s="25">
        <v>312.41</v>
      </c>
      <c r="C7" s="20" t="s">
        <v>11</v>
      </c>
      <c r="D7" s="46">
        <v>1647465</v>
      </c>
      <c r="E7" s="46">
        <v>803449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2450914</v>
      </c>
      <c r="O7" s="47">
        <f t="shared" si="1"/>
        <v>120.95513991018112</v>
      </c>
      <c r="P7" s="9"/>
    </row>
    <row r="8" spans="1:16" ht="15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163137</v>
      </c>
      <c r="L8" s="46">
        <v>0</v>
      </c>
      <c r="M8" s="46">
        <v>0</v>
      </c>
      <c r="N8" s="46">
        <f>SUM(D8:M8)</f>
        <v>163137</v>
      </c>
      <c r="O8" s="47">
        <f t="shared" si="1"/>
        <v>8.050979618022998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155518</v>
      </c>
      <c r="L9" s="46">
        <v>0</v>
      </c>
      <c r="M9" s="46">
        <v>0</v>
      </c>
      <c r="N9" s="46">
        <f>SUM(D9:M9)</f>
        <v>155518</v>
      </c>
      <c r="O9" s="47">
        <f t="shared" si="1"/>
        <v>7.674974090707201</v>
      </c>
      <c r="P9" s="9"/>
    </row>
    <row r="10" spans="1:16" ht="15">
      <c r="A10" s="12"/>
      <c r="B10" s="25">
        <v>314.1</v>
      </c>
      <c r="C10" s="20" t="s">
        <v>13</v>
      </c>
      <c r="D10" s="46">
        <v>2551757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2551757</v>
      </c>
      <c r="O10" s="47">
        <f t="shared" si="1"/>
        <v>125.93184622217835</v>
      </c>
      <c r="P10" s="9"/>
    </row>
    <row r="11" spans="1:16" ht="15">
      <c r="A11" s="12"/>
      <c r="B11" s="25">
        <v>314.3</v>
      </c>
      <c r="C11" s="20" t="s">
        <v>107</v>
      </c>
      <c r="D11" s="46">
        <v>342826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342826</v>
      </c>
      <c r="O11" s="47">
        <f t="shared" si="1"/>
        <v>16.918817549227658</v>
      </c>
      <c r="P11" s="9"/>
    </row>
    <row r="12" spans="1:16" ht="15">
      <c r="A12" s="12"/>
      <c r="B12" s="25">
        <v>314.4</v>
      </c>
      <c r="C12" s="20" t="s">
        <v>108</v>
      </c>
      <c r="D12" s="46">
        <v>208289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208289</v>
      </c>
      <c r="O12" s="47">
        <f t="shared" si="1"/>
        <v>10.279277500863643</v>
      </c>
      <c r="P12" s="9"/>
    </row>
    <row r="13" spans="1:16" ht="15">
      <c r="A13" s="12"/>
      <c r="B13" s="25">
        <v>315</v>
      </c>
      <c r="C13" s="20" t="s">
        <v>14</v>
      </c>
      <c r="D13" s="46">
        <v>1107841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1107841</v>
      </c>
      <c r="O13" s="47">
        <f t="shared" si="1"/>
        <v>54.67309875141884</v>
      </c>
      <c r="P13" s="9"/>
    </row>
    <row r="14" spans="1:16" ht="15">
      <c r="A14" s="12"/>
      <c r="B14" s="25">
        <v>316</v>
      </c>
      <c r="C14" s="20" t="s">
        <v>15</v>
      </c>
      <c r="D14" s="46">
        <v>195691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195691</v>
      </c>
      <c r="O14" s="47">
        <f t="shared" si="1"/>
        <v>9.657553175739032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SUM(D16:D21)</f>
        <v>133435</v>
      </c>
      <c r="E15" s="32">
        <f t="shared" si="3"/>
        <v>325363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48396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507194</v>
      </c>
      <c r="O15" s="45">
        <f t="shared" si="1"/>
        <v>25.030548289986676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182156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182156</v>
      </c>
      <c r="O16" s="47">
        <f t="shared" si="1"/>
        <v>8.989586931846222</v>
      </c>
      <c r="P16" s="9"/>
    </row>
    <row r="17" spans="1:16" ht="15">
      <c r="A17" s="12"/>
      <c r="B17" s="25">
        <v>323.1</v>
      </c>
      <c r="C17" s="20" t="s">
        <v>17</v>
      </c>
      <c r="D17" s="46">
        <v>54384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54384</v>
      </c>
      <c r="O17" s="47">
        <f t="shared" si="1"/>
        <v>2.6839066278438533</v>
      </c>
      <c r="P17" s="9"/>
    </row>
    <row r="18" spans="1:16" ht="15">
      <c r="A18" s="12"/>
      <c r="B18" s="25">
        <v>323.7</v>
      </c>
      <c r="C18" s="20" t="s">
        <v>18</v>
      </c>
      <c r="D18" s="46">
        <v>78751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78751</v>
      </c>
      <c r="O18" s="47">
        <f t="shared" si="1"/>
        <v>3.8864432709865273</v>
      </c>
      <c r="P18" s="9"/>
    </row>
    <row r="19" spans="1:16" ht="15">
      <c r="A19" s="12"/>
      <c r="B19" s="25">
        <v>324.21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46017</v>
      </c>
      <c r="O19" s="47">
        <f t="shared" si="1"/>
        <v>2.2709865271677443</v>
      </c>
      <c r="P19" s="9"/>
    </row>
    <row r="20" spans="1:16" ht="15">
      <c r="A20" s="12"/>
      <c r="B20" s="25">
        <v>324.22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2379</v>
      </c>
      <c r="O20" s="47">
        <f t="shared" si="1"/>
        <v>0.11740610965799733</v>
      </c>
      <c r="P20" s="9"/>
    </row>
    <row r="21" spans="1:16" ht="15">
      <c r="A21" s="12"/>
      <c r="B21" s="25">
        <v>329</v>
      </c>
      <c r="C21" s="20" t="s">
        <v>19</v>
      </c>
      <c r="D21" s="46">
        <v>300</v>
      </c>
      <c r="E21" s="46">
        <v>143207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143507</v>
      </c>
      <c r="O21" s="47">
        <f t="shared" si="1"/>
        <v>7.082218822484331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SUM(D23:D38)</f>
        <v>2084254</v>
      </c>
      <c r="E22" s="32">
        <f t="shared" si="5"/>
        <v>150313</v>
      </c>
      <c r="F22" s="32">
        <f t="shared" si="5"/>
        <v>0</v>
      </c>
      <c r="G22" s="32">
        <f t="shared" si="5"/>
        <v>958445</v>
      </c>
      <c r="H22" s="32">
        <f t="shared" si="5"/>
        <v>0</v>
      </c>
      <c r="I22" s="32">
        <f t="shared" si="5"/>
        <v>5460669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289945</v>
      </c>
      <c r="N22" s="44">
        <f t="shared" si="4"/>
        <v>8943626</v>
      </c>
      <c r="O22" s="45">
        <f t="shared" si="1"/>
        <v>441.37718995212947</v>
      </c>
      <c r="P22" s="10"/>
    </row>
    <row r="23" spans="1:16" ht="15">
      <c r="A23" s="12"/>
      <c r="B23" s="25">
        <v>331.2</v>
      </c>
      <c r="C23" s="20" t="s">
        <v>20</v>
      </c>
      <c r="D23" s="46">
        <v>169338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169338</v>
      </c>
      <c r="O23" s="47">
        <f t="shared" si="1"/>
        <v>8.357005379262695</v>
      </c>
      <c r="P23" s="9"/>
    </row>
    <row r="24" spans="1:16" ht="15">
      <c r="A24" s="12"/>
      <c r="B24" s="25">
        <v>331.32</v>
      </c>
      <c r="C24" s="20" t="s">
        <v>92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5460669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5460669</v>
      </c>
      <c r="O24" s="47">
        <f t="shared" si="1"/>
        <v>269.48966095839705</v>
      </c>
      <c r="P24" s="9"/>
    </row>
    <row r="25" spans="1:16" ht="15">
      <c r="A25" s="12"/>
      <c r="B25" s="25">
        <v>331.41</v>
      </c>
      <c r="C25" s="20" t="s">
        <v>25</v>
      </c>
      <c r="D25" s="46">
        <v>0</v>
      </c>
      <c r="E25" s="46">
        <v>0</v>
      </c>
      <c r="F25" s="46">
        <v>0</v>
      </c>
      <c r="G25" s="46">
        <v>665920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665920</v>
      </c>
      <c r="O25" s="47">
        <f t="shared" si="1"/>
        <v>32.86384049745842</v>
      </c>
      <c r="P25" s="9"/>
    </row>
    <row r="26" spans="1:16" ht="15">
      <c r="A26" s="12"/>
      <c r="B26" s="25">
        <v>331.7</v>
      </c>
      <c r="C26" s="20" t="s">
        <v>93</v>
      </c>
      <c r="D26" s="46">
        <v>3534</v>
      </c>
      <c r="E26" s="46">
        <v>0</v>
      </c>
      <c r="F26" s="46">
        <v>0</v>
      </c>
      <c r="G26" s="46">
        <v>51816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55350</v>
      </c>
      <c r="O26" s="47">
        <f t="shared" si="1"/>
        <v>2.7315797265952724</v>
      </c>
      <c r="P26" s="9"/>
    </row>
    <row r="27" spans="1:16" ht="15">
      <c r="A27" s="12"/>
      <c r="B27" s="25">
        <v>334.2</v>
      </c>
      <c r="C27" s="20" t="s">
        <v>24</v>
      </c>
      <c r="D27" s="46">
        <v>-1516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-1516</v>
      </c>
      <c r="O27" s="47">
        <f t="shared" si="1"/>
        <v>-0.074816167398707</v>
      </c>
      <c r="P27" s="9"/>
    </row>
    <row r="28" spans="1:16" ht="15">
      <c r="A28" s="12"/>
      <c r="B28" s="25">
        <v>334.41</v>
      </c>
      <c r="C28" s="20" t="s">
        <v>27</v>
      </c>
      <c r="D28" s="46">
        <v>0</v>
      </c>
      <c r="E28" s="46">
        <v>0</v>
      </c>
      <c r="F28" s="46">
        <v>0</v>
      </c>
      <c r="G28" s="46">
        <v>240709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240709</v>
      </c>
      <c r="O28" s="47">
        <f t="shared" si="1"/>
        <v>11.879238020036519</v>
      </c>
      <c r="P28" s="9"/>
    </row>
    <row r="29" spans="1:16" ht="15">
      <c r="A29" s="12"/>
      <c r="B29" s="25">
        <v>334.7</v>
      </c>
      <c r="C29" s="20" t="s">
        <v>29</v>
      </c>
      <c r="D29" s="46">
        <v>7439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7439</v>
      </c>
      <c r="O29" s="47">
        <f t="shared" si="1"/>
        <v>0.36712234121304843</v>
      </c>
      <c r="P29" s="9"/>
    </row>
    <row r="30" spans="1:16" ht="15">
      <c r="A30" s="12"/>
      <c r="B30" s="25">
        <v>335.12</v>
      </c>
      <c r="C30" s="20" t="s">
        <v>30</v>
      </c>
      <c r="D30" s="46">
        <v>379529</v>
      </c>
      <c r="E30" s="46">
        <v>145674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525203</v>
      </c>
      <c r="O30" s="47">
        <f t="shared" si="1"/>
        <v>25.9193110595667</v>
      </c>
      <c r="P30" s="9"/>
    </row>
    <row r="31" spans="1:16" ht="15">
      <c r="A31" s="12"/>
      <c r="B31" s="25">
        <v>335.14</v>
      </c>
      <c r="C31" s="20" t="s">
        <v>31</v>
      </c>
      <c r="D31" s="46">
        <v>72026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72026</v>
      </c>
      <c r="O31" s="47">
        <f t="shared" si="1"/>
        <v>3.5545575679810493</v>
      </c>
      <c r="P31" s="9"/>
    </row>
    <row r="32" spans="1:16" ht="15">
      <c r="A32" s="12"/>
      <c r="B32" s="25">
        <v>335.15</v>
      </c>
      <c r="C32" s="20" t="s">
        <v>32</v>
      </c>
      <c r="D32" s="46">
        <v>19314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19314</v>
      </c>
      <c r="O32" s="47">
        <f t="shared" si="1"/>
        <v>0.9531658688249519</v>
      </c>
      <c r="P32" s="9"/>
    </row>
    <row r="33" spans="1:16" ht="15">
      <c r="A33" s="12"/>
      <c r="B33" s="25">
        <v>335.18</v>
      </c>
      <c r="C33" s="20" t="s">
        <v>33</v>
      </c>
      <c r="D33" s="46">
        <v>913146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913146</v>
      </c>
      <c r="O33" s="47">
        <f t="shared" si="1"/>
        <v>45.064699205448356</v>
      </c>
      <c r="P33" s="9"/>
    </row>
    <row r="34" spans="1:16" ht="15">
      <c r="A34" s="12"/>
      <c r="B34" s="25">
        <v>335.21</v>
      </c>
      <c r="C34" s="20" t="s">
        <v>34</v>
      </c>
      <c r="D34" s="46">
        <v>19484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19484</v>
      </c>
      <c r="O34" s="47">
        <f t="shared" si="1"/>
        <v>0.9615555445886591</v>
      </c>
      <c r="P34" s="9"/>
    </row>
    <row r="35" spans="1:16" ht="15">
      <c r="A35" s="12"/>
      <c r="B35" s="25">
        <v>335.41</v>
      </c>
      <c r="C35" s="20" t="s">
        <v>101</v>
      </c>
      <c r="D35" s="46">
        <v>39339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39339</v>
      </c>
      <c r="O35" s="47">
        <f t="shared" si="1"/>
        <v>1.9414203227557618</v>
      </c>
      <c r="P35" s="9"/>
    </row>
    <row r="36" spans="1:16" ht="15">
      <c r="A36" s="12"/>
      <c r="B36" s="25">
        <v>337.2</v>
      </c>
      <c r="C36" s="20" t="s">
        <v>95</v>
      </c>
      <c r="D36" s="46">
        <v>15730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15730</v>
      </c>
      <c r="O36" s="47">
        <f t="shared" si="1"/>
        <v>0.7762917633124414</v>
      </c>
      <c r="P36" s="9"/>
    </row>
    <row r="37" spans="1:16" ht="15">
      <c r="A37" s="12"/>
      <c r="B37" s="25">
        <v>337.3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289945</v>
      </c>
      <c r="N37" s="46">
        <f>SUM(D37:M37)</f>
        <v>289945</v>
      </c>
      <c r="O37" s="47">
        <f aca="true" t="shared" si="7" ref="O37:O68">(N37/O$77)</f>
        <v>14.309085525341755</v>
      </c>
      <c r="P37" s="9"/>
    </row>
    <row r="38" spans="1:16" ht="15">
      <c r="A38" s="12"/>
      <c r="B38" s="25">
        <v>338</v>
      </c>
      <c r="C38" s="20" t="s">
        <v>36</v>
      </c>
      <c r="D38" s="46">
        <v>446891</v>
      </c>
      <c r="E38" s="46">
        <v>4639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451530</v>
      </c>
      <c r="O38" s="47">
        <f t="shared" si="7"/>
        <v>22.283472338745497</v>
      </c>
      <c r="P38" s="9"/>
    </row>
    <row r="39" spans="1:16" ht="15.75">
      <c r="A39" s="29" t="s">
        <v>41</v>
      </c>
      <c r="B39" s="30"/>
      <c r="C39" s="31"/>
      <c r="D39" s="32">
        <f aca="true" t="shared" si="8" ref="D39:M39">SUM(D40:D55)</f>
        <v>540734</v>
      </c>
      <c r="E39" s="32">
        <f t="shared" si="8"/>
        <v>1024</v>
      </c>
      <c r="F39" s="32">
        <f t="shared" si="8"/>
        <v>0</v>
      </c>
      <c r="G39" s="32">
        <f t="shared" si="8"/>
        <v>23379</v>
      </c>
      <c r="H39" s="32">
        <f t="shared" si="8"/>
        <v>0</v>
      </c>
      <c r="I39" s="32">
        <f t="shared" si="8"/>
        <v>86624118</v>
      </c>
      <c r="J39" s="32">
        <f t="shared" si="8"/>
        <v>6277374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93466629</v>
      </c>
      <c r="O39" s="45">
        <f t="shared" si="7"/>
        <v>4612.674776686572</v>
      </c>
      <c r="P39" s="10"/>
    </row>
    <row r="40" spans="1:16" ht="15">
      <c r="A40" s="12"/>
      <c r="B40" s="25">
        <v>341.1</v>
      </c>
      <c r="C40" s="20" t="s">
        <v>102</v>
      </c>
      <c r="D40" s="46">
        <v>17820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17820</v>
      </c>
      <c r="O40" s="47">
        <f t="shared" si="7"/>
        <v>0.8794354241721364</v>
      </c>
      <c r="P40" s="9"/>
    </row>
    <row r="41" spans="1:16" ht="15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23379</v>
      </c>
      <c r="H41" s="46">
        <v>0</v>
      </c>
      <c r="I41" s="46">
        <v>0</v>
      </c>
      <c r="J41" s="46">
        <v>6277374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6300753</v>
      </c>
      <c r="O41" s="47">
        <f t="shared" si="7"/>
        <v>310.9486749247397</v>
      </c>
      <c r="P41" s="9"/>
    </row>
    <row r="42" spans="1:16" ht="15">
      <c r="A42" s="12"/>
      <c r="B42" s="25">
        <v>341.3</v>
      </c>
      <c r="C42" s="20" t="s">
        <v>109</v>
      </c>
      <c r="D42" s="46">
        <v>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</v>
      </c>
      <c r="O42" s="47">
        <f t="shared" si="7"/>
        <v>0.014805310171248087</v>
      </c>
      <c r="P42" s="9"/>
    </row>
    <row r="43" spans="1:16" ht="15">
      <c r="A43" s="12"/>
      <c r="B43" s="25">
        <v>341.9</v>
      </c>
      <c r="C43" s="20" t="s">
        <v>45</v>
      </c>
      <c r="D43" s="46">
        <v>45550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45550</v>
      </c>
      <c r="O43" s="47">
        <f t="shared" si="7"/>
        <v>2.2479395943345013</v>
      </c>
      <c r="P43" s="9"/>
    </row>
    <row r="44" spans="1:16" ht="15">
      <c r="A44" s="12"/>
      <c r="B44" s="25">
        <v>342.1</v>
      </c>
      <c r="C44" s="20" t="s">
        <v>46</v>
      </c>
      <c r="D44" s="46">
        <v>32180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32180</v>
      </c>
      <c r="O44" s="47">
        <f t="shared" si="7"/>
        <v>1.5881162710358783</v>
      </c>
      <c r="P44" s="9"/>
    </row>
    <row r="45" spans="1:16" ht="15">
      <c r="A45" s="12"/>
      <c r="B45" s="25">
        <v>343.1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54119794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54119794</v>
      </c>
      <c r="O45" s="47">
        <f t="shared" si="7"/>
        <v>2670.867788580171</v>
      </c>
      <c r="P45" s="9"/>
    </row>
    <row r="46" spans="1:16" ht="15">
      <c r="A46" s="12"/>
      <c r="B46" s="25">
        <v>343.2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6753278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6753278</v>
      </c>
      <c r="O46" s="47">
        <f t="shared" si="7"/>
        <v>333.2812515422198</v>
      </c>
      <c r="P46" s="9"/>
    </row>
    <row r="47" spans="1:16" ht="15">
      <c r="A47" s="12"/>
      <c r="B47" s="25">
        <v>343.3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6989065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6989065</v>
      </c>
      <c r="O47" s="47">
        <f t="shared" si="7"/>
        <v>344.91758377338004</v>
      </c>
      <c r="P47" s="9"/>
    </row>
    <row r="48" spans="1:16" ht="15">
      <c r="A48" s="12"/>
      <c r="B48" s="25">
        <v>343.4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3627037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3627037</v>
      </c>
      <c r="O48" s="47">
        <f t="shared" si="7"/>
        <v>178.99802595864384</v>
      </c>
      <c r="P48" s="9"/>
    </row>
    <row r="49" spans="1:16" ht="15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9450656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9450656</v>
      </c>
      <c r="O49" s="47">
        <f t="shared" si="7"/>
        <v>466.3996446725559</v>
      </c>
      <c r="P49" s="9"/>
    </row>
    <row r="50" spans="1:16" ht="15">
      <c r="A50" s="12"/>
      <c r="B50" s="25">
        <v>343.9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2881597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2881597</v>
      </c>
      <c r="O50" s="47">
        <f t="shared" si="7"/>
        <v>142.20979124512658</v>
      </c>
      <c r="P50" s="9"/>
    </row>
    <row r="51" spans="1:16" ht="15">
      <c r="A51" s="12"/>
      <c r="B51" s="25">
        <v>344.9</v>
      </c>
      <c r="C51" s="20" t="s">
        <v>97</v>
      </c>
      <c r="D51" s="46">
        <v>303675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303675</v>
      </c>
      <c r="O51" s="47">
        <f t="shared" si="7"/>
        <v>14.986675220845877</v>
      </c>
      <c r="P51" s="9"/>
    </row>
    <row r="52" spans="1:16" ht="15">
      <c r="A52" s="12"/>
      <c r="B52" s="25">
        <v>347.1</v>
      </c>
      <c r="C52" s="20" t="s">
        <v>53</v>
      </c>
      <c r="D52" s="46">
        <v>2543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2543</v>
      </c>
      <c r="O52" s="47">
        <f t="shared" si="7"/>
        <v>0.12549967921827962</v>
      </c>
      <c r="P52" s="9"/>
    </row>
    <row r="53" spans="1:16" ht="15">
      <c r="A53" s="12"/>
      <c r="B53" s="25">
        <v>347.2</v>
      </c>
      <c r="C53" s="20" t="s">
        <v>54</v>
      </c>
      <c r="D53" s="46">
        <v>54116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54116</v>
      </c>
      <c r="O53" s="47">
        <f t="shared" si="7"/>
        <v>2.670680550757538</v>
      </c>
      <c r="P53" s="9"/>
    </row>
    <row r="54" spans="1:16" ht="15">
      <c r="A54" s="12"/>
      <c r="B54" s="25">
        <v>347.5</v>
      </c>
      <c r="C54" s="20" t="s">
        <v>55</v>
      </c>
      <c r="D54" s="46">
        <v>84550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84550</v>
      </c>
      <c r="O54" s="47">
        <f t="shared" si="7"/>
        <v>4.172629916596753</v>
      </c>
      <c r="P54" s="9"/>
    </row>
    <row r="55" spans="1:16" ht="15">
      <c r="A55" s="12"/>
      <c r="B55" s="25">
        <v>349</v>
      </c>
      <c r="C55" s="20" t="s">
        <v>1</v>
      </c>
      <c r="D55" s="46">
        <v>0</v>
      </c>
      <c r="E55" s="46">
        <v>1024</v>
      </c>
      <c r="F55" s="46">
        <v>0</v>
      </c>
      <c r="G55" s="46">
        <v>0</v>
      </c>
      <c r="H55" s="46">
        <v>0</v>
      </c>
      <c r="I55" s="46">
        <v>2802691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2803715</v>
      </c>
      <c r="O55" s="47">
        <f t="shared" si="7"/>
        <v>138.36623402260278</v>
      </c>
      <c r="P55" s="9"/>
    </row>
    <row r="56" spans="1:16" ht="15.75">
      <c r="A56" s="29" t="s">
        <v>42</v>
      </c>
      <c r="B56" s="30"/>
      <c r="C56" s="31"/>
      <c r="D56" s="32">
        <f aca="true" t="shared" si="10" ref="D56:M56">SUM(D57:D60)</f>
        <v>122391</v>
      </c>
      <c r="E56" s="32">
        <f t="shared" si="10"/>
        <v>36746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2">SUM(D56:M56)</f>
        <v>159137</v>
      </c>
      <c r="O56" s="45">
        <f t="shared" si="7"/>
        <v>7.853575482406357</v>
      </c>
      <c r="P56" s="10"/>
    </row>
    <row r="57" spans="1:16" ht="15">
      <c r="A57" s="13"/>
      <c r="B57" s="39">
        <v>351.9</v>
      </c>
      <c r="C57" s="21" t="s">
        <v>61</v>
      </c>
      <c r="D57" s="46">
        <v>81972</v>
      </c>
      <c r="E57" s="46">
        <v>9685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91657</v>
      </c>
      <c r="O57" s="47">
        <f t="shared" si="7"/>
        <v>4.52336771455362</v>
      </c>
      <c r="P57" s="9"/>
    </row>
    <row r="58" spans="1:16" ht="15">
      <c r="A58" s="13"/>
      <c r="B58" s="39">
        <v>352</v>
      </c>
      <c r="C58" s="21" t="s">
        <v>58</v>
      </c>
      <c r="D58" s="46">
        <v>17622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17622</v>
      </c>
      <c r="O58" s="47">
        <f t="shared" si="7"/>
        <v>0.8696639194591127</v>
      </c>
      <c r="P58" s="9"/>
    </row>
    <row r="59" spans="1:16" ht="15">
      <c r="A59" s="13"/>
      <c r="B59" s="39">
        <v>354</v>
      </c>
      <c r="C59" s="21" t="s">
        <v>59</v>
      </c>
      <c r="D59" s="46">
        <v>22797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22797</v>
      </c>
      <c r="O59" s="47">
        <f t="shared" si="7"/>
        <v>1.1250555199131422</v>
      </c>
      <c r="P59" s="9"/>
    </row>
    <row r="60" spans="1:16" ht="15">
      <c r="A60" s="13"/>
      <c r="B60" s="39">
        <v>358.2</v>
      </c>
      <c r="C60" s="21" t="s">
        <v>60</v>
      </c>
      <c r="D60" s="46">
        <v>0</v>
      </c>
      <c r="E60" s="46">
        <v>27061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27061</v>
      </c>
      <c r="O60" s="47">
        <f t="shared" si="7"/>
        <v>1.3354883284804817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SUM(D62:D71)</f>
        <v>4480044</v>
      </c>
      <c r="E61" s="32">
        <f t="shared" si="12"/>
        <v>217857</v>
      </c>
      <c r="F61" s="32">
        <f t="shared" si="12"/>
        <v>0</v>
      </c>
      <c r="G61" s="32">
        <f t="shared" si="12"/>
        <v>2088</v>
      </c>
      <c r="H61" s="32">
        <f t="shared" si="12"/>
        <v>0</v>
      </c>
      <c r="I61" s="32">
        <f t="shared" si="12"/>
        <v>1462159</v>
      </c>
      <c r="J61" s="32">
        <f t="shared" si="12"/>
        <v>387155</v>
      </c>
      <c r="K61" s="32">
        <f t="shared" si="12"/>
        <v>10132889</v>
      </c>
      <c r="L61" s="32">
        <f t="shared" si="12"/>
        <v>0</v>
      </c>
      <c r="M61" s="32">
        <f t="shared" si="12"/>
        <v>23806</v>
      </c>
      <c r="N61" s="32">
        <f t="shared" si="11"/>
        <v>16705998</v>
      </c>
      <c r="O61" s="45">
        <f t="shared" si="7"/>
        <v>824.4582737008341</v>
      </c>
      <c r="P61" s="10"/>
    </row>
    <row r="62" spans="1:16" ht="15">
      <c r="A62" s="12"/>
      <c r="B62" s="25">
        <v>361.1</v>
      </c>
      <c r="C62" s="20" t="s">
        <v>62</v>
      </c>
      <c r="D62" s="46">
        <v>9866</v>
      </c>
      <c r="E62" s="46">
        <v>-31</v>
      </c>
      <c r="F62" s="46">
        <v>0</v>
      </c>
      <c r="G62" s="46">
        <v>797</v>
      </c>
      <c r="H62" s="46">
        <v>0</v>
      </c>
      <c r="I62" s="46">
        <v>122401</v>
      </c>
      <c r="J62" s="46">
        <v>1171</v>
      </c>
      <c r="K62" s="46">
        <v>540989</v>
      </c>
      <c r="L62" s="46">
        <v>0</v>
      </c>
      <c r="M62" s="46">
        <v>7421</v>
      </c>
      <c r="N62" s="46">
        <f t="shared" si="11"/>
        <v>682614</v>
      </c>
      <c r="O62" s="47">
        <f t="shared" si="7"/>
        <v>33.68770665745448</v>
      </c>
      <c r="P62" s="9"/>
    </row>
    <row r="63" spans="1:16" ht="15">
      <c r="A63" s="12"/>
      <c r="B63" s="25">
        <v>361.2</v>
      </c>
      <c r="C63" s="20" t="s">
        <v>63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744576</v>
      </c>
      <c r="L63" s="46">
        <v>0</v>
      </c>
      <c r="M63" s="46">
        <v>0</v>
      </c>
      <c r="N63" s="46">
        <f aca="true" t="shared" si="13" ref="N63:N71">SUM(D63:M63)</f>
        <v>744576</v>
      </c>
      <c r="O63" s="47">
        <f t="shared" si="7"/>
        <v>36.745595420224056</v>
      </c>
      <c r="P63" s="9"/>
    </row>
    <row r="64" spans="1:16" ht="15">
      <c r="A64" s="12"/>
      <c r="B64" s="25">
        <v>361.3</v>
      </c>
      <c r="C64" s="20" t="s">
        <v>64</v>
      </c>
      <c r="D64" s="46">
        <v>14228</v>
      </c>
      <c r="E64" s="46">
        <v>1247</v>
      </c>
      <c r="F64" s="46">
        <v>0</v>
      </c>
      <c r="G64" s="46">
        <v>1291</v>
      </c>
      <c r="H64" s="46">
        <v>0</v>
      </c>
      <c r="I64" s="46">
        <v>92219</v>
      </c>
      <c r="J64" s="46">
        <v>6699</v>
      </c>
      <c r="K64" s="46">
        <v>4779149</v>
      </c>
      <c r="L64" s="46">
        <v>0</v>
      </c>
      <c r="M64" s="46">
        <v>16124</v>
      </c>
      <c r="N64" s="46">
        <f t="shared" si="13"/>
        <v>4910957</v>
      </c>
      <c r="O64" s="47">
        <f t="shared" si="7"/>
        <v>242.36080540887332</v>
      </c>
      <c r="P64" s="9"/>
    </row>
    <row r="65" spans="1:16" ht="15">
      <c r="A65" s="12"/>
      <c r="B65" s="25">
        <v>361.4</v>
      </c>
      <c r="C65" s="20" t="s">
        <v>65</v>
      </c>
      <c r="D65" s="46">
        <v>0</v>
      </c>
      <c r="E65" s="46">
        <v>42828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1893688</v>
      </c>
      <c r="L65" s="46">
        <v>0</v>
      </c>
      <c r="M65" s="46">
        <v>0</v>
      </c>
      <c r="N65" s="46">
        <f t="shared" si="13"/>
        <v>1936516</v>
      </c>
      <c r="O65" s="47">
        <f t="shared" si="7"/>
        <v>95.56906677194887</v>
      </c>
      <c r="P65" s="9"/>
    </row>
    <row r="66" spans="1:16" ht="15">
      <c r="A66" s="12"/>
      <c r="B66" s="25">
        <v>362</v>
      </c>
      <c r="C66" s="20" t="s">
        <v>66</v>
      </c>
      <c r="D66" s="46">
        <v>1129768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20</v>
      </c>
      <c r="N66" s="46">
        <f t="shared" si="13"/>
        <v>1129788</v>
      </c>
      <c r="O66" s="47">
        <f t="shared" si="7"/>
        <v>55.75620589251345</v>
      </c>
      <c r="P66" s="9"/>
    </row>
    <row r="67" spans="1:16" ht="15">
      <c r="A67" s="12"/>
      <c r="B67" s="25">
        <v>364</v>
      </c>
      <c r="C67" s="20" t="s">
        <v>67</v>
      </c>
      <c r="D67" s="46">
        <v>67218</v>
      </c>
      <c r="E67" s="46">
        <v>0</v>
      </c>
      <c r="F67" s="46">
        <v>0</v>
      </c>
      <c r="G67" s="46">
        <v>0</v>
      </c>
      <c r="H67" s="46">
        <v>0</v>
      </c>
      <c r="I67" s="46">
        <v>1049487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1116705</v>
      </c>
      <c r="O67" s="47">
        <f t="shared" si="7"/>
        <v>55.11054631594532</v>
      </c>
      <c r="P67" s="9"/>
    </row>
    <row r="68" spans="1:16" ht="15">
      <c r="A68" s="12"/>
      <c r="B68" s="25">
        <v>365</v>
      </c>
      <c r="C68" s="20" t="s">
        <v>68</v>
      </c>
      <c r="D68" s="46">
        <v>1015</v>
      </c>
      <c r="E68" s="46">
        <v>0</v>
      </c>
      <c r="F68" s="46">
        <v>0</v>
      </c>
      <c r="G68" s="46">
        <v>0</v>
      </c>
      <c r="H68" s="46">
        <v>0</v>
      </c>
      <c r="I68" s="46">
        <v>66012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67027</v>
      </c>
      <c r="O68" s="47">
        <f t="shared" si="7"/>
        <v>3.307851749494152</v>
      </c>
      <c r="P68" s="9"/>
    </row>
    <row r="69" spans="1:16" ht="15">
      <c r="A69" s="12"/>
      <c r="B69" s="25">
        <v>366</v>
      </c>
      <c r="C69" s="20" t="s">
        <v>69</v>
      </c>
      <c r="D69" s="46">
        <v>32203</v>
      </c>
      <c r="E69" s="46">
        <v>75224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107427</v>
      </c>
      <c r="O69" s="47">
        <f aca="true" t="shared" si="14" ref="O69:O75">(N69/O$77)</f>
        <v>5.301633519222228</v>
      </c>
      <c r="P69" s="9"/>
    </row>
    <row r="70" spans="1:16" ht="15">
      <c r="A70" s="12"/>
      <c r="B70" s="25">
        <v>368</v>
      </c>
      <c r="C70" s="20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2168304</v>
      </c>
      <c r="L70" s="46">
        <v>0</v>
      </c>
      <c r="M70" s="46">
        <v>0</v>
      </c>
      <c r="N70" s="46">
        <f t="shared" si="13"/>
        <v>2168304</v>
      </c>
      <c r="O70" s="47">
        <f t="shared" si="14"/>
        <v>107.00804421852638</v>
      </c>
      <c r="P70" s="9"/>
    </row>
    <row r="71" spans="1:16" ht="15">
      <c r="A71" s="12"/>
      <c r="B71" s="25">
        <v>369.9</v>
      </c>
      <c r="C71" s="20" t="s">
        <v>71</v>
      </c>
      <c r="D71" s="46">
        <v>3225746</v>
      </c>
      <c r="E71" s="46">
        <v>98589</v>
      </c>
      <c r="F71" s="46">
        <v>0</v>
      </c>
      <c r="G71" s="46">
        <v>0</v>
      </c>
      <c r="H71" s="46">
        <v>0</v>
      </c>
      <c r="I71" s="46">
        <v>132040</v>
      </c>
      <c r="J71" s="46">
        <v>379285</v>
      </c>
      <c r="K71" s="46">
        <v>6183</v>
      </c>
      <c r="L71" s="46">
        <v>0</v>
      </c>
      <c r="M71" s="46">
        <v>241</v>
      </c>
      <c r="N71" s="46">
        <f t="shared" si="13"/>
        <v>3842084</v>
      </c>
      <c r="O71" s="47">
        <f t="shared" si="14"/>
        <v>189.6108177466318</v>
      </c>
      <c r="P71" s="9"/>
    </row>
    <row r="72" spans="1:16" ht="15.75">
      <c r="A72" s="29" t="s">
        <v>43</v>
      </c>
      <c r="B72" s="30"/>
      <c r="C72" s="31"/>
      <c r="D72" s="32">
        <f aca="true" t="shared" si="15" ref="D72:M72">SUM(D73:D74)</f>
        <v>9168459</v>
      </c>
      <c r="E72" s="32">
        <f t="shared" si="15"/>
        <v>580</v>
      </c>
      <c r="F72" s="32">
        <f t="shared" si="15"/>
        <v>1652566</v>
      </c>
      <c r="G72" s="32">
        <f t="shared" si="15"/>
        <v>560913</v>
      </c>
      <c r="H72" s="32">
        <f t="shared" si="15"/>
        <v>0</v>
      </c>
      <c r="I72" s="32">
        <f t="shared" si="15"/>
        <v>990871</v>
      </c>
      <c r="J72" s="32">
        <f t="shared" si="15"/>
        <v>20175</v>
      </c>
      <c r="K72" s="32">
        <f t="shared" si="15"/>
        <v>0</v>
      </c>
      <c r="L72" s="32">
        <f t="shared" si="15"/>
        <v>0</v>
      </c>
      <c r="M72" s="32">
        <f t="shared" si="15"/>
        <v>235332</v>
      </c>
      <c r="N72" s="32">
        <f>SUM(D72:M72)</f>
        <v>12628896</v>
      </c>
      <c r="O72" s="45">
        <f t="shared" si="14"/>
        <v>623.2490746681143</v>
      </c>
      <c r="P72" s="9"/>
    </row>
    <row r="73" spans="1:16" ht="15">
      <c r="A73" s="12"/>
      <c r="B73" s="25">
        <v>381</v>
      </c>
      <c r="C73" s="20" t="s">
        <v>72</v>
      </c>
      <c r="D73" s="46">
        <v>9168459</v>
      </c>
      <c r="E73" s="46">
        <v>580</v>
      </c>
      <c r="F73" s="46">
        <v>1652566</v>
      </c>
      <c r="G73" s="46">
        <v>560913</v>
      </c>
      <c r="H73" s="46">
        <v>0</v>
      </c>
      <c r="I73" s="46">
        <v>733296</v>
      </c>
      <c r="J73" s="46">
        <v>20175</v>
      </c>
      <c r="K73" s="46">
        <v>0</v>
      </c>
      <c r="L73" s="46">
        <v>0</v>
      </c>
      <c r="M73" s="46">
        <v>235332</v>
      </c>
      <c r="N73" s="46">
        <f>SUM(D73:M73)</f>
        <v>12371321</v>
      </c>
      <c r="O73" s="47">
        <f t="shared" si="14"/>
        <v>610.5374821102503</v>
      </c>
      <c r="P73" s="9"/>
    </row>
    <row r="74" spans="1:16" ht="15.75" thickBot="1">
      <c r="A74" s="12"/>
      <c r="B74" s="25">
        <v>389.8</v>
      </c>
      <c r="C74" s="20" t="s">
        <v>74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257575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257575</v>
      </c>
      <c r="O74" s="47">
        <f t="shared" si="14"/>
        <v>12.711592557864087</v>
      </c>
      <c r="P74" s="9"/>
    </row>
    <row r="75" spans="1:119" ht="16.5" thickBot="1">
      <c r="A75" s="14" t="s">
        <v>56</v>
      </c>
      <c r="B75" s="23"/>
      <c r="C75" s="22"/>
      <c r="D75" s="15">
        <f aca="true" t="shared" si="16" ref="D75:M75">SUM(D5,D15,D22,D39,D56,D61,D72)</f>
        <v>27441211</v>
      </c>
      <c r="E75" s="15">
        <f t="shared" si="16"/>
        <v>1535332</v>
      </c>
      <c r="F75" s="15">
        <f t="shared" si="16"/>
        <v>1652566</v>
      </c>
      <c r="G75" s="15">
        <f t="shared" si="16"/>
        <v>1544825</v>
      </c>
      <c r="H75" s="15">
        <f t="shared" si="16"/>
        <v>0</v>
      </c>
      <c r="I75" s="15">
        <f t="shared" si="16"/>
        <v>94586213</v>
      </c>
      <c r="J75" s="15">
        <f t="shared" si="16"/>
        <v>6684704</v>
      </c>
      <c r="K75" s="15">
        <f t="shared" si="16"/>
        <v>10451544</v>
      </c>
      <c r="L75" s="15">
        <f t="shared" si="16"/>
        <v>0</v>
      </c>
      <c r="M75" s="15">
        <f t="shared" si="16"/>
        <v>549083</v>
      </c>
      <c r="N75" s="15">
        <f>SUM(D75:M75)</f>
        <v>144445478</v>
      </c>
      <c r="O75" s="38">
        <f t="shared" si="14"/>
        <v>7128.53368208064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110</v>
      </c>
      <c r="M77" s="51"/>
      <c r="N77" s="51"/>
      <c r="O77" s="43">
        <v>20263</v>
      </c>
    </row>
    <row r="78" spans="1:15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5" ht="15.75" customHeight="1" thickBot="1">
      <c r="A79" s="55" t="s">
        <v>99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9788074</v>
      </c>
      <c r="E5" s="27">
        <f t="shared" si="0"/>
        <v>2447427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309803</v>
      </c>
      <c r="L5" s="27">
        <f t="shared" si="0"/>
        <v>0</v>
      </c>
      <c r="M5" s="27">
        <f t="shared" si="0"/>
        <v>0</v>
      </c>
      <c r="N5" s="28">
        <f>SUM(D5:M5)</f>
        <v>12545304</v>
      </c>
      <c r="O5" s="33">
        <f aca="true" t="shared" si="1" ref="O5:O36">(N5/O$80)</f>
        <v>619.490593057133</v>
      </c>
      <c r="P5" s="6"/>
    </row>
    <row r="6" spans="1:16" ht="15">
      <c r="A6" s="12"/>
      <c r="B6" s="25">
        <v>311</v>
      </c>
      <c r="C6" s="20" t="s">
        <v>3</v>
      </c>
      <c r="D6" s="46">
        <v>5361571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5361571</v>
      </c>
      <c r="O6" s="47">
        <f t="shared" si="1"/>
        <v>264.7558639079552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835650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835650</v>
      </c>
      <c r="O7" s="47">
        <f t="shared" si="1"/>
        <v>41.26462890721446</v>
      </c>
      <c r="P7" s="9"/>
    </row>
    <row r="8" spans="1:16" ht="15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148366</v>
      </c>
      <c r="L8" s="46">
        <v>0</v>
      </c>
      <c r="M8" s="46">
        <v>0</v>
      </c>
      <c r="N8" s="46">
        <f>SUM(D8:M8)</f>
        <v>148366</v>
      </c>
      <c r="O8" s="47">
        <f t="shared" si="1"/>
        <v>7.326354254110908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161437</v>
      </c>
      <c r="L9" s="46">
        <v>0</v>
      </c>
      <c r="M9" s="46">
        <v>0</v>
      </c>
      <c r="N9" s="46">
        <f>SUM(D9:M9)</f>
        <v>161437</v>
      </c>
      <c r="O9" s="47">
        <f t="shared" si="1"/>
        <v>7.971803861537702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1611777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1611777</v>
      </c>
      <c r="O10" s="47">
        <f t="shared" si="1"/>
        <v>79.58999555577502</v>
      </c>
      <c r="P10" s="9"/>
    </row>
    <row r="11" spans="1:16" ht="15">
      <c r="A11" s="12"/>
      <c r="B11" s="25">
        <v>314.1</v>
      </c>
      <c r="C11" s="20" t="s">
        <v>13</v>
      </c>
      <c r="D11" s="46">
        <v>3182188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3182188</v>
      </c>
      <c r="O11" s="47">
        <f t="shared" si="1"/>
        <v>157.13732655177523</v>
      </c>
      <c r="P11" s="9"/>
    </row>
    <row r="12" spans="1:16" ht="15">
      <c r="A12" s="12"/>
      <c r="B12" s="25">
        <v>315</v>
      </c>
      <c r="C12" s="20" t="s">
        <v>14</v>
      </c>
      <c r="D12" s="46">
        <v>1049816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1049816</v>
      </c>
      <c r="O12" s="47">
        <f t="shared" si="1"/>
        <v>51.84020542195447</v>
      </c>
      <c r="P12" s="9"/>
    </row>
    <row r="13" spans="1:16" ht="15">
      <c r="A13" s="12"/>
      <c r="B13" s="25">
        <v>316</v>
      </c>
      <c r="C13" s="20" t="s">
        <v>15</v>
      </c>
      <c r="D13" s="46">
        <v>194499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194499</v>
      </c>
      <c r="O13" s="47">
        <f t="shared" si="1"/>
        <v>9.604414596810035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112255</v>
      </c>
      <c r="E14" s="32">
        <f t="shared" si="3"/>
        <v>345037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88957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7">SUM(D14:M14)</f>
        <v>546249</v>
      </c>
      <c r="O14" s="45">
        <f t="shared" si="1"/>
        <v>26.97392721347094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189527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189527</v>
      </c>
      <c r="O15" s="47">
        <f t="shared" si="1"/>
        <v>9.358895856994716</v>
      </c>
      <c r="P15" s="9"/>
    </row>
    <row r="16" spans="1:16" ht="15">
      <c r="A16" s="12"/>
      <c r="B16" s="25">
        <v>323.1</v>
      </c>
      <c r="C16" s="20" t="s">
        <v>17</v>
      </c>
      <c r="D16" s="46">
        <v>48180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48180</v>
      </c>
      <c r="O16" s="47">
        <f t="shared" si="1"/>
        <v>2.379141770776752</v>
      </c>
      <c r="P16" s="9"/>
    </row>
    <row r="17" spans="1:16" ht="15">
      <c r="A17" s="12"/>
      <c r="B17" s="25">
        <v>323.7</v>
      </c>
      <c r="C17" s="20" t="s">
        <v>18</v>
      </c>
      <c r="D17" s="46">
        <v>63100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63100</v>
      </c>
      <c r="O17" s="47">
        <f t="shared" si="1"/>
        <v>3.1158955113327735</v>
      </c>
      <c r="P17" s="9"/>
    </row>
    <row r="18" spans="1:16" ht="15">
      <c r="A18" s="12"/>
      <c r="B18" s="25">
        <v>324.11</v>
      </c>
      <c r="C18" s="20" t="s">
        <v>88</v>
      </c>
      <c r="D18" s="46">
        <v>0</v>
      </c>
      <c r="E18" s="46">
        <v>150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</v>
      </c>
      <c r="O18" s="47">
        <f t="shared" si="1"/>
        <v>0.007407041627573947</v>
      </c>
      <c r="P18" s="9"/>
    </row>
    <row r="19" spans="1:16" ht="15">
      <c r="A19" s="12"/>
      <c r="B19" s="25">
        <v>324.21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85631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85631</v>
      </c>
      <c r="O19" s="47">
        <f t="shared" si="1"/>
        <v>4.228482544071897</v>
      </c>
      <c r="P19" s="9"/>
    </row>
    <row r="20" spans="1:16" ht="15">
      <c r="A20" s="12"/>
      <c r="B20" s="25">
        <v>324.22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3326</v>
      </c>
      <c r="O20" s="47">
        <f t="shared" si="1"/>
        <v>0.16423880302207297</v>
      </c>
      <c r="P20" s="9"/>
    </row>
    <row r="21" spans="1:16" ht="15">
      <c r="A21" s="12"/>
      <c r="B21" s="25">
        <v>329</v>
      </c>
      <c r="C21" s="20" t="s">
        <v>19</v>
      </c>
      <c r="D21" s="46">
        <v>975</v>
      </c>
      <c r="E21" s="46">
        <v>155360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156335</v>
      </c>
      <c r="O21" s="47">
        <f t="shared" si="1"/>
        <v>7.7198656856451535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SUM(D23:D39)</f>
        <v>2258348</v>
      </c>
      <c r="E22" s="32">
        <f t="shared" si="5"/>
        <v>151475</v>
      </c>
      <c r="F22" s="32">
        <f t="shared" si="5"/>
        <v>0</v>
      </c>
      <c r="G22" s="32">
        <f t="shared" si="5"/>
        <v>382622</v>
      </c>
      <c r="H22" s="32">
        <f t="shared" si="5"/>
        <v>0</v>
      </c>
      <c r="I22" s="32">
        <f t="shared" si="5"/>
        <v>458259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531209</v>
      </c>
      <c r="N22" s="44">
        <f t="shared" si="4"/>
        <v>3781913</v>
      </c>
      <c r="O22" s="45">
        <f t="shared" si="1"/>
        <v>186.7519134857538</v>
      </c>
      <c r="P22" s="10"/>
    </row>
    <row r="23" spans="1:16" ht="15">
      <c r="A23" s="12"/>
      <c r="B23" s="25">
        <v>331.2</v>
      </c>
      <c r="C23" s="20" t="s">
        <v>20</v>
      </c>
      <c r="D23" s="46">
        <v>235765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235765</v>
      </c>
      <c r="O23" s="47">
        <f t="shared" si="1"/>
        <v>11.642141128833144</v>
      </c>
      <c r="P23" s="9"/>
    </row>
    <row r="24" spans="1:16" ht="15">
      <c r="A24" s="12"/>
      <c r="B24" s="25">
        <v>331.32</v>
      </c>
      <c r="C24" s="20" t="s">
        <v>92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459183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459183</v>
      </c>
      <c r="O24" s="47">
        <f t="shared" si="1"/>
        <v>22.67458397116192</v>
      </c>
      <c r="P24" s="9"/>
    </row>
    <row r="25" spans="1:16" ht="15">
      <c r="A25" s="12"/>
      <c r="B25" s="25">
        <v>331.41</v>
      </c>
      <c r="C25" s="20" t="s">
        <v>25</v>
      </c>
      <c r="D25" s="46">
        <v>0</v>
      </c>
      <c r="E25" s="46">
        <v>0</v>
      </c>
      <c r="F25" s="46">
        <v>0</v>
      </c>
      <c r="G25" s="46">
        <v>92716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92716</v>
      </c>
      <c r="O25" s="47">
        <f t="shared" si="1"/>
        <v>4.578341810280974</v>
      </c>
      <c r="P25" s="9"/>
    </row>
    <row r="26" spans="1:16" ht="15">
      <c r="A26" s="12"/>
      <c r="B26" s="25">
        <v>331.9</v>
      </c>
      <c r="C26" s="20" t="s">
        <v>22</v>
      </c>
      <c r="D26" s="46">
        <v>1531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1531</v>
      </c>
      <c r="O26" s="47">
        <f t="shared" si="1"/>
        <v>0.07560120487877142</v>
      </c>
      <c r="P26" s="9"/>
    </row>
    <row r="27" spans="1:16" ht="15">
      <c r="A27" s="12"/>
      <c r="B27" s="25">
        <v>334.2</v>
      </c>
      <c r="C27" s="20" t="s">
        <v>24</v>
      </c>
      <c r="D27" s="46">
        <v>20518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20518</v>
      </c>
      <c r="O27" s="47">
        <f t="shared" si="1"/>
        <v>1.0131845340970815</v>
      </c>
      <c r="P27" s="9"/>
    </row>
    <row r="28" spans="1:16" ht="15">
      <c r="A28" s="12"/>
      <c r="B28" s="25">
        <v>334.41</v>
      </c>
      <c r="C28" s="20" t="s">
        <v>27</v>
      </c>
      <c r="D28" s="46">
        <v>0</v>
      </c>
      <c r="E28" s="46">
        <v>0</v>
      </c>
      <c r="F28" s="46">
        <v>0</v>
      </c>
      <c r="G28" s="46">
        <v>289906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289906</v>
      </c>
      <c r="O28" s="47">
        <f t="shared" si="1"/>
        <v>14.315638733889685</v>
      </c>
      <c r="P28" s="9"/>
    </row>
    <row r="29" spans="1:16" ht="15">
      <c r="A29" s="12"/>
      <c r="B29" s="25">
        <v>334.49</v>
      </c>
      <c r="C29" s="20" t="s">
        <v>28</v>
      </c>
      <c r="D29" s="46">
        <v>10575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10575</v>
      </c>
      <c r="O29" s="47">
        <f t="shared" si="1"/>
        <v>0.5221964347439633</v>
      </c>
      <c r="P29" s="9"/>
    </row>
    <row r="30" spans="1:16" ht="15">
      <c r="A30" s="12"/>
      <c r="B30" s="25">
        <v>334.7</v>
      </c>
      <c r="C30" s="20" t="s">
        <v>29</v>
      </c>
      <c r="D30" s="46">
        <v>9919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9919</v>
      </c>
      <c r="O30" s="47">
        <f t="shared" si="1"/>
        <v>0.4898029726927065</v>
      </c>
      <c r="P30" s="9"/>
    </row>
    <row r="31" spans="1:16" ht="15">
      <c r="A31" s="12"/>
      <c r="B31" s="25">
        <v>335.12</v>
      </c>
      <c r="C31" s="20" t="s">
        <v>30</v>
      </c>
      <c r="D31" s="46">
        <v>366690</v>
      </c>
      <c r="E31" s="46">
        <v>147875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514565</v>
      </c>
      <c r="O31" s="47">
        <f t="shared" si="1"/>
        <v>25.409362500617252</v>
      </c>
      <c r="P31" s="9"/>
    </row>
    <row r="32" spans="1:16" ht="15">
      <c r="A32" s="12"/>
      <c r="B32" s="25">
        <v>335.14</v>
      </c>
      <c r="C32" s="20" t="s">
        <v>31</v>
      </c>
      <c r="D32" s="46">
        <v>66736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66736</v>
      </c>
      <c r="O32" s="47">
        <f t="shared" si="1"/>
        <v>3.295442200385166</v>
      </c>
      <c r="P32" s="9"/>
    </row>
    <row r="33" spans="1:16" ht="15">
      <c r="A33" s="12"/>
      <c r="B33" s="25">
        <v>335.15</v>
      </c>
      <c r="C33" s="20" t="s">
        <v>32</v>
      </c>
      <c r="D33" s="46">
        <v>21411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21411</v>
      </c>
      <c r="O33" s="47">
        <f t="shared" si="1"/>
        <v>1.0572811219199052</v>
      </c>
      <c r="P33" s="9"/>
    </row>
    <row r="34" spans="1:16" ht="15">
      <c r="A34" s="12"/>
      <c r="B34" s="25">
        <v>335.18</v>
      </c>
      <c r="C34" s="20" t="s">
        <v>33</v>
      </c>
      <c r="D34" s="46">
        <v>930949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930949</v>
      </c>
      <c r="O34" s="47">
        <f t="shared" si="1"/>
        <v>45.97051997432226</v>
      </c>
      <c r="P34" s="9"/>
    </row>
    <row r="35" spans="1:16" ht="15">
      <c r="A35" s="12"/>
      <c r="B35" s="25">
        <v>335.21</v>
      </c>
      <c r="C35" s="20" t="s">
        <v>34</v>
      </c>
      <c r="D35" s="46">
        <v>19984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19984</v>
      </c>
      <c r="O35" s="47">
        <f t="shared" si="1"/>
        <v>0.9868154659029184</v>
      </c>
      <c r="P35" s="9"/>
    </row>
    <row r="36" spans="1:16" ht="15">
      <c r="A36" s="12"/>
      <c r="B36" s="25">
        <v>335.41</v>
      </c>
      <c r="C36" s="20" t="s">
        <v>101</v>
      </c>
      <c r="D36" s="46">
        <v>33845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33845</v>
      </c>
      <c r="O36" s="47">
        <f t="shared" si="1"/>
        <v>1.6712754925682682</v>
      </c>
      <c r="P36" s="9"/>
    </row>
    <row r="37" spans="1:16" ht="15">
      <c r="A37" s="12"/>
      <c r="B37" s="25">
        <v>337.2</v>
      </c>
      <c r="C37" s="20" t="s">
        <v>95</v>
      </c>
      <c r="D37" s="46">
        <v>76261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76261</v>
      </c>
      <c r="O37" s="47">
        <f aca="true" t="shared" si="7" ref="O37:O68">(N37/O$80)</f>
        <v>3.765789343736112</v>
      </c>
      <c r="P37" s="9"/>
    </row>
    <row r="38" spans="1:16" ht="15">
      <c r="A38" s="12"/>
      <c r="B38" s="25">
        <v>337.3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-924</v>
      </c>
      <c r="J38" s="46">
        <v>0</v>
      </c>
      <c r="K38" s="46">
        <v>0</v>
      </c>
      <c r="L38" s="46">
        <v>0</v>
      </c>
      <c r="M38" s="46">
        <v>531209</v>
      </c>
      <c r="N38" s="46">
        <f>SUM(D38:M38)</f>
        <v>530285</v>
      </c>
      <c r="O38" s="47">
        <f t="shared" si="7"/>
        <v>26.185620463187004</v>
      </c>
      <c r="P38" s="9"/>
    </row>
    <row r="39" spans="1:16" ht="15">
      <c r="A39" s="12"/>
      <c r="B39" s="25">
        <v>338</v>
      </c>
      <c r="C39" s="20" t="s">
        <v>36</v>
      </c>
      <c r="D39" s="46">
        <v>464164</v>
      </c>
      <c r="E39" s="46">
        <v>3600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467764</v>
      </c>
      <c r="O39" s="47">
        <f t="shared" si="7"/>
        <v>23.098316132536667</v>
      </c>
      <c r="P39" s="9"/>
    </row>
    <row r="40" spans="1:16" ht="15.75">
      <c r="A40" s="29" t="s">
        <v>41</v>
      </c>
      <c r="B40" s="30"/>
      <c r="C40" s="31"/>
      <c r="D40" s="32">
        <f aca="true" t="shared" si="8" ref="D40:M40">SUM(D41:D55)</f>
        <v>594690</v>
      </c>
      <c r="E40" s="32">
        <f t="shared" si="8"/>
        <v>777</v>
      </c>
      <c r="F40" s="32">
        <f t="shared" si="8"/>
        <v>0</v>
      </c>
      <c r="G40" s="32">
        <f t="shared" si="8"/>
        <v>47831</v>
      </c>
      <c r="H40" s="32">
        <f t="shared" si="8"/>
        <v>0</v>
      </c>
      <c r="I40" s="32">
        <f t="shared" si="8"/>
        <v>92141071</v>
      </c>
      <c r="J40" s="32">
        <f t="shared" si="8"/>
        <v>5063304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97847673</v>
      </c>
      <c r="O40" s="45">
        <f t="shared" si="7"/>
        <v>4831.745247148289</v>
      </c>
      <c r="P40" s="10"/>
    </row>
    <row r="41" spans="1:16" ht="15">
      <c r="A41" s="12"/>
      <c r="B41" s="25">
        <v>341.1</v>
      </c>
      <c r="C41" s="20" t="s">
        <v>102</v>
      </c>
      <c r="D41" s="46">
        <v>18620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18620</v>
      </c>
      <c r="O41" s="47">
        <f t="shared" si="7"/>
        <v>0.9194607673695127</v>
      </c>
      <c r="P41" s="9"/>
    </row>
    <row r="42" spans="1:16" ht="15">
      <c r="A42" s="12"/>
      <c r="B42" s="25">
        <v>341.2</v>
      </c>
      <c r="C42" s="20" t="s">
        <v>44</v>
      </c>
      <c r="D42" s="46">
        <v>0</v>
      </c>
      <c r="E42" s="46">
        <v>0</v>
      </c>
      <c r="F42" s="46">
        <v>0</v>
      </c>
      <c r="G42" s="46">
        <v>47831</v>
      </c>
      <c r="H42" s="46">
        <v>0</v>
      </c>
      <c r="I42" s="46">
        <v>0</v>
      </c>
      <c r="J42" s="46">
        <v>5063304</v>
      </c>
      <c r="K42" s="46">
        <v>0</v>
      </c>
      <c r="L42" s="46">
        <v>0</v>
      </c>
      <c r="M42" s="46">
        <v>0</v>
      </c>
      <c r="N42" s="46">
        <f aca="true" t="shared" si="9" ref="N42:N55">SUM(D42:M42)</f>
        <v>5111135</v>
      </c>
      <c r="O42" s="47">
        <f t="shared" si="7"/>
        <v>252.38926472766778</v>
      </c>
      <c r="P42" s="9"/>
    </row>
    <row r="43" spans="1:16" ht="15">
      <c r="A43" s="12"/>
      <c r="B43" s="25">
        <v>341.9</v>
      </c>
      <c r="C43" s="20" t="s">
        <v>45</v>
      </c>
      <c r="D43" s="46">
        <v>63664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63664</v>
      </c>
      <c r="O43" s="47">
        <f t="shared" si="7"/>
        <v>3.143745987852452</v>
      </c>
      <c r="P43" s="9"/>
    </row>
    <row r="44" spans="1:16" ht="15">
      <c r="A44" s="12"/>
      <c r="B44" s="25">
        <v>342.1</v>
      </c>
      <c r="C44" s="20" t="s">
        <v>46</v>
      </c>
      <c r="D44" s="46">
        <v>31874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31874</v>
      </c>
      <c r="O44" s="47">
        <f t="shared" si="7"/>
        <v>1.5739469655819465</v>
      </c>
      <c r="P44" s="9"/>
    </row>
    <row r="45" spans="1:16" ht="15">
      <c r="A45" s="12"/>
      <c r="B45" s="25">
        <v>343.1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57329631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57329631</v>
      </c>
      <c r="O45" s="47">
        <f t="shared" si="7"/>
        <v>2830.9530887363585</v>
      </c>
      <c r="P45" s="9"/>
    </row>
    <row r="46" spans="1:16" ht="15">
      <c r="A46" s="12"/>
      <c r="B46" s="25">
        <v>343.2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8011272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8011272</v>
      </c>
      <c r="O46" s="47">
        <f t="shared" si="7"/>
        <v>395.5988346254506</v>
      </c>
      <c r="P46" s="9"/>
    </row>
    <row r="47" spans="1:16" ht="15">
      <c r="A47" s="12"/>
      <c r="B47" s="25">
        <v>343.3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7523207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7523207</v>
      </c>
      <c r="O47" s="47">
        <f t="shared" si="7"/>
        <v>371.49804947903806</v>
      </c>
      <c r="P47" s="9"/>
    </row>
    <row r="48" spans="1:16" ht="15">
      <c r="A48" s="12"/>
      <c r="B48" s="25">
        <v>343.4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3643048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3643048</v>
      </c>
      <c r="O48" s="47">
        <f t="shared" si="7"/>
        <v>179.8947212483334</v>
      </c>
      <c r="P48" s="9"/>
    </row>
    <row r="49" spans="1:16" ht="15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9498151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9498151</v>
      </c>
      <c r="O49" s="47">
        <f t="shared" si="7"/>
        <v>469.0213322798874</v>
      </c>
      <c r="P49" s="9"/>
    </row>
    <row r="50" spans="1:16" ht="15">
      <c r="A50" s="12"/>
      <c r="B50" s="25">
        <v>343.9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2793127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2793127</v>
      </c>
      <c r="O50" s="47">
        <f t="shared" si="7"/>
        <v>137.92538640067158</v>
      </c>
      <c r="P50" s="9"/>
    </row>
    <row r="51" spans="1:16" ht="15">
      <c r="A51" s="12"/>
      <c r="B51" s="25">
        <v>344.9</v>
      </c>
      <c r="C51" s="20" t="s">
        <v>97</v>
      </c>
      <c r="D51" s="46">
        <v>316696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316696</v>
      </c>
      <c r="O51" s="47">
        <f t="shared" si="7"/>
        <v>15.63853636857439</v>
      </c>
      <c r="P51" s="9"/>
    </row>
    <row r="52" spans="1:16" ht="15">
      <c r="A52" s="12"/>
      <c r="B52" s="25">
        <v>347.1</v>
      </c>
      <c r="C52" s="20" t="s">
        <v>53</v>
      </c>
      <c r="D52" s="46">
        <v>1898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1898</v>
      </c>
      <c r="O52" s="47">
        <f t="shared" si="7"/>
        <v>0.093723766727569</v>
      </c>
      <c r="P52" s="9"/>
    </row>
    <row r="53" spans="1:16" ht="15">
      <c r="A53" s="12"/>
      <c r="B53" s="25">
        <v>347.2</v>
      </c>
      <c r="C53" s="20" t="s">
        <v>54</v>
      </c>
      <c r="D53" s="46">
        <v>79489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79489</v>
      </c>
      <c r="O53" s="47">
        <f t="shared" si="7"/>
        <v>3.925188879561503</v>
      </c>
      <c r="P53" s="9"/>
    </row>
    <row r="54" spans="1:16" ht="15">
      <c r="A54" s="12"/>
      <c r="B54" s="25">
        <v>347.5</v>
      </c>
      <c r="C54" s="20" t="s">
        <v>55</v>
      </c>
      <c r="D54" s="46">
        <v>82449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82449</v>
      </c>
      <c r="O54" s="47">
        <f t="shared" si="7"/>
        <v>4.071354501012296</v>
      </c>
      <c r="P54" s="9"/>
    </row>
    <row r="55" spans="1:16" ht="15">
      <c r="A55" s="12"/>
      <c r="B55" s="25">
        <v>349</v>
      </c>
      <c r="C55" s="20" t="s">
        <v>1</v>
      </c>
      <c r="D55" s="46">
        <v>0</v>
      </c>
      <c r="E55" s="46">
        <v>777</v>
      </c>
      <c r="F55" s="46">
        <v>0</v>
      </c>
      <c r="G55" s="46">
        <v>0</v>
      </c>
      <c r="H55" s="46">
        <v>0</v>
      </c>
      <c r="I55" s="46">
        <v>3342635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3343412</v>
      </c>
      <c r="O55" s="47">
        <f t="shared" si="7"/>
        <v>165.09861241420177</v>
      </c>
      <c r="P55" s="9"/>
    </row>
    <row r="56" spans="1:16" ht="15.75">
      <c r="A56" s="29" t="s">
        <v>42</v>
      </c>
      <c r="B56" s="30"/>
      <c r="C56" s="31"/>
      <c r="D56" s="32">
        <f aca="true" t="shared" si="10" ref="D56:M56">SUM(D57:D61)</f>
        <v>101084</v>
      </c>
      <c r="E56" s="32">
        <f t="shared" si="10"/>
        <v>77210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3">SUM(D56:M56)</f>
        <v>178294</v>
      </c>
      <c r="O56" s="45">
        <f t="shared" si="7"/>
        <v>8.804207199644463</v>
      </c>
      <c r="P56" s="10"/>
    </row>
    <row r="57" spans="1:16" ht="15">
      <c r="A57" s="13"/>
      <c r="B57" s="39">
        <v>351.9</v>
      </c>
      <c r="C57" s="21" t="s">
        <v>61</v>
      </c>
      <c r="D57" s="46">
        <v>73331</v>
      </c>
      <c r="E57" s="46">
        <v>8548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81879</v>
      </c>
      <c r="O57" s="47">
        <f t="shared" si="7"/>
        <v>4.043207742827515</v>
      </c>
      <c r="P57" s="9"/>
    </row>
    <row r="58" spans="1:16" ht="15">
      <c r="A58" s="13"/>
      <c r="B58" s="39">
        <v>352</v>
      </c>
      <c r="C58" s="21" t="s">
        <v>58</v>
      </c>
      <c r="D58" s="46">
        <v>14276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14276</v>
      </c>
      <c r="O58" s="47">
        <f t="shared" si="7"/>
        <v>0.7049528418349711</v>
      </c>
      <c r="P58" s="9"/>
    </row>
    <row r="59" spans="1:16" ht="15">
      <c r="A59" s="13"/>
      <c r="B59" s="39">
        <v>354</v>
      </c>
      <c r="C59" s="21" t="s">
        <v>59</v>
      </c>
      <c r="D59" s="46">
        <v>13477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13477</v>
      </c>
      <c r="O59" s="47">
        <f t="shared" si="7"/>
        <v>0.6654980000987606</v>
      </c>
      <c r="P59" s="9"/>
    </row>
    <row r="60" spans="1:16" ht="15">
      <c r="A60" s="13"/>
      <c r="B60" s="39">
        <v>355</v>
      </c>
      <c r="C60" s="21" t="s">
        <v>103</v>
      </c>
      <c r="D60" s="46">
        <v>0</v>
      </c>
      <c r="E60" s="46">
        <v>15097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15097</v>
      </c>
      <c r="O60" s="47">
        <f t="shared" si="7"/>
        <v>0.7454940496765592</v>
      </c>
      <c r="P60" s="9"/>
    </row>
    <row r="61" spans="1:16" ht="15">
      <c r="A61" s="13"/>
      <c r="B61" s="39">
        <v>358.2</v>
      </c>
      <c r="C61" s="21" t="s">
        <v>60</v>
      </c>
      <c r="D61" s="46">
        <v>0</v>
      </c>
      <c r="E61" s="46">
        <v>53565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53565</v>
      </c>
      <c r="O61" s="47">
        <f t="shared" si="7"/>
        <v>2.6450545652066566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SUM(D63:D72)</f>
        <v>4630931</v>
      </c>
      <c r="E62" s="32">
        <f t="shared" si="12"/>
        <v>465043</v>
      </c>
      <c r="F62" s="32">
        <f t="shared" si="12"/>
        <v>0</v>
      </c>
      <c r="G62" s="32">
        <f t="shared" si="12"/>
        <v>980</v>
      </c>
      <c r="H62" s="32">
        <f t="shared" si="12"/>
        <v>0</v>
      </c>
      <c r="I62" s="32">
        <f t="shared" si="12"/>
        <v>1196926</v>
      </c>
      <c r="J62" s="32">
        <f t="shared" si="12"/>
        <v>255665</v>
      </c>
      <c r="K62" s="32">
        <f t="shared" si="12"/>
        <v>2542708</v>
      </c>
      <c r="L62" s="32">
        <f t="shared" si="12"/>
        <v>0</v>
      </c>
      <c r="M62" s="32">
        <f t="shared" si="12"/>
        <v>115407</v>
      </c>
      <c r="N62" s="32">
        <f t="shared" si="11"/>
        <v>9207660</v>
      </c>
      <c r="O62" s="45">
        <f t="shared" si="7"/>
        <v>454.6768060836502</v>
      </c>
      <c r="P62" s="10"/>
    </row>
    <row r="63" spans="1:16" ht="15">
      <c r="A63" s="12"/>
      <c r="B63" s="25">
        <v>361.1</v>
      </c>
      <c r="C63" s="20" t="s">
        <v>62</v>
      </c>
      <c r="D63" s="46">
        <v>68748</v>
      </c>
      <c r="E63" s="46">
        <v>3744</v>
      </c>
      <c r="F63" s="46">
        <v>0</v>
      </c>
      <c r="G63" s="46">
        <v>1061</v>
      </c>
      <c r="H63" s="46">
        <v>0</v>
      </c>
      <c r="I63" s="46">
        <v>594828</v>
      </c>
      <c r="J63" s="46">
        <v>17991</v>
      </c>
      <c r="K63" s="46">
        <v>700031</v>
      </c>
      <c r="L63" s="46">
        <v>0</v>
      </c>
      <c r="M63" s="46">
        <v>86716</v>
      </c>
      <c r="N63" s="46">
        <f t="shared" si="11"/>
        <v>1473119</v>
      </c>
      <c r="O63" s="47">
        <f t="shared" si="7"/>
        <v>72.7430250358007</v>
      </c>
      <c r="P63" s="9"/>
    </row>
    <row r="64" spans="1:16" ht="15">
      <c r="A64" s="12"/>
      <c r="B64" s="25">
        <v>361.2</v>
      </c>
      <c r="C64" s="20" t="s">
        <v>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613828</v>
      </c>
      <c r="L64" s="46">
        <v>0</v>
      </c>
      <c r="M64" s="46">
        <v>0</v>
      </c>
      <c r="N64" s="46">
        <f aca="true" t="shared" si="13" ref="N64:N72">SUM(D64:M64)</f>
        <v>613828</v>
      </c>
      <c r="O64" s="47">
        <f t="shared" si="7"/>
        <v>30.310996987803072</v>
      </c>
      <c r="P64" s="9"/>
    </row>
    <row r="65" spans="1:16" ht="15">
      <c r="A65" s="12"/>
      <c r="B65" s="25">
        <v>361.3</v>
      </c>
      <c r="C65" s="20" t="s">
        <v>64</v>
      </c>
      <c r="D65" s="46">
        <v>-320</v>
      </c>
      <c r="E65" s="46">
        <v>-213</v>
      </c>
      <c r="F65" s="46">
        <v>0</v>
      </c>
      <c r="G65" s="46">
        <v>-81</v>
      </c>
      <c r="H65" s="46">
        <v>0</v>
      </c>
      <c r="I65" s="46">
        <v>-22736</v>
      </c>
      <c r="J65" s="46">
        <v>-1190</v>
      </c>
      <c r="K65" s="46">
        <v>-3760232</v>
      </c>
      <c r="L65" s="46">
        <v>0</v>
      </c>
      <c r="M65" s="46">
        <v>-1242</v>
      </c>
      <c r="N65" s="46">
        <f t="shared" si="13"/>
        <v>-3786014</v>
      </c>
      <c r="O65" s="47">
        <f t="shared" si="7"/>
        <v>-186.95442200385168</v>
      </c>
      <c r="P65" s="9"/>
    </row>
    <row r="66" spans="1:16" ht="15">
      <c r="A66" s="12"/>
      <c r="B66" s="25">
        <v>361.4</v>
      </c>
      <c r="C66" s="20" t="s">
        <v>65</v>
      </c>
      <c r="D66" s="46">
        <v>0</v>
      </c>
      <c r="E66" s="46">
        <v>266612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2678766</v>
      </c>
      <c r="L66" s="46">
        <v>0</v>
      </c>
      <c r="M66" s="46">
        <v>29608</v>
      </c>
      <c r="N66" s="46">
        <f t="shared" si="13"/>
        <v>2974986</v>
      </c>
      <c r="O66" s="47">
        <f t="shared" si="7"/>
        <v>146.9056342896647</v>
      </c>
      <c r="P66" s="9"/>
    </row>
    <row r="67" spans="1:16" ht="15">
      <c r="A67" s="12"/>
      <c r="B67" s="25">
        <v>362</v>
      </c>
      <c r="C67" s="20" t="s">
        <v>66</v>
      </c>
      <c r="D67" s="46">
        <v>1156007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1156007</v>
      </c>
      <c r="O67" s="47">
        <f t="shared" si="7"/>
        <v>57.08394647177917</v>
      </c>
      <c r="P67" s="9"/>
    </row>
    <row r="68" spans="1:16" ht="15">
      <c r="A68" s="12"/>
      <c r="B68" s="25">
        <v>364</v>
      </c>
      <c r="C68" s="20" t="s">
        <v>67</v>
      </c>
      <c r="D68" s="46">
        <v>76565</v>
      </c>
      <c r="E68" s="46">
        <v>0</v>
      </c>
      <c r="F68" s="46">
        <v>0</v>
      </c>
      <c r="G68" s="46">
        <v>0</v>
      </c>
      <c r="H68" s="46">
        <v>0</v>
      </c>
      <c r="I68" s="46">
        <v>22659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99224</v>
      </c>
      <c r="O68" s="47">
        <f t="shared" si="7"/>
        <v>4.899708656362649</v>
      </c>
      <c r="P68" s="9"/>
    </row>
    <row r="69" spans="1:16" ht="15">
      <c r="A69" s="12"/>
      <c r="B69" s="25">
        <v>365</v>
      </c>
      <c r="C69" s="20" t="s">
        <v>68</v>
      </c>
      <c r="D69" s="46">
        <v>1195</v>
      </c>
      <c r="E69" s="46">
        <v>0</v>
      </c>
      <c r="F69" s="46">
        <v>0</v>
      </c>
      <c r="G69" s="46">
        <v>0</v>
      </c>
      <c r="H69" s="46">
        <v>0</v>
      </c>
      <c r="I69" s="46">
        <v>82620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83815</v>
      </c>
      <c r="O69" s="47">
        <f aca="true" t="shared" si="14" ref="O69:O78">(N69/O$80)</f>
        <v>4.138807960100736</v>
      </c>
      <c r="P69" s="9"/>
    </row>
    <row r="70" spans="1:16" ht="15">
      <c r="A70" s="12"/>
      <c r="B70" s="25">
        <v>366</v>
      </c>
      <c r="C70" s="20" t="s">
        <v>69</v>
      </c>
      <c r="D70" s="46">
        <v>44903</v>
      </c>
      <c r="E70" s="46">
        <v>194859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239762</v>
      </c>
      <c r="O70" s="47">
        <f t="shared" si="14"/>
        <v>11.83951409806923</v>
      </c>
      <c r="P70" s="9"/>
    </row>
    <row r="71" spans="1:16" ht="15">
      <c r="A71" s="12"/>
      <c r="B71" s="25">
        <v>368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2298986</v>
      </c>
      <c r="L71" s="46">
        <v>0</v>
      </c>
      <c r="M71" s="46">
        <v>0</v>
      </c>
      <c r="N71" s="46">
        <f t="shared" si="13"/>
        <v>2298986</v>
      </c>
      <c r="O71" s="47">
        <f t="shared" si="14"/>
        <v>113.52456668806478</v>
      </c>
      <c r="P71" s="9"/>
    </row>
    <row r="72" spans="1:16" ht="15">
      <c r="A72" s="12"/>
      <c r="B72" s="25">
        <v>369.9</v>
      </c>
      <c r="C72" s="20" t="s">
        <v>71</v>
      </c>
      <c r="D72" s="46">
        <v>3283833</v>
      </c>
      <c r="E72" s="46">
        <v>41</v>
      </c>
      <c r="F72" s="46">
        <v>0</v>
      </c>
      <c r="G72" s="46">
        <v>0</v>
      </c>
      <c r="H72" s="46">
        <v>0</v>
      </c>
      <c r="I72" s="46">
        <v>519555</v>
      </c>
      <c r="J72" s="46">
        <v>238864</v>
      </c>
      <c r="K72" s="46">
        <v>11329</v>
      </c>
      <c r="L72" s="46">
        <v>0</v>
      </c>
      <c r="M72" s="46">
        <v>325</v>
      </c>
      <c r="N72" s="46">
        <f t="shared" si="13"/>
        <v>4053947</v>
      </c>
      <c r="O72" s="47">
        <f t="shared" si="14"/>
        <v>200.1850278998568</v>
      </c>
      <c r="P72" s="9"/>
    </row>
    <row r="73" spans="1:16" ht="15.75">
      <c r="A73" s="29" t="s">
        <v>43</v>
      </c>
      <c r="B73" s="30"/>
      <c r="C73" s="31"/>
      <c r="D73" s="32">
        <f aca="true" t="shared" si="15" ref="D73:M73">SUM(D74:D77)</f>
        <v>9347763</v>
      </c>
      <c r="E73" s="32">
        <f t="shared" si="15"/>
        <v>158799</v>
      </c>
      <c r="F73" s="32">
        <f t="shared" si="15"/>
        <v>1651251</v>
      </c>
      <c r="G73" s="32">
        <f t="shared" si="15"/>
        <v>990767</v>
      </c>
      <c r="H73" s="32">
        <f t="shared" si="15"/>
        <v>0</v>
      </c>
      <c r="I73" s="32">
        <f t="shared" si="15"/>
        <v>9979661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434112</v>
      </c>
      <c r="N73" s="32">
        <f aca="true" t="shared" si="16" ref="N73:N78">SUM(D73:M73)</f>
        <v>22562353</v>
      </c>
      <c r="O73" s="45">
        <f t="shared" si="14"/>
        <v>1114.1352525801194</v>
      </c>
      <c r="P73" s="9"/>
    </row>
    <row r="74" spans="1:16" ht="15">
      <c r="A74" s="12"/>
      <c r="B74" s="25">
        <v>381</v>
      </c>
      <c r="C74" s="20" t="s">
        <v>72</v>
      </c>
      <c r="D74" s="46">
        <v>975767</v>
      </c>
      <c r="E74" s="46">
        <v>157679</v>
      </c>
      <c r="F74" s="46">
        <v>1651251</v>
      </c>
      <c r="G74" s="46">
        <v>990767</v>
      </c>
      <c r="H74" s="46">
        <v>0</v>
      </c>
      <c r="I74" s="46">
        <v>3292004</v>
      </c>
      <c r="J74" s="46">
        <v>0</v>
      </c>
      <c r="K74" s="46">
        <v>0</v>
      </c>
      <c r="L74" s="46">
        <v>0</v>
      </c>
      <c r="M74" s="46">
        <v>434112</v>
      </c>
      <c r="N74" s="46">
        <f t="shared" si="16"/>
        <v>7501580</v>
      </c>
      <c r="O74" s="47">
        <f t="shared" si="14"/>
        <v>370.43010221717446</v>
      </c>
      <c r="P74" s="9"/>
    </row>
    <row r="75" spans="1:16" ht="15">
      <c r="A75" s="12"/>
      <c r="B75" s="25">
        <v>382</v>
      </c>
      <c r="C75" s="20" t="s">
        <v>84</v>
      </c>
      <c r="D75" s="46">
        <v>8371996</v>
      </c>
      <c r="E75" s="46">
        <v>1120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8373116</v>
      </c>
      <c r="O75" s="47">
        <f t="shared" si="14"/>
        <v>413.4667917633697</v>
      </c>
      <c r="P75" s="9"/>
    </row>
    <row r="76" spans="1:16" ht="15">
      <c r="A76" s="12"/>
      <c r="B76" s="25">
        <v>389.8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117697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117697</v>
      </c>
      <c r="O76" s="47">
        <f t="shared" si="14"/>
        <v>5.811910522937139</v>
      </c>
      <c r="P76" s="9"/>
    </row>
    <row r="77" spans="1:16" ht="15.75" thickBot="1">
      <c r="A77" s="12"/>
      <c r="B77" s="25">
        <v>389.9</v>
      </c>
      <c r="C77" s="20" t="s">
        <v>104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6569960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6569960</v>
      </c>
      <c r="O77" s="47">
        <f t="shared" si="14"/>
        <v>324.42644807663817</v>
      </c>
      <c r="P77" s="9"/>
    </row>
    <row r="78" spans="1:119" ht="16.5" thickBot="1">
      <c r="A78" s="14" t="s">
        <v>56</v>
      </c>
      <c r="B78" s="23"/>
      <c r="C78" s="22"/>
      <c r="D78" s="15">
        <f aca="true" t="shared" si="17" ref="D78:M78">SUM(D5,D14,D22,D40,D56,D62,D73)</f>
        <v>26833145</v>
      </c>
      <c r="E78" s="15">
        <f t="shared" si="17"/>
        <v>3645768</v>
      </c>
      <c r="F78" s="15">
        <f t="shared" si="17"/>
        <v>1651251</v>
      </c>
      <c r="G78" s="15">
        <f t="shared" si="17"/>
        <v>1422200</v>
      </c>
      <c r="H78" s="15">
        <f t="shared" si="17"/>
        <v>0</v>
      </c>
      <c r="I78" s="15">
        <f t="shared" si="17"/>
        <v>103864874</v>
      </c>
      <c r="J78" s="15">
        <f t="shared" si="17"/>
        <v>5318969</v>
      </c>
      <c r="K78" s="15">
        <f t="shared" si="17"/>
        <v>2852511</v>
      </c>
      <c r="L78" s="15">
        <f t="shared" si="17"/>
        <v>0</v>
      </c>
      <c r="M78" s="15">
        <f t="shared" si="17"/>
        <v>1080728</v>
      </c>
      <c r="N78" s="15">
        <f t="shared" si="16"/>
        <v>146669446</v>
      </c>
      <c r="O78" s="38">
        <f t="shared" si="14"/>
        <v>7242.57794676806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105</v>
      </c>
      <c r="M80" s="51"/>
      <c r="N80" s="51"/>
      <c r="O80" s="43">
        <v>20251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99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10735891</v>
      </c>
      <c r="E5" s="27">
        <f t="shared" si="0"/>
        <v>1526403</v>
      </c>
      <c r="F5" s="27">
        <f t="shared" si="0"/>
        <v>0</v>
      </c>
      <c r="G5" s="27">
        <f t="shared" si="0"/>
        <v>630727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309599</v>
      </c>
      <c r="L5" s="27">
        <f t="shared" si="0"/>
        <v>0</v>
      </c>
      <c r="M5" s="27">
        <f t="shared" si="0"/>
        <v>0</v>
      </c>
      <c r="N5" s="28">
        <f>SUM(D5:M5)</f>
        <v>13202620</v>
      </c>
      <c r="O5" s="33">
        <f aca="true" t="shared" si="1" ref="O5:O36">(N5/O$80)</f>
        <v>656.291693592484</v>
      </c>
      <c r="P5" s="6"/>
    </row>
    <row r="6" spans="1:16" ht="15">
      <c r="A6" s="12"/>
      <c r="B6" s="25">
        <v>311</v>
      </c>
      <c r="C6" s="20" t="s">
        <v>3</v>
      </c>
      <c r="D6" s="46">
        <v>6049834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6049834</v>
      </c>
      <c r="O6" s="47">
        <f t="shared" si="1"/>
        <v>300.732415370085</v>
      </c>
      <c r="P6" s="9"/>
    </row>
    <row r="7" spans="1:16" ht="15">
      <c r="A7" s="12"/>
      <c r="B7" s="25">
        <v>312.41</v>
      </c>
      <c r="C7" s="20" t="s">
        <v>11</v>
      </c>
      <c r="D7" s="46">
        <v>196117</v>
      </c>
      <c r="E7" s="46">
        <v>0</v>
      </c>
      <c r="F7" s="46">
        <v>0</v>
      </c>
      <c r="G7" s="46">
        <v>630727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826844</v>
      </c>
      <c r="O7" s="47">
        <f t="shared" si="1"/>
        <v>41.10175473480141</v>
      </c>
      <c r="P7" s="9"/>
    </row>
    <row r="8" spans="1:16" ht="15">
      <c r="A8" s="12"/>
      <c r="B8" s="25">
        <v>312.51</v>
      </c>
      <c r="C8" s="20" t="s">
        <v>87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150460</v>
      </c>
      <c r="L8" s="46">
        <v>0</v>
      </c>
      <c r="M8" s="46">
        <v>0</v>
      </c>
      <c r="N8" s="46">
        <f>SUM(D8:M8)</f>
        <v>150460</v>
      </c>
      <c r="O8" s="47">
        <f t="shared" si="1"/>
        <v>7.479246408510215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159139</v>
      </c>
      <c r="L9" s="46">
        <v>0</v>
      </c>
      <c r="M9" s="46">
        <v>0</v>
      </c>
      <c r="N9" s="46">
        <f>SUM(D9:M9)</f>
        <v>159139</v>
      </c>
      <c r="O9" s="47">
        <f t="shared" si="1"/>
        <v>7.910672565491873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1526403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1526403</v>
      </c>
      <c r="O10" s="47">
        <f t="shared" si="1"/>
        <v>75.87627379828007</v>
      </c>
      <c r="P10" s="9"/>
    </row>
    <row r="11" spans="1:16" ht="15">
      <c r="A11" s="12"/>
      <c r="B11" s="25">
        <v>314.1</v>
      </c>
      <c r="C11" s="20" t="s">
        <v>13</v>
      </c>
      <c r="D11" s="46">
        <v>3214820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3214820</v>
      </c>
      <c r="O11" s="47">
        <f t="shared" si="1"/>
        <v>159.80613411542475</v>
      </c>
      <c r="P11" s="9"/>
    </row>
    <row r="12" spans="1:16" ht="15">
      <c r="A12" s="12"/>
      <c r="B12" s="25">
        <v>315</v>
      </c>
      <c r="C12" s="20" t="s">
        <v>14</v>
      </c>
      <c r="D12" s="46">
        <v>1078903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1078903</v>
      </c>
      <c r="O12" s="47">
        <f t="shared" si="1"/>
        <v>53.63140627330119</v>
      </c>
      <c r="P12" s="9"/>
    </row>
    <row r="13" spans="1:16" ht="15">
      <c r="A13" s="12"/>
      <c r="B13" s="25">
        <v>316</v>
      </c>
      <c r="C13" s="20" t="s">
        <v>15</v>
      </c>
      <c r="D13" s="46">
        <v>196217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196217</v>
      </c>
      <c r="O13" s="47">
        <f t="shared" si="1"/>
        <v>9.753790326589451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128270</v>
      </c>
      <c r="E14" s="32">
        <f t="shared" si="3"/>
        <v>305399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367211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800880</v>
      </c>
      <c r="O14" s="45">
        <f t="shared" si="1"/>
        <v>39.81110503554208</v>
      </c>
      <c r="P14" s="10"/>
    </row>
    <row r="15" spans="1:16" ht="15">
      <c r="A15" s="12"/>
      <c r="B15" s="25">
        <v>322</v>
      </c>
      <c r="C15" s="20" t="s">
        <v>0</v>
      </c>
      <c r="D15" s="46">
        <v>50</v>
      </c>
      <c r="E15" s="46">
        <v>210841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210891</v>
      </c>
      <c r="O15" s="47">
        <f t="shared" si="1"/>
        <v>10.483223144604066</v>
      </c>
      <c r="P15" s="9"/>
    </row>
    <row r="16" spans="1:16" ht="15">
      <c r="A16" s="12"/>
      <c r="B16" s="25">
        <v>323.1</v>
      </c>
      <c r="C16" s="20" t="s">
        <v>17</v>
      </c>
      <c r="D16" s="46">
        <v>48296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48296</v>
      </c>
      <c r="O16" s="47">
        <f t="shared" si="1"/>
        <v>2.4007555798578317</v>
      </c>
      <c r="P16" s="9"/>
    </row>
    <row r="17" spans="1:16" ht="15">
      <c r="A17" s="12"/>
      <c r="B17" s="25">
        <v>323.7</v>
      </c>
      <c r="C17" s="20" t="s">
        <v>18</v>
      </c>
      <c r="D17" s="46">
        <v>61561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61561</v>
      </c>
      <c r="O17" s="47">
        <f t="shared" si="1"/>
        <v>3.0601481334194958</v>
      </c>
      <c r="P17" s="9"/>
    </row>
    <row r="18" spans="1:16" ht="15">
      <c r="A18" s="12"/>
      <c r="B18" s="25">
        <v>324.11</v>
      </c>
      <c r="C18" s="20" t="s">
        <v>88</v>
      </c>
      <c r="D18" s="46">
        <v>0</v>
      </c>
      <c r="E18" s="46">
        <v>8706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8706</v>
      </c>
      <c r="O18" s="47">
        <f t="shared" si="1"/>
        <v>0.432768305413332</v>
      </c>
      <c r="P18" s="9"/>
    </row>
    <row r="19" spans="1:16" ht="15">
      <c r="A19" s="12"/>
      <c r="B19" s="25">
        <v>324.21</v>
      </c>
      <c r="C19" s="20" t="s">
        <v>89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362365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362365</v>
      </c>
      <c r="O19" s="47">
        <f t="shared" si="1"/>
        <v>18.012874683103842</v>
      </c>
      <c r="P19" s="9"/>
    </row>
    <row r="20" spans="1:16" ht="15">
      <c r="A20" s="12"/>
      <c r="B20" s="25">
        <v>324.22</v>
      </c>
      <c r="C20" s="20" t="s">
        <v>90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4846</v>
      </c>
      <c r="O20" s="47">
        <f t="shared" si="1"/>
        <v>0.2408907888850226</v>
      </c>
      <c r="P20" s="9"/>
    </row>
    <row r="21" spans="1:16" ht="15">
      <c r="A21" s="12"/>
      <c r="B21" s="25">
        <v>324.61</v>
      </c>
      <c r="C21" s="20" t="s">
        <v>91</v>
      </c>
      <c r="D21" s="46">
        <v>0</v>
      </c>
      <c r="E21" s="46">
        <v>3589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3589</v>
      </c>
      <c r="O21" s="47">
        <f t="shared" si="1"/>
        <v>0.17840632301038922</v>
      </c>
      <c r="P21" s="9"/>
    </row>
    <row r="22" spans="1:16" ht="15">
      <c r="A22" s="12"/>
      <c r="B22" s="25">
        <v>329</v>
      </c>
      <c r="C22" s="20" t="s">
        <v>19</v>
      </c>
      <c r="D22" s="46">
        <v>18363</v>
      </c>
      <c r="E22" s="46">
        <v>82263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9">SUM(D22:M22)</f>
        <v>100626</v>
      </c>
      <c r="O22" s="47">
        <f t="shared" si="1"/>
        <v>5.002038077248098</v>
      </c>
      <c r="P22" s="9"/>
    </row>
    <row r="23" spans="1:16" ht="15.75">
      <c r="A23" s="29" t="s">
        <v>21</v>
      </c>
      <c r="B23" s="30"/>
      <c r="C23" s="31"/>
      <c r="D23" s="32">
        <f aca="true" t="shared" si="6" ref="D23:M23">SUM(D24:D42)</f>
        <v>2326359</v>
      </c>
      <c r="E23" s="32">
        <f t="shared" si="6"/>
        <v>111809</v>
      </c>
      <c r="F23" s="32">
        <f t="shared" si="6"/>
        <v>0</v>
      </c>
      <c r="G23" s="32">
        <f t="shared" si="6"/>
        <v>3066788</v>
      </c>
      <c r="H23" s="32">
        <f t="shared" si="6"/>
        <v>0</v>
      </c>
      <c r="I23" s="32">
        <f t="shared" si="6"/>
        <v>869077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973614</v>
      </c>
      <c r="N23" s="44">
        <f t="shared" si="5"/>
        <v>7347647</v>
      </c>
      <c r="O23" s="45">
        <f t="shared" si="1"/>
        <v>365.24566287219767</v>
      </c>
      <c r="P23" s="10"/>
    </row>
    <row r="24" spans="1:16" ht="15">
      <c r="A24" s="12"/>
      <c r="B24" s="25">
        <v>331.2</v>
      </c>
      <c r="C24" s="20" t="s">
        <v>20</v>
      </c>
      <c r="D24" s="46">
        <v>245605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245605</v>
      </c>
      <c r="O24" s="47">
        <f t="shared" si="1"/>
        <v>12.208828354128348</v>
      </c>
      <c r="P24" s="9"/>
    </row>
    <row r="25" spans="1:16" ht="15">
      <c r="A25" s="12"/>
      <c r="B25" s="25">
        <v>331.32</v>
      </c>
      <c r="C25" s="20" t="s">
        <v>92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912295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912295</v>
      </c>
      <c r="O25" s="47">
        <f t="shared" si="1"/>
        <v>45.349455684247154</v>
      </c>
      <c r="P25" s="9"/>
    </row>
    <row r="26" spans="1:16" ht="15">
      <c r="A26" s="12"/>
      <c r="B26" s="25">
        <v>331.41</v>
      </c>
      <c r="C26" s="20" t="s">
        <v>25</v>
      </c>
      <c r="D26" s="46">
        <v>0</v>
      </c>
      <c r="E26" s="46">
        <v>0</v>
      </c>
      <c r="F26" s="46">
        <v>0</v>
      </c>
      <c r="G26" s="46">
        <v>1666561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1666561</v>
      </c>
      <c r="O26" s="47">
        <f t="shared" si="1"/>
        <v>82.84341601630462</v>
      </c>
      <c r="P26" s="9"/>
    </row>
    <row r="27" spans="1:16" ht="15">
      <c r="A27" s="12"/>
      <c r="B27" s="25">
        <v>331.7</v>
      </c>
      <c r="C27" s="20" t="s">
        <v>93</v>
      </c>
      <c r="D27" s="46">
        <v>0</v>
      </c>
      <c r="E27" s="46">
        <v>0</v>
      </c>
      <c r="F27" s="46">
        <v>0</v>
      </c>
      <c r="G27" s="46">
        <v>54324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54324</v>
      </c>
      <c r="O27" s="47">
        <f t="shared" si="1"/>
        <v>2.7004026445295026</v>
      </c>
      <c r="P27" s="9"/>
    </row>
    <row r="28" spans="1:16" ht="15">
      <c r="A28" s="12"/>
      <c r="B28" s="25">
        <v>331.9</v>
      </c>
      <c r="C28" s="20" t="s">
        <v>22</v>
      </c>
      <c r="D28" s="46">
        <v>4406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4406</v>
      </c>
      <c r="O28" s="47">
        <f t="shared" si="1"/>
        <v>0.21901874036884228</v>
      </c>
      <c r="P28" s="9"/>
    </row>
    <row r="29" spans="1:16" ht="15">
      <c r="A29" s="12"/>
      <c r="B29" s="25">
        <v>334.31</v>
      </c>
      <c r="C29" s="20" t="s">
        <v>94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-43718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-43718</v>
      </c>
      <c r="O29" s="47">
        <f t="shared" si="1"/>
        <v>-2.17318685688721</v>
      </c>
      <c r="P29" s="9"/>
    </row>
    <row r="30" spans="1:16" ht="15">
      <c r="A30" s="12"/>
      <c r="B30" s="25">
        <v>334.36</v>
      </c>
      <c r="C30" s="20" t="s">
        <v>26</v>
      </c>
      <c r="D30" s="46">
        <v>0</v>
      </c>
      <c r="E30" s="46">
        <v>50204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50204</v>
      </c>
      <c r="O30" s="47">
        <f t="shared" si="1"/>
        <v>2.4956007356961774</v>
      </c>
      <c r="P30" s="9"/>
    </row>
    <row r="31" spans="1:16" ht="15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1121141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1121141</v>
      </c>
      <c r="O31" s="47">
        <f t="shared" si="1"/>
        <v>55.731023512452154</v>
      </c>
      <c r="P31" s="9"/>
    </row>
    <row r="32" spans="1:16" ht="15">
      <c r="A32" s="12"/>
      <c r="B32" s="25">
        <v>334.49</v>
      </c>
      <c r="C32" s="20" t="s">
        <v>28</v>
      </c>
      <c r="D32" s="46">
        <v>7439</v>
      </c>
      <c r="E32" s="46">
        <v>0</v>
      </c>
      <c r="F32" s="46">
        <v>0</v>
      </c>
      <c r="G32" s="46">
        <v>63000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70439</v>
      </c>
      <c r="O32" s="47">
        <f t="shared" si="1"/>
        <v>3.5014664214346074</v>
      </c>
      <c r="P32" s="9"/>
    </row>
    <row r="33" spans="1:16" ht="15">
      <c r="A33" s="12"/>
      <c r="B33" s="25">
        <v>334.7</v>
      </c>
      <c r="C33" s="20" t="s">
        <v>29</v>
      </c>
      <c r="D33" s="46">
        <v>0</v>
      </c>
      <c r="E33" s="46">
        <v>0</v>
      </c>
      <c r="F33" s="46">
        <v>0</v>
      </c>
      <c r="G33" s="46">
        <v>161762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161762</v>
      </c>
      <c r="O33" s="47">
        <f t="shared" si="1"/>
        <v>8.04105980016901</v>
      </c>
      <c r="P33" s="9"/>
    </row>
    <row r="34" spans="1:16" ht="15">
      <c r="A34" s="12"/>
      <c r="B34" s="25">
        <v>335.12</v>
      </c>
      <c r="C34" s="20" t="s">
        <v>30</v>
      </c>
      <c r="D34" s="46">
        <v>525026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525026</v>
      </c>
      <c r="O34" s="47">
        <f t="shared" si="1"/>
        <v>26.098623055127504</v>
      </c>
      <c r="P34" s="9"/>
    </row>
    <row r="35" spans="1:16" ht="15">
      <c r="A35" s="12"/>
      <c r="B35" s="25">
        <v>335.14</v>
      </c>
      <c r="C35" s="20" t="s">
        <v>31</v>
      </c>
      <c r="D35" s="46">
        <v>66945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66945</v>
      </c>
      <c r="O35" s="47">
        <f t="shared" si="1"/>
        <v>3.327782472535666</v>
      </c>
      <c r="P35" s="9"/>
    </row>
    <row r="36" spans="1:16" ht="15">
      <c r="A36" s="12"/>
      <c r="B36" s="25">
        <v>335.15</v>
      </c>
      <c r="C36" s="20" t="s">
        <v>32</v>
      </c>
      <c r="D36" s="46">
        <v>20497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20497</v>
      </c>
      <c r="O36" s="47">
        <f t="shared" si="1"/>
        <v>1.0188894964457922</v>
      </c>
      <c r="P36" s="9"/>
    </row>
    <row r="37" spans="1:16" ht="15">
      <c r="A37" s="12"/>
      <c r="B37" s="25">
        <v>335.18</v>
      </c>
      <c r="C37" s="20" t="s">
        <v>33</v>
      </c>
      <c r="D37" s="46">
        <v>899922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899922</v>
      </c>
      <c r="O37" s="47">
        <f aca="true" t="shared" si="8" ref="O37:O68">(N37/O$80)</f>
        <v>44.73440373813193</v>
      </c>
      <c r="P37" s="9"/>
    </row>
    <row r="38" spans="1:16" ht="15">
      <c r="A38" s="12"/>
      <c r="B38" s="25">
        <v>335.21</v>
      </c>
      <c r="C38" s="20" t="s">
        <v>34</v>
      </c>
      <c r="D38" s="46">
        <v>19505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19505</v>
      </c>
      <c r="O38" s="47">
        <f t="shared" si="8"/>
        <v>0.9695779688820401</v>
      </c>
      <c r="P38" s="9"/>
    </row>
    <row r="39" spans="1:16" ht="15">
      <c r="A39" s="12"/>
      <c r="B39" s="25">
        <v>337.2</v>
      </c>
      <c r="C39" s="20" t="s">
        <v>95</v>
      </c>
      <c r="D39" s="46">
        <v>10500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10500</v>
      </c>
      <c r="O39" s="47">
        <f t="shared" si="8"/>
        <v>0.52194661231794</v>
      </c>
      <c r="P39" s="9"/>
    </row>
    <row r="40" spans="1:16" ht="15">
      <c r="A40" s="12"/>
      <c r="B40" s="25">
        <v>337.3</v>
      </c>
      <c r="C40" s="20" t="s">
        <v>35</v>
      </c>
      <c r="D40" s="46">
        <v>0</v>
      </c>
      <c r="E40" s="46">
        <v>60055</v>
      </c>
      <c r="F40" s="46">
        <v>0</v>
      </c>
      <c r="G40" s="46">
        <v>0</v>
      </c>
      <c r="H40" s="46">
        <v>0</v>
      </c>
      <c r="I40" s="46">
        <v>500</v>
      </c>
      <c r="J40" s="46">
        <v>0</v>
      </c>
      <c r="K40" s="46">
        <v>0</v>
      </c>
      <c r="L40" s="46">
        <v>0</v>
      </c>
      <c r="M40" s="46">
        <v>973614</v>
      </c>
      <c r="N40" s="46">
        <f>SUM(D40:M40)</f>
        <v>1034169</v>
      </c>
      <c r="O40" s="47">
        <f t="shared" si="8"/>
        <v>51.40771486802207</v>
      </c>
      <c r="P40" s="9"/>
    </row>
    <row r="41" spans="1:16" ht="15">
      <c r="A41" s="12"/>
      <c r="B41" s="25">
        <v>337.5</v>
      </c>
      <c r="C41" s="20" t="s">
        <v>96</v>
      </c>
      <c r="D41" s="46">
        <v>2904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2904</v>
      </c>
      <c r="O41" s="47">
        <f t="shared" si="8"/>
        <v>0.14435552020679027</v>
      </c>
      <c r="P41" s="9"/>
    </row>
    <row r="42" spans="1:16" ht="15">
      <c r="A42" s="12"/>
      <c r="B42" s="25">
        <v>338</v>
      </c>
      <c r="C42" s="20" t="s">
        <v>36</v>
      </c>
      <c r="D42" s="46">
        <v>523610</v>
      </c>
      <c r="E42" s="46">
        <v>1550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525160</v>
      </c>
      <c r="O42" s="47">
        <f t="shared" si="8"/>
        <v>26.105284088084705</v>
      </c>
      <c r="P42" s="9"/>
    </row>
    <row r="43" spans="1:16" ht="15.75">
      <c r="A43" s="29" t="s">
        <v>41</v>
      </c>
      <c r="B43" s="30"/>
      <c r="C43" s="31"/>
      <c r="D43" s="32">
        <f aca="true" t="shared" si="9" ref="D43:M43">SUM(D44:D56)</f>
        <v>655225</v>
      </c>
      <c r="E43" s="32">
        <f t="shared" si="9"/>
        <v>1556171</v>
      </c>
      <c r="F43" s="32">
        <f t="shared" si="9"/>
        <v>0</v>
      </c>
      <c r="G43" s="32">
        <f t="shared" si="9"/>
        <v>38036</v>
      </c>
      <c r="H43" s="32">
        <f t="shared" si="9"/>
        <v>0</v>
      </c>
      <c r="I43" s="32">
        <f t="shared" si="9"/>
        <v>99206031</v>
      </c>
      <c r="J43" s="32">
        <f t="shared" si="9"/>
        <v>4092860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105548323</v>
      </c>
      <c r="O43" s="45">
        <f t="shared" si="8"/>
        <v>5246.722821494259</v>
      </c>
      <c r="P43" s="10"/>
    </row>
    <row r="44" spans="1:16" ht="15">
      <c r="A44" s="12"/>
      <c r="B44" s="25">
        <v>341.2</v>
      </c>
      <c r="C44" s="20" t="s">
        <v>44</v>
      </c>
      <c r="D44" s="46">
        <v>0</v>
      </c>
      <c r="E44" s="46">
        <v>0</v>
      </c>
      <c r="F44" s="46">
        <v>0</v>
      </c>
      <c r="G44" s="46">
        <v>38036</v>
      </c>
      <c r="H44" s="46">
        <v>0</v>
      </c>
      <c r="I44" s="46">
        <v>0</v>
      </c>
      <c r="J44" s="46">
        <v>4092860</v>
      </c>
      <c r="K44" s="46">
        <v>0</v>
      </c>
      <c r="L44" s="46">
        <v>0</v>
      </c>
      <c r="M44" s="46">
        <v>0</v>
      </c>
      <c r="N44" s="46">
        <f aca="true" t="shared" si="10" ref="N44:N56">SUM(D44:M44)</f>
        <v>4130896</v>
      </c>
      <c r="O44" s="47">
        <f t="shared" si="8"/>
        <v>205.34354028930755</v>
      </c>
      <c r="P44" s="9"/>
    </row>
    <row r="45" spans="1:16" ht="15">
      <c r="A45" s="12"/>
      <c r="B45" s="25">
        <v>341.9</v>
      </c>
      <c r="C45" s="20" t="s">
        <v>45</v>
      </c>
      <c r="D45" s="46">
        <v>90755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90755</v>
      </c>
      <c r="O45" s="47">
        <f t="shared" si="8"/>
        <v>4.511358552468062</v>
      </c>
      <c r="P45" s="9"/>
    </row>
    <row r="46" spans="1:16" ht="15">
      <c r="A46" s="12"/>
      <c r="B46" s="25">
        <v>342.1</v>
      </c>
      <c r="C46" s="20" t="s">
        <v>46</v>
      </c>
      <c r="D46" s="46">
        <v>37694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37694</v>
      </c>
      <c r="O46" s="47">
        <f t="shared" si="8"/>
        <v>1.8737386290202316</v>
      </c>
      <c r="P46" s="9"/>
    </row>
    <row r="47" spans="1:16" ht="15">
      <c r="A47" s="12"/>
      <c r="B47" s="25">
        <v>343.1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66048276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66048276</v>
      </c>
      <c r="O47" s="47">
        <f t="shared" si="8"/>
        <v>3283.2070388228863</v>
      </c>
      <c r="P47" s="9"/>
    </row>
    <row r="48" spans="1:16" ht="15">
      <c r="A48" s="12"/>
      <c r="B48" s="25">
        <v>343.2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9242305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9242305</v>
      </c>
      <c r="O48" s="47">
        <f t="shared" si="8"/>
        <v>459.42759854849135</v>
      </c>
      <c r="P48" s="9"/>
    </row>
    <row r="49" spans="1:16" ht="15">
      <c r="A49" s="12"/>
      <c r="B49" s="25">
        <v>343.3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6640891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6640891</v>
      </c>
      <c r="O49" s="47">
        <f t="shared" si="8"/>
        <v>330.1133866878759</v>
      </c>
      <c r="P49" s="9"/>
    </row>
    <row r="50" spans="1:16" ht="15">
      <c r="A50" s="12"/>
      <c r="B50" s="25">
        <v>343.4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3664532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3664532</v>
      </c>
      <c r="O50" s="47">
        <f t="shared" si="8"/>
        <v>182.16095839339863</v>
      </c>
      <c r="P50" s="9"/>
    </row>
    <row r="51" spans="1:16" ht="15">
      <c r="A51" s="12"/>
      <c r="B51" s="25">
        <v>343.5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9291014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9291014</v>
      </c>
      <c r="O51" s="47">
        <f t="shared" si="8"/>
        <v>461.84888402843364</v>
      </c>
      <c r="P51" s="9"/>
    </row>
    <row r="52" spans="1:16" ht="15">
      <c r="A52" s="12"/>
      <c r="B52" s="25">
        <v>343.9</v>
      </c>
      <c r="C52" s="20" t="s">
        <v>52</v>
      </c>
      <c r="D52" s="46">
        <v>0</v>
      </c>
      <c r="E52" s="46">
        <v>1540693</v>
      </c>
      <c r="F52" s="46">
        <v>0</v>
      </c>
      <c r="G52" s="46">
        <v>0</v>
      </c>
      <c r="H52" s="46">
        <v>0</v>
      </c>
      <c r="I52" s="46">
        <v>1192392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2733085</v>
      </c>
      <c r="O52" s="47">
        <f t="shared" si="8"/>
        <v>135.85947208828355</v>
      </c>
      <c r="P52" s="9"/>
    </row>
    <row r="53" spans="1:16" ht="15">
      <c r="A53" s="12"/>
      <c r="B53" s="25">
        <v>344.9</v>
      </c>
      <c r="C53" s="20" t="s">
        <v>97</v>
      </c>
      <c r="D53" s="46">
        <v>312285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312285</v>
      </c>
      <c r="O53" s="47">
        <f t="shared" si="8"/>
        <v>15.523437888353135</v>
      </c>
      <c r="P53" s="9"/>
    </row>
    <row r="54" spans="1:16" ht="15">
      <c r="A54" s="12"/>
      <c r="B54" s="25">
        <v>347.2</v>
      </c>
      <c r="C54" s="20" t="s">
        <v>54</v>
      </c>
      <c r="D54" s="46">
        <v>156629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156629</v>
      </c>
      <c r="O54" s="47">
        <f t="shared" si="8"/>
        <v>7.785902470547298</v>
      </c>
      <c r="P54" s="9"/>
    </row>
    <row r="55" spans="1:16" ht="15">
      <c r="A55" s="12"/>
      <c r="B55" s="25">
        <v>347.5</v>
      </c>
      <c r="C55" s="20" t="s">
        <v>55</v>
      </c>
      <c r="D55" s="46">
        <v>57862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57862</v>
      </c>
      <c r="O55" s="47">
        <f t="shared" si="8"/>
        <v>2.8762737982800615</v>
      </c>
      <c r="P55" s="9"/>
    </row>
    <row r="56" spans="1:16" ht="15">
      <c r="A56" s="12"/>
      <c r="B56" s="25">
        <v>349</v>
      </c>
      <c r="C56" s="20" t="s">
        <v>1</v>
      </c>
      <c r="D56" s="46">
        <v>0</v>
      </c>
      <c r="E56" s="46">
        <v>15478</v>
      </c>
      <c r="F56" s="46">
        <v>0</v>
      </c>
      <c r="G56" s="46">
        <v>0</v>
      </c>
      <c r="H56" s="46">
        <v>0</v>
      </c>
      <c r="I56" s="46">
        <v>3126621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3142099</v>
      </c>
      <c r="O56" s="47">
        <f t="shared" si="8"/>
        <v>156.19123129691306</v>
      </c>
      <c r="P56" s="9"/>
    </row>
    <row r="57" spans="1:16" ht="15.75">
      <c r="A57" s="29" t="s">
        <v>42</v>
      </c>
      <c r="B57" s="30"/>
      <c r="C57" s="31"/>
      <c r="D57" s="32">
        <f aca="true" t="shared" si="11" ref="D57:M57">SUM(D58:D61)</f>
        <v>120715</v>
      </c>
      <c r="E57" s="32">
        <f t="shared" si="11"/>
        <v>24276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3">SUM(D57:M57)</f>
        <v>144991</v>
      </c>
      <c r="O57" s="45">
        <f t="shared" si="8"/>
        <v>7.207386787294328</v>
      </c>
      <c r="P57" s="10"/>
    </row>
    <row r="58" spans="1:16" ht="15">
      <c r="A58" s="13"/>
      <c r="B58" s="39">
        <v>351.9</v>
      </c>
      <c r="C58" s="21" t="s">
        <v>61</v>
      </c>
      <c r="D58" s="46">
        <v>96564</v>
      </c>
      <c r="E58" s="46">
        <v>8655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105219</v>
      </c>
      <c r="O58" s="47">
        <f t="shared" si="8"/>
        <v>5.230352438236317</v>
      </c>
      <c r="P58" s="9"/>
    </row>
    <row r="59" spans="1:16" ht="15">
      <c r="A59" s="13"/>
      <c r="B59" s="39">
        <v>352</v>
      </c>
      <c r="C59" s="21" t="s">
        <v>58</v>
      </c>
      <c r="D59" s="46">
        <v>14770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14770</v>
      </c>
      <c r="O59" s="47">
        <f t="shared" si="8"/>
        <v>0.7342049013272357</v>
      </c>
      <c r="P59" s="9"/>
    </row>
    <row r="60" spans="1:16" ht="15">
      <c r="A60" s="13"/>
      <c r="B60" s="39">
        <v>354</v>
      </c>
      <c r="C60" s="21" t="s">
        <v>59</v>
      </c>
      <c r="D60" s="46">
        <v>9381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9381</v>
      </c>
      <c r="O60" s="47">
        <f t="shared" si="8"/>
        <v>0.4663220162051996</v>
      </c>
      <c r="P60" s="9"/>
    </row>
    <row r="61" spans="1:16" ht="15">
      <c r="A61" s="13"/>
      <c r="B61" s="39">
        <v>358.2</v>
      </c>
      <c r="C61" s="21" t="s">
        <v>60</v>
      </c>
      <c r="D61" s="46">
        <v>0</v>
      </c>
      <c r="E61" s="46">
        <v>15621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15621</v>
      </c>
      <c r="O61" s="47">
        <f t="shared" si="8"/>
        <v>0.7765074315255753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SUM(D63:D72)</f>
        <v>4658395</v>
      </c>
      <c r="E62" s="32">
        <f t="shared" si="13"/>
        <v>-9372</v>
      </c>
      <c r="F62" s="32">
        <f t="shared" si="13"/>
        <v>0</v>
      </c>
      <c r="G62" s="32">
        <f t="shared" si="13"/>
        <v>23899</v>
      </c>
      <c r="H62" s="32">
        <f t="shared" si="13"/>
        <v>0</v>
      </c>
      <c r="I62" s="32">
        <f t="shared" si="13"/>
        <v>457082</v>
      </c>
      <c r="J62" s="32">
        <f t="shared" si="13"/>
        <v>91868</v>
      </c>
      <c r="K62" s="32">
        <f t="shared" si="13"/>
        <v>6778875</v>
      </c>
      <c r="L62" s="32">
        <f t="shared" si="13"/>
        <v>0</v>
      </c>
      <c r="M62" s="32">
        <f t="shared" si="13"/>
        <v>104837</v>
      </c>
      <c r="N62" s="32">
        <f t="shared" si="12"/>
        <v>12105584</v>
      </c>
      <c r="O62" s="45">
        <f t="shared" si="8"/>
        <v>601.7589103743103</v>
      </c>
      <c r="P62" s="10"/>
    </row>
    <row r="63" spans="1:16" ht="15">
      <c r="A63" s="12"/>
      <c r="B63" s="25">
        <v>361.1</v>
      </c>
      <c r="C63" s="20" t="s">
        <v>62</v>
      </c>
      <c r="D63" s="46">
        <v>82235</v>
      </c>
      <c r="E63" s="46">
        <v>-12419</v>
      </c>
      <c r="F63" s="46">
        <v>0</v>
      </c>
      <c r="G63" s="46">
        <v>27201</v>
      </c>
      <c r="H63" s="46">
        <v>0</v>
      </c>
      <c r="I63" s="46">
        <v>191644</v>
      </c>
      <c r="J63" s="46">
        <v>-25711</v>
      </c>
      <c r="K63" s="46">
        <v>842586</v>
      </c>
      <c r="L63" s="46">
        <v>0</v>
      </c>
      <c r="M63" s="46">
        <v>82021</v>
      </c>
      <c r="N63" s="46">
        <f t="shared" si="12"/>
        <v>1187557</v>
      </c>
      <c r="O63" s="47">
        <f t="shared" si="8"/>
        <v>59.03250981756723</v>
      </c>
      <c r="P63" s="9"/>
    </row>
    <row r="64" spans="1:16" ht="15">
      <c r="A64" s="12"/>
      <c r="B64" s="25">
        <v>361.2</v>
      </c>
      <c r="C64" s="20" t="s">
        <v>63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536084</v>
      </c>
      <c r="L64" s="46">
        <v>0</v>
      </c>
      <c r="M64" s="46">
        <v>0</v>
      </c>
      <c r="N64" s="46">
        <f aca="true" t="shared" si="14" ref="N64:N72">SUM(D64:M64)</f>
        <v>536084</v>
      </c>
      <c r="O64" s="47">
        <f t="shared" si="8"/>
        <v>26.648307401700055</v>
      </c>
      <c r="P64" s="9"/>
    </row>
    <row r="65" spans="1:16" ht="15">
      <c r="A65" s="12"/>
      <c r="B65" s="25">
        <v>361.3</v>
      </c>
      <c r="C65" s="20" t="s">
        <v>64</v>
      </c>
      <c r="D65" s="46">
        <v>-3499</v>
      </c>
      <c r="E65" s="46">
        <v>-2805</v>
      </c>
      <c r="F65" s="46">
        <v>0</v>
      </c>
      <c r="G65" s="46">
        <v>-5406</v>
      </c>
      <c r="H65" s="46">
        <v>0</v>
      </c>
      <c r="I65" s="46">
        <v>-78542</v>
      </c>
      <c r="J65" s="46">
        <v>-4653</v>
      </c>
      <c r="K65" s="46">
        <v>1452828</v>
      </c>
      <c r="L65" s="46">
        <v>0</v>
      </c>
      <c r="M65" s="46">
        <v>-2741</v>
      </c>
      <c r="N65" s="46">
        <f t="shared" si="14"/>
        <v>1355182</v>
      </c>
      <c r="O65" s="47">
        <f t="shared" si="8"/>
        <v>67.36501466421434</v>
      </c>
      <c r="P65" s="9"/>
    </row>
    <row r="66" spans="1:16" ht="15">
      <c r="A66" s="12"/>
      <c r="B66" s="25">
        <v>361.4</v>
      </c>
      <c r="C66" s="20" t="s">
        <v>65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1395168</v>
      </c>
      <c r="L66" s="46">
        <v>0</v>
      </c>
      <c r="M66" s="46">
        <v>0</v>
      </c>
      <c r="N66" s="46">
        <f t="shared" si="14"/>
        <v>1395168</v>
      </c>
      <c r="O66" s="47">
        <f t="shared" si="8"/>
        <v>69.3526867823234</v>
      </c>
      <c r="P66" s="9"/>
    </row>
    <row r="67" spans="1:16" ht="15">
      <c r="A67" s="12"/>
      <c r="B67" s="25">
        <v>362</v>
      </c>
      <c r="C67" s="20" t="s">
        <v>66</v>
      </c>
      <c r="D67" s="46">
        <v>1005348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10</v>
      </c>
      <c r="N67" s="46">
        <f t="shared" si="14"/>
        <v>1005358</v>
      </c>
      <c r="O67" s="47">
        <f t="shared" si="8"/>
        <v>49.97554307302282</v>
      </c>
      <c r="P67" s="9"/>
    </row>
    <row r="68" spans="1:16" ht="15">
      <c r="A68" s="12"/>
      <c r="B68" s="25">
        <v>364</v>
      </c>
      <c r="C68" s="20" t="s">
        <v>67</v>
      </c>
      <c r="D68" s="46">
        <v>47121</v>
      </c>
      <c r="E68" s="46">
        <v>0</v>
      </c>
      <c r="F68" s="46">
        <v>0</v>
      </c>
      <c r="G68" s="46">
        <v>0</v>
      </c>
      <c r="H68" s="46">
        <v>0</v>
      </c>
      <c r="I68" s="46">
        <v>84955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132076</v>
      </c>
      <c r="O68" s="47">
        <f t="shared" si="8"/>
        <v>6.565392454143262</v>
      </c>
      <c r="P68" s="9"/>
    </row>
    <row r="69" spans="1:16" ht="15">
      <c r="A69" s="12"/>
      <c r="B69" s="25">
        <v>365</v>
      </c>
      <c r="C69" s="20" t="s">
        <v>68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108294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108294</v>
      </c>
      <c r="O69" s="47">
        <f aca="true" t="shared" si="15" ref="O69:O78">(N69/O$80)</f>
        <v>5.383208231843715</v>
      </c>
      <c r="P69" s="9"/>
    </row>
    <row r="70" spans="1:16" ht="15">
      <c r="A70" s="12"/>
      <c r="B70" s="25">
        <v>366</v>
      </c>
      <c r="C70" s="20" t="s">
        <v>69</v>
      </c>
      <c r="D70" s="46">
        <v>262256</v>
      </c>
      <c r="E70" s="46">
        <v>0</v>
      </c>
      <c r="F70" s="46">
        <v>0</v>
      </c>
      <c r="G70" s="46">
        <v>2104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264360</v>
      </c>
      <c r="O70" s="47">
        <f t="shared" si="15"/>
        <v>13.141124422130536</v>
      </c>
      <c r="P70" s="9"/>
    </row>
    <row r="71" spans="1:16" ht="15">
      <c r="A71" s="12"/>
      <c r="B71" s="25">
        <v>368</v>
      </c>
      <c r="C71" s="20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2528057</v>
      </c>
      <c r="L71" s="46">
        <v>0</v>
      </c>
      <c r="M71" s="46">
        <v>0</v>
      </c>
      <c r="N71" s="46">
        <f t="shared" si="14"/>
        <v>2528057</v>
      </c>
      <c r="O71" s="47">
        <f t="shared" si="15"/>
        <v>125.66769399015757</v>
      </c>
      <c r="P71" s="9"/>
    </row>
    <row r="72" spans="1:16" ht="15">
      <c r="A72" s="12"/>
      <c r="B72" s="25">
        <v>369.9</v>
      </c>
      <c r="C72" s="20" t="s">
        <v>71</v>
      </c>
      <c r="D72" s="46">
        <v>3264934</v>
      </c>
      <c r="E72" s="46">
        <v>5852</v>
      </c>
      <c r="F72" s="46">
        <v>0</v>
      </c>
      <c r="G72" s="46">
        <v>0</v>
      </c>
      <c r="H72" s="46">
        <v>0</v>
      </c>
      <c r="I72" s="46">
        <v>150731</v>
      </c>
      <c r="J72" s="46">
        <v>122232</v>
      </c>
      <c r="K72" s="46">
        <v>24152</v>
      </c>
      <c r="L72" s="46">
        <v>0</v>
      </c>
      <c r="M72" s="46">
        <v>25547</v>
      </c>
      <c r="N72" s="46">
        <f t="shared" si="14"/>
        <v>3593448</v>
      </c>
      <c r="O72" s="47">
        <f t="shared" si="15"/>
        <v>178.62742953720735</v>
      </c>
      <c r="P72" s="9"/>
    </row>
    <row r="73" spans="1:16" ht="15.75">
      <c r="A73" s="29" t="s">
        <v>43</v>
      </c>
      <c r="B73" s="30"/>
      <c r="C73" s="31"/>
      <c r="D73" s="32">
        <f aca="true" t="shared" si="16" ref="D73:M73">SUM(D74:D77)</f>
        <v>8332236</v>
      </c>
      <c r="E73" s="32">
        <f t="shared" si="16"/>
        <v>67999</v>
      </c>
      <c r="F73" s="32">
        <f t="shared" si="16"/>
        <v>7807881</v>
      </c>
      <c r="G73" s="32">
        <f t="shared" si="16"/>
        <v>619253</v>
      </c>
      <c r="H73" s="32">
        <f t="shared" si="16"/>
        <v>0</v>
      </c>
      <c r="I73" s="32">
        <f t="shared" si="16"/>
        <v>4806577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15399570</v>
      </c>
      <c r="N73" s="32">
        <f aca="true" t="shared" si="17" ref="N73:N78">SUM(D73:M73)</f>
        <v>37033516</v>
      </c>
      <c r="O73" s="45">
        <f t="shared" si="15"/>
        <v>1840.9064969925932</v>
      </c>
      <c r="P73" s="9"/>
    </row>
    <row r="74" spans="1:16" ht="15">
      <c r="A74" s="12"/>
      <c r="B74" s="25">
        <v>381</v>
      </c>
      <c r="C74" s="20" t="s">
        <v>72</v>
      </c>
      <c r="D74" s="46">
        <v>436292</v>
      </c>
      <c r="E74" s="46">
        <v>65799</v>
      </c>
      <c r="F74" s="46">
        <v>1580481</v>
      </c>
      <c r="G74" s="46">
        <v>619253</v>
      </c>
      <c r="H74" s="46">
        <v>0</v>
      </c>
      <c r="I74" s="46">
        <v>4561239</v>
      </c>
      <c r="J74" s="46">
        <v>0</v>
      </c>
      <c r="K74" s="46">
        <v>0</v>
      </c>
      <c r="L74" s="46">
        <v>0</v>
      </c>
      <c r="M74" s="46">
        <v>794570</v>
      </c>
      <c r="N74" s="46">
        <f t="shared" si="17"/>
        <v>8057634</v>
      </c>
      <c r="O74" s="47">
        <f t="shared" si="15"/>
        <v>400.53854948550975</v>
      </c>
      <c r="P74" s="9"/>
    </row>
    <row r="75" spans="1:16" ht="15">
      <c r="A75" s="12"/>
      <c r="B75" s="25">
        <v>382</v>
      </c>
      <c r="C75" s="20" t="s">
        <v>84</v>
      </c>
      <c r="D75" s="46">
        <v>7895944</v>
      </c>
      <c r="E75" s="46">
        <v>2200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7898144</v>
      </c>
      <c r="O75" s="47">
        <f t="shared" si="15"/>
        <v>392.61042899040615</v>
      </c>
      <c r="P75" s="9"/>
    </row>
    <row r="76" spans="1:16" ht="15">
      <c r="A76" s="12"/>
      <c r="B76" s="25">
        <v>384</v>
      </c>
      <c r="C76" s="20" t="s">
        <v>73</v>
      </c>
      <c r="D76" s="46">
        <v>0</v>
      </c>
      <c r="E76" s="46">
        <v>0</v>
      </c>
      <c r="F76" s="46">
        <v>6227400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14605000</v>
      </c>
      <c r="N76" s="46">
        <f t="shared" si="17"/>
        <v>20832400</v>
      </c>
      <c r="O76" s="47">
        <f t="shared" si="15"/>
        <v>1035.5619625192624</v>
      </c>
      <c r="P76" s="9"/>
    </row>
    <row r="77" spans="1:16" ht="15.75" thickBot="1">
      <c r="A77" s="12"/>
      <c r="B77" s="25">
        <v>389.8</v>
      </c>
      <c r="C77" s="20" t="s">
        <v>74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245338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245338</v>
      </c>
      <c r="O77" s="47">
        <f t="shared" si="15"/>
        <v>12.195555997415122</v>
      </c>
      <c r="P77" s="9"/>
    </row>
    <row r="78" spans="1:119" ht="16.5" thickBot="1">
      <c r="A78" s="14" t="s">
        <v>56</v>
      </c>
      <c r="B78" s="23"/>
      <c r="C78" s="22"/>
      <c r="D78" s="15">
        <f aca="true" t="shared" si="18" ref="D78:M78">SUM(D5,D14,D23,D43,D57,D62,D73)</f>
        <v>26957091</v>
      </c>
      <c r="E78" s="15">
        <f t="shared" si="18"/>
        <v>3582685</v>
      </c>
      <c r="F78" s="15">
        <f t="shared" si="18"/>
        <v>7807881</v>
      </c>
      <c r="G78" s="15">
        <f t="shared" si="18"/>
        <v>4378703</v>
      </c>
      <c r="H78" s="15">
        <f t="shared" si="18"/>
        <v>0</v>
      </c>
      <c r="I78" s="15">
        <f t="shared" si="18"/>
        <v>105705978</v>
      </c>
      <c r="J78" s="15">
        <f t="shared" si="18"/>
        <v>4184728</v>
      </c>
      <c r="K78" s="15">
        <f t="shared" si="18"/>
        <v>7088474</v>
      </c>
      <c r="L78" s="15">
        <f t="shared" si="18"/>
        <v>0</v>
      </c>
      <c r="M78" s="15">
        <f t="shared" si="18"/>
        <v>16478021</v>
      </c>
      <c r="N78" s="15">
        <f t="shared" si="17"/>
        <v>176183561</v>
      </c>
      <c r="O78" s="38">
        <f t="shared" si="15"/>
        <v>8757.94407714868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98</v>
      </c>
      <c r="M80" s="51"/>
      <c r="N80" s="51"/>
      <c r="O80" s="43">
        <v>20117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thickBot="1">
      <c r="A82" s="55" t="s">
        <v>99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10969976</v>
      </c>
      <c r="E5" s="27">
        <f t="shared" si="0"/>
        <v>1531527</v>
      </c>
      <c r="F5" s="27">
        <f t="shared" si="0"/>
        <v>0</v>
      </c>
      <c r="G5" s="27">
        <f t="shared" si="0"/>
        <v>624118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321744</v>
      </c>
      <c r="L5" s="27">
        <f t="shared" si="0"/>
        <v>0</v>
      </c>
      <c r="M5" s="27">
        <f t="shared" si="0"/>
        <v>0</v>
      </c>
      <c r="N5" s="28">
        <f>SUM(D5:M5)</f>
        <v>13447365</v>
      </c>
      <c r="O5" s="33">
        <f aca="true" t="shared" si="1" ref="O5:O36">(N5/O$73)</f>
        <v>655.7770896323027</v>
      </c>
      <c r="P5" s="6"/>
    </row>
    <row r="6" spans="1:16" ht="15">
      <c r="A6" s="12"/>
      <c r="B6" s="25">
        <v>311</v>
      </c>
      <c r="C6" s="20" t="s">
        <v>3</v>
      </c>
      <c r="D6" s="46">
        <v>6294749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6294749</v>
      </c>
      <c r="O6" s="47">
        <f t="shared" si="1"/>
        <v>306.9710816346435</v>
      </c>
      <c r="P6" s="9"/>
    </row>
    <row r="7" spans="1:16" ht="15">
      <c r="A7" s="12"/>
      <c r="B7" s="25">
        <v>312.41</v>
      </c>
      <c r="C7" s="20" t="s">
        <v>11</v>
      </c>
      <c r="D7" s="46">
        <v>191966</v>
      </c>
      <c r="E7" s="46">
        <v>0</v>
      </c>
      <c r="F7" s="46">
        <v>0</v>
      </c>
      <c r="G7" s="46">
        <v>624118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816084</v>
      </c>
      <c r="O7" s="47">
        <f t="shared" si="1"/>
        <v>39.7973276114308</v>
      </c>
      <c r="P7" s="9"/>
    </row>
    <row r="8" spans="1:16" ht="15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151617</v>
      </c>
      <c r="L8" s="46">
        <v>0</v>
      </c>
      <c r="M8" s="46">
        <v>0</v>
      </c>
      <c r="N8" s="46">
        <f>SUM(D8:M8)</f>
        <v>151617</v>
      </c>
      <c r="O8" s="47">
        <f t="shared" si="1"/>
        <v>7.393787184238759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170127</v>
      </c>
      <c r="L9" s="46">
        <v>0</v>
      </c>
      <c r="M9" s="46">
        <v>0</v>
      </c>
      <c r="N9" s="46">
        <f>SUM(D9:M9)</f>
        <v>170127</v>
      </c>
      <c r="O9" s="47">
        <f t="shared" si="1"/>
        <v>8.296449819565005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1531527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1531527</v>
      </c>
      <c r="O10" s="47">
        <f t="shared" si="1"/>
        <v>74.68677460255535</v>
      </c>
      <c r="P10" s="9"/>
    </row>
    <row r="11" spans="1:16" ht="15">
      <c r="A11" s="12"/>
      <c r="B11" s="25">
        <v>314.1</v>
      </c>
      <c r="C11" s="20" t="s">
        <v>13</v>
      </c>
      <c r="D11" s="46">
        <v>3126744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3126744</v>
      </c>
      <c r="O11" s="47">
        <f t="shared" si="1"/>
        <v>152.47946942358334</v>
      </c>
      <c r="P11" s="9"/>
    </row>
    <row r="12" spans="1:16" ht="15">
      <c r="A12" s="12"/>
      <c r="B12" s="25">
        <v>315</v>
      </c>
      <c r="C12" s="20" t="s">
        <v>14</v>
      </c>
      <c r="D12" s="46">
        <v>1148314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1148314</v>
      </c>
      <c r="O12" s="47">
        <f t="shared" si="1"/>
        <v>55.99892714327514</v>
      </c>
      <c r="P12" s="9"/>
    </row>
    <row r="13" spans="1:16" ht="15">
      <c r="A13" s="12"/>
      <c r="B13" s="25">
        <v>316</v>
      </c>
      <c r="C13" s="20" t="s">
        <v>15</v>
      </c>
      <c r="D13" s="46">
        <v>208203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208203</v>
      </c>
      <c r="O13" s="47">
        <f t="shared" si="1"/>
        <v>10.153272213010826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151094</v>
      </c>
      <c r="E14" s="32">
        <f t="shared" si="3"/>
        <v>554119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764192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1469405</v>
      </c>
      <c r="O14" s="45">
        <f t="shared" si="1"/>
        <v>71.65731980883643</v>
      </c>
      <c r="P14" s="10"/>
    </row>
    <row r="15" spans="1:16" ht="15">
      <c r="A15" s="12"/>
      <c r="B15" s="25">
        <v>322</v>
      </c>
      <c r="C15" s="20" t="s">
        <v>0</v>
      </c>
      <c r="D15" s="46">
        <v>7540</v>
      </c>
      <c r="E15" s="46">
        <v>290989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298529</v>
      </c>
      <c r="O15" s="47">
        <f t="shared" si="1"/>
        <v>14.558129328001561</v>
      </c>
      <c r="P15" s="9"/>
    </row>
    <row r="16" spans="1:16" ht="15">
      <c r="A16" s="12"/>
      <c r="B16" s="25">
        <v>323.1</v>
      </c>
      <c r="C16" s="20" t="s">
        <v>17</v>
      </c>
      <c r="D16" s="46">
        <v>42496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42496</v>
      </c>
      <c r="O16" s="47">
        <f t="shared" si="1"/>
        <v>2.072369062713352</v>
      </c>
      <c r="P16" s="9"/>
    </row>
    <row r="17" spans="1:16" ht="15">
      <c r="A17" s="12"/>
      <c r="B17" s="25">
        <v>323.7</v>
      </c>
      <c r="C17" s="20" t="s">
        <v>18</v>
      </c>
      <c r="D17" s="46">
        <v>73886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73886</v>
      </c>
      <c r="O17" s="47">
        <f t="shared" si="1"/>
        <v>3.603140544230957</v>
      </c>
      <c r="P17" s="9"/>
    </row>
    <row r="18" spans="1:16" ht="15">
      <c r="A18" s="12"/>
      <c r="B18" s="25">
        <v>329</v>
      </c>
      <c r="C18" s="20" t="s">
        <v>19</v>
      </c>
      <c r="D18" s="46">
        <v>27172</v>
      </c>
      <c r="E18" s="46">
        <v>263130</v>
      </c>
      <c r="F18" s="46">
        <v>0</v>
      </c>
      <c r="G18" s="46">
        <v>0</v>
      </c>
      <c r="H18" s="46">
        <v>0</v>
      </c>
      <c r="I18" s="46">
        <v>764192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1054494</v>
      </c>
      <c r="O18" s="47">
        <f t="shared" si="1"/>
        <v>51.42368087389057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SUM(D20:D35)</f>
        <v>2769818</v>
      </c>
      <c r="E19" s="32">
        <f t="shared" si="5"/>
        <v>1781341</v>
      </c>
      <c r="F19" s="32">
        <f t="shared" si="5"/>
        <v>0</v>
      </c>
      <c r="G19" s="32">
        <f t="shared" si="5"/>
        <v>3489437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8040596</v>
      </c>
      <c r="O19" s="45">
        <f t="shared" si="1"/>
        <v>392.1094313859358</v>
      </c>
      <c r="P19" s="10"/>
    </row>
    <row r="20" spans="1:16" ht="15">
      <c r="A20" s="12"/>
      <c r="B20" s="25">
        <v>331.2</v>
      </c>
      <c r="C20" s="20" t="s">
        <v>20</v>
      </c>
      <c r="D20" s="46">
        <v>184302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3">SUM(D20:M20)</f>
        <v>184302</v>
      </c>
      <c r="O20" s="47">
        <f t="shared" si="1"/>
        <v>8.987710913878864</v>
      </c>
      <c r="P20" s="9"/>
    </row>
    <row r="21" spans="1:16" ht="15">
      <c r="A21" s="12"/>
      <c r="B21" s="25">
        <v>331.41</v>
      </c>
      <c r="C21" s="20" t="s">
        <v>25</v>
      </c>
      <c r="D21" s="46">
        <v>0</v>
      </c>
      <c r="E21" s="46">
        <v>0</v>
      </c>
      <c r="F21" s="46">
        <v>0</v>
      </c>
      <c r="G21" s="46">
        <v>2838543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2838543</v>
      </c>
      <c r="O21" s="47">
        <f t="shared" si="1"/>
        <v>138.42499756168925</v>
      </c>
      <c r="P21" s="9"/>
    </row>
    <row r="22" spans="1:16" ht="15">
      <c r="A22" s="12"/>
      <c r="B22" s="25">
        <v>331.9</v>
      </c>
      <c r="C22" s="20" t="s">
        <v>22</v>
      </c>
      <c r="D22" s="46">
        <v>21579</v>
      </c>
      <c r="E22" s="46">
        <v>0</v>
      </c>
      <c r="F22" s="46">
        <v>0</v>
      </c>
      <c r="G22" s="46">
        <v>198508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220087</v>
      </c>
      <c r="O22" s="47">
        <f t="shared" si="1"/>
        <v>10.73280990929484</v>
      </c>
      <c r="P22" s="9"/>
    </row>
    <row r="23" spans="1:16" ht="15">
      <c r="A23" s="12"/>
      <c r="B23" s="25">
        <v>334.1</v>
      </c>
      <c r="C23" s="20" t="s">
        <v>23</v>
      </c>
      <c r="D23" s="46">
        <v>1645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1645</v>
      </c>
      <c r="O23" s="47">
        <f t="shared" si="1"/>
        <v>0.08022042329074418</v>
      </c>
      <c r="P23" s="9"/>
    </row>
    <row r="24" spans="1:16" ht="15">
      <c r="A24" s="12"/>
      <c r="B24" s="25">
        <v>334.2</v>
      </c>
      <c r="C24" s="20" t="s">
        <v>24</v>
      </c>
      <c r="D24" s="46">
        <v>53897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53897</v>
      </c>
      <c r="O24" s="47">
        <f t="shared" si="1"/>
        <v>2.6283526772651906</v>
      </c>
      <c r="P24" s="9"/>
    </row>
    <row r="25" spans="1:16" ht="15">
      <c r="A25" s="12"/>
      <c r="B25" s="25">
        <v>334.36</v>
      </c>
      <c r="C25" s="20" t="s">
        <v>26</v>
      </c>
      <c r="D25" s="46">
        <v>0</v>
      </c>
      <c r="E25" s="46">
        <v>345512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345512</v>
      </c>
      <c r="O25" s="47">
        <f t="shared" si="1"/>
        <v>16.849312396371793</v>
      </c>
      <c r="P25" s="9"/>
    </row>
    <row r="26" spans="1:16" ht="15">
      <c r="A26" s="12"/>
      <c r="B26" s="25">
        <v>334.41</v>
      </c>
      <c r="C26" s="20" t="s">
        <v>27</v>
      </c>
      <c r="D26" s="46">
        <v>0</v>
      </c>
      <c r="E26" s="46">
        <v>0</v>
      </c>
      <c r="F26" s="46">
        <v>0</v>
      </c>
      <c r="G26" s="46">
        <v>432747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432747</v>
      </c>
      <c r="O26" s="47">
        <f t="shared" si="1"/>
        <v>21.103433141519556</v>
      </c>
      <c r="P26" s="9"/>
    </row>
    <row r="27" spans="1:16" ht="15">
      <c r="A27" s="12"/>
      <c r="B27" s="25">
        <v>334.49</v>
      </c>
      <c r="C27" s="20" t="s">
        <v>28</v>
      </c>
      <c r="D27" s="46">
        <v>418962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418962</v>
      </c>
      <c r="O27" s="47">
        <f t="shared" si="1"/>
        <v>20.431190870964596</v>
      </c>
      <c r="P27" s="9"/>
    </row>
    <row r="28" spans="1:16" ht="15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19639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19639</v>
      </c>
      <c r="O28" s="47">
        <f t="shared" si="1"/>
        <v>0.9577196917975227</v>
      </c>
      <c r="P28" s="9"/>
    </row>
    <row r="29" spans="1:16" ht="15">
      <c r="A29" s="12"/>
      <c r="B29" s="25">
        <v>335.12</v>
      </c>
      <c r="C29" s="20" t="s">
        <v>30</v>
      </c>
      <c r="D29" s="46">
        <v>525871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525871</v>
      </c>
      <c r="O29" s="47">
        <f t="shared" si="1"/>
        <v>25.644738125426706</v>
      </c>
      <c r="P29" s="9"/>
    </row>
    <row r="30" spans="1:16" ht="15">
      <c r="A30" s="12"/>
      <c r="B30" s="25">
        <v>335.14</v>
      </c>
      <c r="C30" s="20" t="s">
        <v>31</v>
      </c>
      <c r="D30" s="46">
        <v>72329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72329</v>
      </c>
      <c r="O30" s="47">
        <f t="shared" si="1"/>
        <v>3.5272115478396566</v>
      </c>
      <c r="P30" s="9"/>
    </row>
    <row r="31" spans="1:16" ht="15">
      <c r="A31" s="12"/>
      <c r="B31" s="25">
        <v>335.15</v>
      </c>
      <c r="C31" s="20" t="s">
        <v>32</v>
      </c>
      <c r="D31" s="46">
        <v>18325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18325</v>
      </c>
      <c r="O31" s="47">
        <f t="shared" si="1"/>
        <v>0.8936408855944602</v>
      </c>
      <c r="P31" s="9"/>
    </row>
    <row r="32" spans="1:16" ht="15">
      <c r="A32" s="12"/>
      <c r="B32" s="25">
        <v>335.18</v>
      </c>
      <c r="C32" s="20" t="s">
        <v>33</v>
      </c>
      <c r="D32" s="46">
        <v>898594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898594</v>
      </c>
      <c r="O32" s="47">
        <f t="shared" si="1"/>
        <v>43.82102799180728</v>
      </c>
      <c r="P32" s="9"/>
    </row>
    <row r="33" spans="1:16" ht="15">
      <c r="A33" s="12"/>
      <c r="B33" s="25">
        <v>335.21</v>
      </c>
      <c r="C33" s="20" t="s">
        <v>34</v>
      </c>
      <c r="D33" s="46">
        <v>21409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21409</v>
      </c>
      <c r="O33" s="47">
        <f t="shared" si="1"/>
        <v>1.044035891934068</v>
      </c>
      <c r="P33" s="9"/>
    </row>
    <row r="34" spans="1:16" ht="15">
      <c r="A34" s="12"/>
      <c r="B34" s="25">
        <v>337.3</v>
      </c>
      <c r="C34" s="20" t="s">
        <v>35</v>
      </c>
      <c r="D34" s="46">
        <v>0</v>
      </c>
      <c r="E34" s="46">
        <v>1419687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1419687</v>
      </c>
      <c r="O34" s="47">
        <f t="shared" si="1"/>
        <v>69.23276114308007</v>
      </c>
      <c r="P34" s="9"/>
    </row>
    <row r="35" spans="1:16" ht="15">
      <c r="A35" s="12"/>
      <c r="B35" s="25">
        <v>338</v>
      </c>
      <c r="C35" s="20" t="s">
        <v>36</v>
      </c>
      <c r="D35" s="46">
        <v>552905</v>
      </c>
      <c r="E35" s="46">
        <v>16142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569047</v>
      </c>
      <c r="O35" s="47">
        <f t="shared" si="1"/>
        <v>27.750268214181215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SUM(D37:D49)</f>
        <v>633989</v>
      </c>
      <c r="E36" s="32">
        <f t="shared" si="7"/>
        <v>1544950</v>
      </c>
      <c r="F36" s="32">
        <f t="shared" si="7"/>
        <v>0</v>
      </c>
      <c r="G36" s="32">
        <f t="shared" si="7"/>
        <v>33343</v>
      </c>
      <c r="H36" s="32">
        <f t="shared" si="7"/>
        <v>0</v>
      </c>
      <c r="I36" s="32">
        <f t="shared" si="7"/>
        <v>100505334</v>
      </c>
      <c r="J36" s="32">
        <f t="shared" si="7"/>
        <v>3969691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106687307</v>
      </c>
      <c r="O36" s="45">
        <f t="shared" si="1"/>
        <v>5202.736126011899</v>
      </c>
      <c r="P36" s="10"/>
    </row>
    <row r="37" spans="1:16" ht="15">
      <c r="A37" s="12"/>
      <c r="B37" s="25">
        <v>341.2</v>
      </c>
      <c r="C37" s="20" t="s">
        <v>44</v>
      </c>
      <c r="D37" s="46">
        <v>0</v>
      </c>
      <c r="E37" s="46">
        <v>0</v>
      </c>
      <c r="F37" s="46">
        <v>0</v>
      </c>
      <c r="G37" s="46">
        <v>33343</v>
      </c>
      <c r="H37" s="46">
        <v>0</v>
      </c>
      <c r="I37" s="46">
        <v>1022</v>
      </c>
      <c r="J37" s="46">
        <v>3969691</v>
      </c>
      <c r="K37" s="46">
        <v>0</v>
      </c>
      <c r="L37" s="46">
        <v>0</v>
      </c>
      <c r="M37" s="46">
        <v>0</v>
      </c>
      <c r="N37" s="46">
        <f>SUM(D37:M37)</f>
        <v>4004056</v>
      </c>
      <c r="O37" s="47">
        <f aca="true" t="shared" si="8" ref="O37:O68">(N37/O$73)</f>
        <v>195.2626548327319</v>
      </c>
      <c r="P37" s="9"/>
    </row>
    <row r="38" spans="1:16" ht="15">
      <c r="A38" s="12"/>
      <c r="B38" s="25">
        <v>341.9</v>
      </c>
      <c r="C38" s="20" t="s">
        <v>45</v>
      </c>
      <c r="D38" s="46">
        <v>63700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8">SUM(D38:M38)</f>
        <v>63700</v>
      </c>
      <c r="O38" s="47">
        <f t="shared" si="8"/>
        <v>3.1064078806203064</v>
      </c>
      <c r="P38" s="9"/>
    </row>
    <row r="39" spans="1:16" ht="15">
      <c r="A39" s="12"/>
      <c r="B39" s="25">
        <v>342.1</v>
      </c>
      <c r="C39" s="20" t="s">
        <v>46</v>
      </c>
      <c r="D39" s="46">
        <v>40804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40804</v>
      </c>
      <c r="O39" s="47">
        <f t="shared" si="8"/>
        <v>1.9898566273285867</v>
      </c>
      <c r="P39" s="9"/>
    </row>
    <row r="40" spans="1:16" ht="15">
      <c r="A40" s="12"/>
      <c r="B40" s="25">
        <v>343.1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69726595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69726595</v>
      </c>
      <c r="O40" s="47">
        <f t="shared" si="8"/>
        <v>3400.302106700478</v>
      </c>
      <c r="P40" s="9"/>
    </row>
    <row r="41" spans="1:16" ht="15">
      <c r="A41" s="12"/>
      <c r="B41" s="25">
        <v>343.2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8114809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8114809</v>
      </c>
      <c r="O41" s="47">
        <f t="shared" si="8"/>
        <v>395.7285184823954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6706397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6706397</v>
      </c>
      <c r="O42" s="47">
        <f t="shared" si="8"/>
        <v>327.0455964108066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3706843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3706843</v>
      </c>
      <c r="O43" s="47">
        <f t="shared" si="8"/>
        <v>180.76870184336292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9245276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9245276</v>
      </c>
      <c r="O44" s="47">
        <f t="shared" si="8"/>
        <v>450.85711499073443</v>
      </c>
      <c r="P44" s="9"/>
    </row>
    <row r="45" spans="1:16" ht="15">
      <c r="A45" s="12"/>
      <c r="B45" s="25">
        <v>343.9</v>
      </c>
      <c r="C45" s="20" t="s">
        <v>52</v>
      </c>
      <c r="D45" s="46">
        <v>0</v>
      </c>
      <c r="E45" s="46">
        <v>1531306</v>
      </c>
      <c r="F45" s="46">
        <v>0</v>
      </c>
      <c r="G45" s="46">
        <v>0</v>
      </c>
      <c r="H45" s="46">
        <v>0</v>
      </c>
      <c r="I45" s="46">
        <v>1213392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2744698</v>
      </c>
      <c r="O45" s="47">
        <f t="shared" si="8"/>
        <v>133.84853213693552</v>
      </c>
      <c r="P45" s="9"/>
    </row>
    <row r="46" spans="1:16" ht="15">
      <c r="A46" s="12"/>
      <c r="B46" s="25">
        <v>347.1</v>
      </c>
      <c r="C46" s="20" t="s">
        <v>53</v>
      </c>
      <c r="D46" s="46">
        <v>217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</v>
      </c>
      <c r="O46" s="47">
        <f t="shared" si="8"/>
        <v>0.010582268604310933</v>
      </c>
      <c r="P46" s="9"/>
    </row>
    <row r="47" spans="1:16" ht="15">
      <c r="A47" s="12"/>
      <c r="B47" s="25">
        <v>347.2</v>
      </c>
      <c r="C47" s="20" t="s">
        <v>54</v>
      </c>
      <c r="D47" s="46">
        <v>189208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189208</v>
      </c>
      <c r="O47" s="47">
        <f t="shared" si="8"/>
        <v>9.226957963522871</v>
      </c>
      <c r="P47" s="9"/>
    </row>
    <row r="48" spans="1:16" ht="15">
      <c r="A48" s="12"/>
      <c r="B48" s="25">
        <v>347.5</v>
      </c>
      <c r="C48" s="20" t="s">
        <v>55</v>
      </c>
      <c r="D48" s="46">
        <v>50920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50920</v>
      </c>
      <c r="O48" s="47">
        <f t="shared" si="8"/>
        <v>2.4831756559055886</v>
      </c>
      <c r="P48" s="9"/>
    </row>
    <row r="49" spans="1:16" ht="15">
      <c r="A49" s="12"/>
      <c r="B49" s="25">
        <v>349</v>
      </c>
      <c r="C49" s="20" t="s">
        <v>1</v>
      </c>
      <c r="D49" s="46">
        <v>289140</v>
      </c>
      <c r="E49" s="46">
        <v>13644</v>
      </c>
      <c r="F49" s="46">
        <v>0</v>
      </c>
      <c r="G49" s="46">
        <v>0</v>
      </c>
      <c r="H49" s="46">
        <v>0</v>
      </c>
      <c r="I49" s="46">
        <v>1791000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0" ref="N49:N56">SUM(D49:M49)</f>
        <v>2093784</v>
      </c>
      <c r="O49" s="47">
        <f t="shared" si="8"/>
        <v>102.10592021847265</v>
      </c>
      <c r="P49" s="9"/>
    </row>
    <row r="50" spans="1:16" ht="15.75">
      <c r="A50" s="29" t="s">
        <v>42</v>
      </c>
      <c r="B50" s="30"/>
      <c r="C50" s="31"/>
      <c r="D50" s="32">
        <f aca="true" t="shared" si="11" ref="D50:M50">SUM(D51:D54)</f>
        <v>152687</v>
      </c>
      <c r="E50" s="32">
        <f t="shared" si="11"/>
        <v>67156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219843</v>
      </c>
      <c r="O50" s="45">
        <f t="shared" si="8"/>
        <v>10.720910952891836</v>
      </c>
      <c r="P50" s="10"/>
    </row>
    <row r="51" spans="1:16" ht="15">
      <c r="A51" s="13"/>
      <c r="B51" s="39">
        <v>351.9</v>
      </c>
      <c r="C51" s="21" t="s">
        <v>61</v>
      </c>
      <c r="D51" s="46">
        <v>111362</v>
      </c>
      <c r="E51" s="46">
        <v>7358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118720</v>
      </c>
      <c r="O51" s="47">
        <f t="shared" si="8"/>
        <v>5.789525017068176</v>
      </c>
      <c r="P51" s="9"/>
    </row>
    <row r="52" spans="1:16" ht="15">
      <c r="A52" s="13"/>
      <c r="B52" s="39">
        <v>352</v>
      </c>
      <c r="C52" s="21" t="s">
        <v>58</v>
      </c>
      <c r="D52" s="46">
        <v>20541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20541</v>
      </c>
      <c r="O52" s="47">
        <f t="shared" si="8"/>
        <v>1.0017068175168244</v>
      </c>
      <c r="P52" s="9"/>
    </row>
    <row r="53" spans="1:16" ht="15">
      <c r="A53" s="13"/>
      <c r="B53" s="39">
        <v>354</v>
      </c>
      <c r="C53" s="21" t="s">
        <v>59</v>
      </c>
      <c r="D53" s="46">
        <v>20784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20784</v>
      </c>
      <c r="O53" s="47">
        <f t="shared" si="8"/>
        <v>1.013557007705062</v>
      </c>
      <c r="P53" s="9"/>
    </row>
    <row r="54" spans="1:16" ht="15">
      <c r="A54" s="13"/>
      <c r="B54" s="39">
        <v>358.2</v>
      </c>
      <c r="C54" s="21" t="s">
        <v>60</v>
      </c>
      <c r="D54" s="46">
        <v>0</v>
      </c>
      <c r="E54" s="46">
        <v>59798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59798</v>
      </c>
      <c r="O54" s="47">
        <f t="shared" si="8"/>
        <v>2.916122110601775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SUM(D56:D65)</f>
        <v>4518064</v>
      </c>
      <c r="E55" s="32">
        <f t="shared" si="12"/>
        <v>52272</v>
      </c>
      <c r="F55" s="32">
        <f t="shared" si="12"/>
        <v>0</v>
      </c>
      <c r="G55" s="32">
        <f t="shared" si="12"/>
        <v>63068</v>
      </c>
      <c r="H55" s="32">
        <f t="shared" si="12"/>
        <v>0</v>
      </c>
      <c r="I55" s="32">
        <f t="shared" si="12"/>
        <v>840053</v>
      </c>
      <c r="J55" s="32">
        <f t="shared" si="12"/>
        <v>154384</v>
      </c>
      <c r="K55" s="32">
        <f t="shared" si="12"/>
        <v>4363120</v>
      </c>
      <c r="L55" s="32">
        <f t="shared" si="12"/>
        <v>0</v>
      </c>
      <c r="M55" s="32">
        <f t="shared" si="12"/>
        <v>0</v>
      </c>
      <c r="N55" s="32">
        <f t="shared" si="10"/>
        <v>9990961</v>
      </c>
      <c r="O55" s="45">
        <f t="shared" si="8"/>
        <v>487.22134984882473</v>
      </c>
      <c r="P55" s="10"/>
    </row>
    <row r="56" spans="1:16" ht="15">
      <c r="A56" s="12"/>
      <c r="B56" s="25">
        <v>361.1</v>
      </c>
      <c r="C56" s="20" t="s">
        <v>62</v>
      </c>
      <c r="D56" s="46">
        <v>91863</v>
      </c>
      <c r="E56" s="46">
        <v>52926</v>
      </c>
      <c r="F56" s="46">
        <v>0</v>
      </c>
      <c r="G56" s="46">
        <v>55058</v>
      </c>
      <c r="H56" s="46">
        <v>0</v>
      </c>
      <c r="I56" s="46">
        <v>590061</v>
      </c>
      <c r="J56" s="46">
        <v>53718</v>
      </c>
      <c r="K56" s="46">
        <v>891639</v>
      </c>
      <c r="L56" s="46">
        <v>0</v>
      </c>
      <c r="M56" s="46">
        <v>0</v>
      </c>
      <c r="N56" s="46">
        <f t="shared" si="10"/>
        <v>1735265</v>
      </c>
      <c r="O56" s="47">
        <f t="shared" si="8"/>
        <v>84.62230566663416</v>
      </c>
      <c r="P56" s="9"/>
    </row>
    <row r="57" spans="1:16" ht="15">
      <c r="A57" s="12"/>
      <c r="B57" s="25">
        <v>361.2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524960</v>
      </c>
      <c r="L57" s="46">
        <v>0</v>
      </c>
      <c r="M57" s="46">
        <v>0</v>
      </c>
      <c r="N57" s="46">
        <f aca="true" t="shared" si="13" ref="N57:N65">SUM(D57:M57)</f>
        <v>524960</v>
      </c>
      <c r="O57" s="47">
        <f t="shared" si="8"/>
        <v>25.600312103774506</v>
      </c>
      <c r="P57" s="9"/>
    </row>
    <row r="58" spans="1:16" ht="15">
      <c r="A58" s="12"/>
      <c r="B58" s="25">
        <v>361.3</v>
      </c>
      <c r="C58" s="20" t="s">
        <v>64</v>
      </c>
      <c r="D58" s="46">
        <v>6782</v>
      </c>
      <c r="E58" s="46">
        <v>-8214</v>
      </c>
      <c r="F58" s="46">
        <v>0</v>
      </c>
      <c r="G58" s="46">
        <v>8010</v>
      </c>
      <c r="H58" s="46">
        <v>0</v>
      </c>
      <c r="I58" s="46">
        <v>87472</v>
      </c>
      <c r="J58" s="46">
        <v>-8962</v>
      </c>
      <c r="K58" s="46">
        <v>2553655</v>
      </c>
      <c r="L58" s="46">
        <v>0</v>
      </c>
      <c r="M58" s="46">
        <v>0</v>
      </c>
      <c r="N58" s="46">
        <f t="shared" si="13"/>
        <v>2638743</v>
      </c>
      <c r="O58" s="47">
        <f t="shared" si="8"/>
        <v>128.68150785136058</v>
      </c>
      <c r="P58" s="9"/>
    </row>
    <row r="59" spans="1:16" ht="15">
      <c r="A59" s="12"/>
      <c r="B59" s="25">
        <v>361.4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-2124281</v>
      </c>
      <c r="L59" s="46">
        <v>0</v>
      </c>
      <c r="M59" s="46">
        <v>0</v>
      </c>
      <c r="N59" s="46">
        <f t="shared" si="13"/>
        <v>-2124281</v>
      </c>
      <c r="O59" s="47">
        <f t="shared" si="8"/>
        <v>-103.59314347020384</v>
      </c>
      <c r="P59" s="9"/>
    </row>
    <row r="60" spans="1:16" ht="15">
      <c r="A60" s="12"/>
      <c r="B60" s="25">
        <v>362</v>
      </c>
      <c r="C60" s="20" t="s">
        <v>66</v>
      </c>
      <c r="D60" s="46">
        <v>999347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999347</v>
      </c>
      <c r="O60" s="47">
        <f t="shared" si="8"/>
        <v>48.73437042816737</v>
      </c>
      <c r="P60" s="9"/>
    </row>
    <row r="61" spans="1:16" ht="15">
      <c r="A61" s="12"/>
      <c r="B61" s="25">
        <v>364</v>
      </c>
      <c r="C61" s="20" t="s">
        <v>67</v>
      </c>
      <c r="D61" s="46">
        <v>97634</v>
      </c>
      <c r="E61" s="46">
        <v>6755</v>
      </c>
      <c r="F61" s="46">
        <v>0</v>
      </c>
      <c r="G61" s="46">
        <v>0</v>
      </c>
      <c r="H61" s="46">
        <v>0</v>
      </c>
      <c r="I61" s="46">
        <v>72488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176877</v>
      </c>
      <c r="O61" s="47">
        <f t="shared" si="8"/>
        <v>8.625621769238272</v>
      </c>
      <c r="P61" s="9"/>
    </row>
    <row r="62" spans="1:16" ht="15">
      <c r="A62" s="12"/>
      <c r="B62" s="25">
        <v>365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25271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25271</v>
      </c>
      <c r="O62" s="47">
        <f t="shared" si="8"/>
        <v>1.2323710133619428</v>
      </c>
      <c r="P62" s="9"/>
    </row>
    <row r="63" spans="1:16" ht="15">
      <c r="A63" s="12"/>
      <c r="B63" s="25">
        <v>366</v>
      </c>
      <c r="C63" s="20" t="s">
        <v>69</v>
      </c>
      <c r="D63" s="46">
        <v>23714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23714</v>
      </c>
      <c r="O63" s="47">
        <f t="shared" si="8"/>
        <v>1.1564420169706426</v>
      </c>
      <c r="P63" s="9"/>
    </row>
    <row r="64" spans="1:16" ht="15">
      <c r="A64" s="12"/>
      <c r="B64" s="25">
        <v>368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2481691</v>
      </c>
      <c r="L64" s="46">
        <v>0</v>
      </c>
      <c r="M64" s="46">
        <v>0</v>
      </c>
      <c r="N64" s="46">
        <f t="shared" si="13"/>
        <v>2481691</v>
      </c>
      <c r="O64" s="47">
        <f t="shared" si="8"/>
        <v>121.02267628986638</v>
      </c>
      <c r="P64" s="9"/>
    </row>
    <row r="65" spans="1:16" ht="15">
      <c r="A65" s="12"/>
      <c r="B65" s="25">
        <v>369.9</v>
      </c>
      <c r="C65" s="20" t="s">
        <v>71</v>
      </c>
      <c r="D65" s="46">
        <v>3298724</v>
      </c>
      <c r="E65" s="46">
        <v>805</v>
      </c>
      <c r="F65" s="46">
        <v>0</v>
      </c>
      <c r="G65" s="46">
        <v>0</v>
      </c>
      <c r="H65" s="46">
        <v>0</v>
      </c>
      <c r="I65" s="46">
        <v>64761</v>
      </c>
      <c r="J65" s="46">
        <v>109628</v>
      </c>
      <c r="K65" s="46">
        <v>35456</v>
      </c>
      <c r="L65" s="46">
        <v>0</v>
      </c>
      <c r="M65" s="46">
        <v>0</v>
      </c>
      <c r="N65" s="46">
        <f t="shared" si="13"/>
        <v>3509374</v>
      </c>
      <c r="O65" s="47">
        <f t="shared" si="8"/>
        <v>171.13888617965475</v>
      </c>
      <c r="P65" s="9"/>
    </row>
    <row r="66" spans="1:16" ht="15.75">
      <c r="A66" s="29" t="s">
        <v>43</v>
      </c>
      <c r="B66" s="30"/>
      <c r="C66" s="31"/>
      <c r="D66" s="32">
        <f aca="true" t="shared" si="14" ref="D66:M66">SUM(D67:D70)</f>
        <v>9034052</v>
      </c>
      <c r="E66" s="32">
        <f t="shared" si="14"/>
        <v>3548250</v>
      </c>
      <c r="F66" s="32">
        <f t="shared" si="14"/>
        <v>1622419</v>
      </c>
      <c r="G66" s="32">
        <f t="shared" si="14"/>
        <v>512194</v>
      </c>
      <c r="H66" s="32">
        <f t="shared" si="14"/>
        <v>0</v>
      </c>
      <c r="I66" s="32">
        <f t="shared" si="14"/>
        <v>2434130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aca="true" t="shared" si="15" ref="N66:N71">SUM(D66:M66)</f>
        <v>17151045</v>
      </c>
      <c r="O66" s="45">
        <f t="shared" si="8"/>
        <v>836.3915439383595</v>
      </c>
      <c r="P66" s="9"/>
    </row>
    <row r="67" spans="1:16" ht="15">
      <c r="A67" s="12"/>
      <c r="B67" s="25">
        <v>381</v>
      </c>
      <c r="C67" s="20" t="s">
        <v>72</v>
      </c>
      <c r="D67" s="46">
        <v>708436</v>
      </c>
      <c r="E67" s="46">
        <v>999221</v>
      </c>
      <c r="F67" s="46">
        <v>1622419</v>
      </c>
      <c r="G67" s="46">
        <v>512194</v>
      </c>
      <c r="H67" s="46">
        <v>0</v>
      </c>
      <c r="I67" s="46">
        <v>1223439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5065709</v>
      </c>
      <c r="O67" s="47">
        <f t="shared" si="8"/>
        <v>247.0354530381352</v>
      </c>
      <c r="P67" s="9"/>
    </row>
    <row r="68" spans="1:16" ht="15">
      <c r="A68" s="12"/>
      <c r="B68" s="25">
        <v>382</v>
      </c>
      <c r="C68" s="20" t="s">
        <v>84</v>
      </c>
      <c r="D68" s="46">
        <v>8325616</v>
      </c>
      <c r="E68" s="46">
        <v>17400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8343016</v>
      </c>
      <c r="O68" s="47">
        <f t="shared" si="8"/>
        <v>406.8573100555935</v>
      </c>
      <c r="P68" s="9"/>
    </row>
    <row r="69" spans="1:16" ht="15">
      <c r="A69" s="12"/>
      <c r="B69" s="25">
        <v>384</v>
      </c>
      <c r="C69" s="20" t="s">
        <v>73</v>
      </c>
      <c r="D69" s="46">
        <v>0</v>
      </c>
      <c r="E69" s="46">
        <v>2531629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2531629</v>
      </c>
      <c r="O69" s="47">
        <f>(N69/O$73)</f>
        <v>123.45796352287135</v>
      </c>
      <c r="P69" s="9"/>
    </row>
    <row r="70" spans="1:16" ht="15.75" thickBot="1">
      <c r="A70" s="12"/>
      <c r="B70" s="25">
        <v>389.8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1210691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1210691</v>
      </c>
      <c r="O70" s="47">
        <f>(N70/O$73)</f>
        <v>59.040817321759484</v>
      </c>
      <c r="P70" s="9"/>
    </row>
    <row r="71" spans="1:119" ht="16.5" thickBot="1">
      <c r="A71" s="14" t="s">
        <v>56</v>
      </c>
      <c r="B71" s="23"/>
      <c r="C71" s="22"/>
      <c r="D71" s="15">
        <f aca="true" t="shared" si="16" ref="D71:M71">SUM(D5,D14,D19,D36,D50,D55,D66)</f>
        <v>28229680</v>
      </c>
      <c r="E71" s="15">
        <f t="shared" si="16"/>
        <v>9079615</v>
      </c>
      <c r="F71" s="15">
        <f t="shared" si="16"/>
        <v>1622419</v>
      </c>
      <c r="G71" s="15">
        <f t="shared" si="16"/>
        <v>4722160</v>
      </c>
      <c r="H71" s="15">
        <f t="shared" si="16"/>
        <v>0</v>
      </c>
      <c r="I71" s="15">
        <f t="shared" si="16"/>
        <v>104543709</v>
      </c>
      <c r="J71" s="15">
        <f t="shared" si="16"/>
        <v>4124075</v>
      </c>
      <c r="K71" s="15">
        <f t="shared" si="16"/>
        <v>4684864</v>
      </c>
      <c r="L71" s="15">
        <f t="shared" si="16"/>
        <v>0</v>
      </c>
      <c r="M71" s="15">
        <f t="shared" si="16"/>
        <v>0</v>
      </c>
      <c r="N71" s="15">
        <f t="shared" si="15"/>
        <v>157006522</v>
      </c>
      <c r="O71" s="38">
        <f>(N71/O$73)</f>
        <v>7656.61377157905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81</v>
      </c>
      <c r="M73" s="51"/>
      <c r="N73" s="51"/>
      <c r="O73" s="43">
        <v>20506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thickBot="1">
      <c r="A75" s="55" t="s">
        <v>99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11246197</v>
      </c>
      <c r="E5" s="27">
        <f t="shared" si="0"/>
        <v>1623035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361450</v>
      </c>
      <c r="L5" s="27">
        <f t="shared" si="0"/>
        <v>0</v>
      </c>
      <c r="M5" s="27">
        <f t="shared" si="0"/>
        <v>0</v>
      </c>
      <c r="N5" s="28">
        <f>SUM(D5:M5)</f>
        <v>13230682</v>
      </c>
      <c r="O5" s="33">
        <f aca="true" t="shared" si="1" ref="O5:O36">(N5/O$79)</f>
        <v>658.4722042502364</v>
      </c>
      <c r="P5" s="6"/>
    </row>
    <row r="6" spans="1:16" ht="15">
      <c r="A6" s="12"/>
      <c r="B6" s="25">
        <v>311</v>
      </c>
      <c r="C6" s="20" t="s">
        <v>3</v>
      </c>
      <c r="D6" s="46">
        <v>6058634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6058634</v>
      </c>
      <c r="O6" s="47">
        <f t="shared" si="1"/>
        <v>301.529587418504</v>
      </c>
      <c r="P6" s="9"/>
    </row>
    <row r="7" spans="1:16" ht="15">
      <c r="A7" s="12"/>
      <c r="B7" s="25">
        <v>312.41</v>
      </c>
      <c r="C7" s="20" t="s">
        <v>11</v>
      </c>
      <c r="D7" s="46">
        <v>812463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812463</v>
      </c>
      <c r="O7" s="47">
        <f t="shared" si="1"/>
        <v>40.43512666102623</v>
      </c>
      <c r="P7" s="9"/>
    </row>
    <row r="8" spans="1:16" ht="15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177357</v>
      </c>
      <c r="L8" s="46">
        <v>0</v>
      </c>
      <c r="M8" s="46">
        <v>0</v>
      </c>
      <c r="N8" s="46">
        <f>SUM(D8:M8)</f>
        <v>177357</v>
      </c>
      <c r="O8" s="47">
        <f t="shared" si="1"/>
        <v>8.826805355098791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184093</v>
      </c>
      <c r="L9" s="46">
        <v>0</v>
      </c>
      <c r="M9" s="46">
        <v>0</v>
      </c>
      <c r="N9" s="46">
        <f>SUM(D9:M9)</f>
        <v>184093</v>
      </c>
      <c r="O9" s="47">
        <f t="shared" si="1"/>
        <v>9.162046483850098</v>
      </c>
      <c r="P9" s="9"/>
    </row>
    <row r="10" spans="1:16" ht="15">
      <c r="A10" s="12"/>
      <c r="B10" s="25">
        <v>312.6</v>
      </c>
      <c r="C10" s="20" t="s">
        <v>12</v>
      </c>
      <c r="D10" s="46">
        <v>0</v>
      </c>
      <c r="E10" s="46">
        <v>1623035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1623035</v>
      </c>
      <c r="O10" s="47">
        <f t="shared" si="1"/>
        <v>80.77614094460758</v>
      </c>
      <c r="P10" s="9"/>
    </row>
    <row r="11" spans="1:16" ht="15">
      <c r="A11" s="12"/>
      <c r="B11" s="25">
        <v>314.1</v>
      </c>
      <c r="C11" s="20" t="s">
        <v>13</v>
      </c>
      <c r="D11" s="46">
        <v>3058468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3058468</v>
      </c>
      <c r="O11" s="47">
        <f t="shared" si="1"/>
        <v>152.21559747175633</v>
      </c>
      <c r="P11" s="9"/>
    </row>
    <row r="12" spans="1:16" ht="15">
      <c r="A12" s="12"/>
      <c r="B12" s="25">
        <v>315</v>
      </c>
      <c r="C12" s="20" t="s">
        <v>14</v>
      </c>
      <c r="D12" s="46">
        <v>1099675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1099675</v>
      </c>
      <c r="O12" s="47">
        <f t="shared" si="1"/>
        <v>54.729258945901556</v>
      </c>
      <c r="P12" s="9"/>
    </row>
    <row r="13" spans="1:16" ht="15">
      <c r="A13" s="12"/>
      <c r="B13" s="25">
        <v>316</v>
      </c>
      <c r="C13" s="20" t="s">
        <v>15</v>
      </c>
      <c r="D13" s="46">
        <v>216957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216957</v>
      </c>
      <c r="O13" s="47">
        <f t="shared" si="1"/>
        <v>10.797640969491862</v>
      </c>
      <c r="P13" s="9"/>
    </row>
    <row r="14" spans="1:16" ht="15.75">
      <c r="A14" s="29" t="s">
        <v>139</v>
      </c>
      <c r="B14" s="30"/>
      <c r="C14" s="31"/>
      <c r="D14" s="32">
        <f aca="true" t="shared" si="3" ref="D14:M14">SUM(D15:D18)</f>
        <v>135999</v>
      </c>
      <c r="E14" s="32">
        <f t="shared" si="3"/>
        <v>638432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774431</v>
      </c>
      <c r="O14" s="45">
        <f t="shared" si="1"/>
        <v>38.542328173990946</v>
      </c>
      <c r="P14" s="10"/>
    </row>
    <row r="15" spans="1:16" ht="15">
      <c r="A15" s="12"/>
      <c r="B15" s="25">
        <v>322</v>
      </c>
      <c r="C15" s="20" t="s">
        <v>0</v>
      </c>
      <c r="D15" s="46">
        <v>22750</v>
      </c>
      <c r="E15" s="46">
        <v>638432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661182</v>
      </c>
      <c r="O15" s="47">
        <f t="shared" si="1"/>
        <v>32.9060866968596</v>
      </c>
      <c r="P15" s="9"/>
    </row>
    <row r="16" spans="1:16" ht="15">
      <c r="A16" s="12"/>
      <c r="B16" s="25">
        <v>323.1</v>
      </c>
      <c r="C16" s="20" t="s">
        <v>17</v>
      </c>
      <c r="D16" s="46">
        <v>37835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37835</v>
      </c>
      <c r="O16" s="47">
        <f t="shared" si="1"/>
        <v>1.8829940775394416</v>
      </c>
      <c r="P16" s="9"/>
    </row>
    <row r="17" spans="1:16" ht="15">
      <c r="A17" s="12"/>
      <c r="B17" s="25">
        <v>323.7</v>
      </c>
      <c r="C17" s="20" t="s">
        <v>18</v>
      </c>
      <c r="D17" s="46">
        <v>63750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63750</v>
      </c>
      <c r="O17" s="47">
        <f t="shared" si="1"/>
        <v>3.17274672771612</v>
      </c>
      <c r="P17" s="9"/>
    </row>
    <row r="18" spans="1:16" ht="15">
      <c r="A18" s="12"/>
      <c r="B18" s="25">
        <v>329</v>
      </c>
      <c r="C18" s="20" t="s">
        <v>140</v>
      </c>
      <c r="D18" s="46">
        <v>11664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11664</v>
      </c>
      <c r="O18" s="47">
        <f t="shared" si="1"/>
        <v>0.5805006718757776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SUM(D20:D38)</f>
        <v>2634143</v>
      </c>
      <c r="E19" s="32">
        <f t="shared" si="5"/>
        <v>1280814</v>
      </c>
      <c r="F19" s="32">
        <f t="shared" si="5"/>
        <v>0</v>
      </c>
      <c r="G19" s="32">
        <f t="shared" si="5"/>
        <v>4294579</v>
      </c>
      <c r="H19" s="32">
        <f t="shared" si="5"/>
        <v>0</v>
      </c>
      <c r="I19" s="32">
        <f t="shared" si="5"/>
        <v>4525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8214061</v>
      </c>
      <c r="O19" s="45">
        <f t="shared" si="1"/>
        <v>408.80212014134275</v>
      </c>
      <c r="P19" s="10"/>
    </row>
    <row r="20" spans="1:16" ht="15">
      <c r="A20" s="12"/>
      <c r="B20" s="25">
        <v>331.1</v>
      </c>
      <c r="C20" s="20" t="s">
        <v>141</v>
      </c>
      <c r="D20" s="46">
        <v>0</v>
      </c>
      <c r="E20" s="46">
        <v>0</v>
      </c>
      <c r="F20" s="46">
        <v>0</v>
      </c>
      <c r="G20" s="46">
        <v>98184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98184</v>
      </c>
      <c r="O20" s="47">
        <f t="shared" si="1"/>
        <v>4.8864778778679145</v>
      </c>
      <c r="P20" s="9"/>
    </row>
    <row r="21" spans="1:16" ht="15">
      <c r="A21" s="12"/>
      <c r="B21" s="25">
        <v>331.2</v>
      </c>
      <c r="C21" s="20" t="s">
        <v>20</v>
      </c>
      <c r="D21" s="46">
        <v>350514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3">SUM(D21:M21)</f>
        <v>350514</v>
      </c>
      <c r="O21" s="47">
        <f t="shared" si="1"/>
        <v>17.444582690489224</v>
      </c>
      <c r="P21" s="9"/>
    </row>
    <row r="22" spans="1:16" ht="15">
      <c r="A22" s="12"/>
      <c r="B22" s="25">
        <v>331.41</v>
      </c>
      <c r="C22" s="20" t="s">
        <v>25</v>
      </c>
      <c r="D22" s="46">
        <v>0</v>
      </c>
      <c r="E22" s="46">
        <v>0</v>
      </c>
      <c r="F22" s="46">
        <v>0</v>
      </c>
      <c r="G22" s="46">
        <v>3075437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3075437</v>
      </c>
      <c r="O22" s="47">
        <f t="shared" si="1"/>
        <v>153.0601204399542</v>
      </c>
      <c r="P22" s="9"/>
    </row>
    <row r="23" spans="1:16" ht="15">
      <c r="A23" s="12"/>
      <c r="B23" s="25">
        <v>331.9</v>
      </c>
      <c r="C23" s="20" t="s">
        <v>22</v>
      </c>
      <c r="D23" s="46">
        <v>2880</v>
      </c>
      <c r="E23" s="46">
        <v>47921</v>
      </c>
      <c r="F23" s="46">
        <v>0</v>
      </c>
      <c r="G23" s="46">
        <v>0</v>
      </c>
      <c r="H23" s="46">
        <v>0</v>
      </c>
      <c r="I23" s="46">
        <v>4525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55326</v>
      </c>
      <c r="O23" s="47">
        <f t="shared" si="1"/>
        <v>2.7534962424725027</v>
      </c>
      <c r="P23" s="9"/>
    </row>
    <row r="24" spans="1:16" ht="15">
      <c r="A24" s="12"/>
      <c r="B24" s="25">
        <v>334.2</v>
      </c>
      <c r="C24" s="20" t="s">
        <v>24</v>
      </c>
      <c r="D24" s="46">
        <v>6559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6559</v>
      </c>
      <c r="O24" s="47">
        <f t="shared" si="1"/>
        <v>0.3264320907778828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705214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705214</v>
      </c>
      <c r="O25" s="47">
        <f t="shared" si="1"/>
        <v>35.09749664062111</v>
      </c>
      <c r="P25" s="9"/>
    </row>
    <row r="26" spans="1:16" ht="15">
      <c r="A26" s="12"/>
      <c r="B26" s="25">
        <v>334.49</v>
      </c>
      <c r="C26" s="20" t="s">
        <v>28</v>
      </c>
      <c r="D26" s="46">
        <v>22242</v>
      </c>
      <c r="E26" s="46">
        <v>31947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54189</v>
      </c>
      <c r="O26" s="47">
        <f t="shared" si="1"/>
        <v>2.696909371422884</v>
      </c>
      <c r="P26" s="9"/>
    </row>
    <row r="27" spans="1:16" ht="15">
      <c r="A27" s="12"/>
      <c r="B27" s="25">
        <v>334.7</v>
      </c>
      <c r="C27" s="20" t="s">
        <v>29</v>
      </c>
      <c r="D27" s="46">
        <v>0</v>
      </c>
      <c r="E27" s="46">
        <v>0</v>
      </c>
      <c r="F27" s="46">
        <v>0</v>
      </c>
      <c r="G27" s="46">
        <v>210361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210361</v>
      </c>
      <c r="O27" s="47">
        <f t="shared" si="1"/>
        <v>10.469367441397502</v>
      </c>
      <c r="P27" s="9"/>
    </row>
    <row r="28" spans="1:16" ht="15">
      <c r="A28" s="12"/>
      <c r="B28" s="25">
        <v>335.12</v>
      </c>
      <c r="C28" s="20" t="s">
        <v>30</v>
      </c>
      <c r="D28" s="46">
        <v>537938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537938</v>
      </c>
      <c r="O28" s="47">
        <f t="shared" si="1"/>
        <v>26.772408301398496</v>
      </c>
      <c r="P28" s="9"/>
    </row>
    <row r="29" spans="1:16" ht="15">
      <c r="A29" s="12"/>
      <c r="B29" s="25">
        <v>335.14</v>
      </c>
      <c r="C29" s="20" t="s">
        <v>31</v>
      </c>
      <c r="D29" s="46">
        <v>64053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64053</v>
      </c>
      <c r="O29" s="47">
        <f t="shared" si="1"/>
        <v>3.1878266062807943</v>
      </c>
      <c r="P29" s="9"/>
    </row>
    <row r="30" spans="1:16" ht="15">
      <c r="A30" s="12"/>
      <c r="B30" s="25">
        <v>335.15</v>
      </c>
      <c r="C30" s="20" t="s">
        <v>32</v>
      </c>
      <c r="D30" s="46">
        <v>19145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19145</v>
      </c>
      <c r="O30" s="47">
        <f t="shared" si="1"/>
        <v>0.9528193898372568</v>
      </c>
      <c r="P30" s="9"/>
    </row>
    <row r="31" spans="1:16" ht="15">
      <c r="A31" s="12"/>
      <c r="B31" s="25">
        <v>335.18</v>
      </c>
      <c r="C31" s="20" t="s">
        <v>33</v>
      </c>
      <c r="D31" s="46">
        <v>964117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964117</v>
      </c>
      <c r="O31" s="47">
        <f t="shared" si="1"/>
        <v>47.982730304086</v>
      </c>
      <c r="P31" s="9"/>
    </row>
    <row r="32" spans="1:16" ht="15">
      <c r="A32" s="12"/>
      <c r="B32" s="25">
        <v>335.21</v>
      </c>
      <c r="C32" s="20" t="s">
        <v>34</v>
      </c>
      <c r="D32" s="46">
        <v>27990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27990</v>
      </c>
      <c r="O32" s="47">
        <f t="shared" si="1"/>
        <v>1.3930224456278306</v>
      </c>
      <c r="P32" s="9"/>
    </row>
    <row r="33" spans="1:16" ht="15">
      <c r="A33" s="12"/>
      <c r="B33" s="25">
        <v>335.41</v>
      </c>
      <c r="C33" s="20" t="s">
        <v>101</v>
      </c>
      <c r="D33" s="46">
        <v>35176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35176</v>
      </c>
      <c r="O33" s="47">
        <f t="shared" si="1"/>
        <v>1.7506594336336037</v>
      </c>
      <c r="P33" s="9"/>
    </row>
    <row r="34" spans="1:16" ht="15">
      <c r="A34" s="12"/>
      <c r="B34" s="25">
        <v>337.2</v>
      </c>
      <c r="C34" s="20" t="s">
        <v>95</v>
      </c>
      <c r="D34" s="46">
        <v>2252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2252</v>
      </c>
      <c r="O34" s="47">
        <f t="shared" si="1"/>
        <v>0.11207883342457572</v>
      </c>
      <c r="P34" s="9"/>
    </row>
    <row r="35" spans="1:16" ht="15">
      <c r="A35" s="12"/>
      <c r="B35" s="25">
        <v>337.3</v>
      </c>
      <c r="C35" s="20" t="s">
        <v>35</v>
      </c>
      <c r="D35" s="46">
        <v>0</v>
      </c>
      <c r="E35" s="46">
        <v>1156924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1156924</v>
      </c>
      <c r="O35" s="47">
        <f t="shared" si="1"/>
        <v>57.578460160254814</v>
      </c>
      <c r="P35" s="9"/>
    </row>
    <row r="36" spans="1:16" ht="15">
      <c r="A36" s="12"/>
      <c r="B36" s="25">
        <v>337.4</v>
      </c>
      <c r="C36" s="20" t="s">
        <v>142</v>
      </c>
      <c r="D36" s="46">
        <v>0</v>
      </c>
      <c r="E36" s="46">
        <v>0</v>
      </c>
      <c r="F36" s="46">
        <v>0</v>
      </c>
      <c r="G36" s="46">
        <v>5383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5383</v>
      </c>
      <c r="O36" s="47">
        <f t="shared" si="1"/>
        <v>0.26790424525954315</v>
      </c>
      <c r="P36" s="9"/>
    </row>
    <row r="37" spans="1:16" ht="15">
      <c r="A37" s="12"/>
      <c r="B37" s="25">
        <v>337.7</v>
      </c>
      <c r="C37" s="20" t="s">
        <v>143</v>
      </c>
      <c r="D37" s="46">
        <v>0</v>
      </c>
      <c r="E37" s="46">
        <v>0</v>
      </c>
      <c r="F37" s="46">
        <v>0</v>
      </c>
      <c r="G37" s="46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200000</v>
      </c>
      <c r="O37" s="47">
        <f aca="true" t="shared" si="8" ref="O37:O68">(N37/O$79)</f>
        <v>9.953715224207436</v>
      </c>
      <c r="P37" s="9"/>
    </row>
    <row r="38" spans="1:16" ht="15">
      <c r="A38" s="12"/>
      <c r="B38" s="25">
        <v>338</v>
      </c>
      <c r="C38" s="20" t="s">
        <v>36</v>
      </c>
      <c r="D38" s="46">
        <v>601277</v>
      </c>
      <c r="E38" s="46">
        <v>44022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645299</v>
      </c>
      <c r="O38" s="47">
        <f t="shared" si="8"/>
        <v>32.11561240232917</v>
      </c>
      <c r="P38" s="9"/>
    </row>
    <row r="39" spans="1:16" ht="15.75">
      <c r="A39" s="29" t="s">
        <v>41</v>
      </c>
      <c r="B39" s="30"/>
      <c r="C39" s="31"/>
      <c r="D39" s="32">
        <f aca="true" t="shared" si="9" ref="D39:M39">SUM(D40:D52)</f>
        <v>558761</v>
      </c>
      <c r="E39" s="32">
        <f t="shared" si="9"/>
        <v>1524356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100856234</v>
      </c>
      <c r="J39" s="32">
        <f t="shared" si="9"/>
        <v>4146528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107085879</v>
      </c>
      <c r="O39" s="45">
        <f t="shared" si="8"/>
        <v>5329.511720499677</v>
      </c>
      <c r="P39" s="10"/>
    </row>
    <row r="40" spans="1:16" ht="15">
      <c r="A40" s="12"/>
      <c r="B40" s="25">
        <v>341.2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4146528</v>
      </c>
      <c r="K40" s="46">
        <v>0</v>
      </c>
      <c r="L40" s="46">
        <v>0</v>
      </c>
      <c r="M40" s="46">
        <v>0</v>
      </c>
      <c r="N40" s="46">
        <f t="shared" si="7"/>
        <v>4146528</v>
      </c>
      <c r="O40" s="47">
        <f t="shared" si="8"/>
        <v>206.36679440601205</v>
      </c>
      <c r="P40" s="9"/>
    </row>
    <row r="41" spans="1:16" ht="15">
      <c r="A41" s="12"/>
      <c r="B41" s="25">
        <v>341.9</v>
      </c>
      <c r="C41" s="20" t="s">
        <v>45</v>
      </c>
      <c r="D41" s="46">
        <v>54626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5">SUM(D41:M41)</f>
        <v>54626</v>
      </c>
      <c r="O41" s="47">
        <f t="shared" si="8"/>
        <v>2.7186582391877767</v>
      </c>
      <c r="P41" s="9"/>
    </row>
    <row r="42" spans="1:16" ht="15">
      <c r="A42" s="12"/>
      <c r="B42" s="25">
        <v>342.1</v>
      </c>
      <c r="C42" s="20" t="s">
        <v>46</v>
      </c>
      <c r="D42" s="46">
        <v>35388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35388</v>
      </c>
      <c r="O42" s="47">
        <f t="shared" si="8"/>
        <v>1.7612103717712637</v>
      </c>
      <c r="P42" s="9"/>
    </row>
    <row r="43" spans="1:16" ht="15">
      <c r="A43" s="12"/>
      <c r="B43" s="25">
        <v>343.1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68365313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68365313</v>
      </c>
      <c r="O43" s="47">
        <f t="shared" si="8"/>
        <v>3402.4442840790325</v>
      </c>
      <c r="P43" s="9"/>
    </row>
    <row r="44" spans="1:16" ht="15">
      <c r="A44" s="12"/>
      <c r="B44" s="25">
        <v>343.2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9923082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9923082</v>
      </c>
      <c r="O44" s="47">
        <f t="shared" si="8"/>
        <v>493.8576618722938</v>
      </c>
      <c r="P44" s="9"/>
    </row>
    <row r="45" spans="1:16" ht="15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6821391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6821391</v>
      </c>
      <c r="O45" s="47">
        <f t="shared" si="8"/>
        <v>339.49091723485793</v>
      </c>
      <c r="P45" s="9"/>
    </row>
    <row r="46" spans="1:16" ht="15">
      <c r="A46" s="12"/>
      <c r="B46" s="25">
        <v>343.4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3584406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3584406</v>
      </c>
      <c r="O46" s="47">
        <f t="shared" si="8"/>
        <v>178.3907828597024</v>
      </c>
      <c r="P46" s="9"/>
    </row>
    <row r="47" spans="1:16" ht="15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9410425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9410425</v>
      </c>
      <c r="O47" s="47">
        <f t="shared" si="8"/>
        <v>468.34345294381126</v>
      </c>
      <c r="P47" s="9"/>
    </row>
    <row r="48" spans="1:16" ht="15">
      <c r="A48" s="12"/>
      <c r="B48" s="25">
        <v>343.9</v>
      </c>
      <c r="C48" s="20" t="s">
        <v>52</v>
      </c>
      <c r="D48" s="46">
        <v>495</v>
      </c>
      <c r="E48" s="46">
        <v>1511552</v>
      </c>
      <c r="F48" s="46">
        <v>0</v>
      </c>
      <c r="G48" s="46">
        <v>0</v>
      </c>
      <c r="H48" s="46">
        <v>0</v>
      </c>
      <c r="I48" s="46">
        <v>1164904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2676951</v>
      </c>
      <c r="O48" s="47">
        <f t="shared" si="8"/>
        <v>133.2280396157866</v>
      </c>
      <c r="P48" s="9"/>
    </row>
    <row r="49" spans="1:16" ht="15">
      <c r="A49" s="12"/>
      <c r="B49" s="25">
        <v>347.1</v>
      </c>
      <c r="C49" s="20" t="s">
        <v>53</v>
      </c>
      <c r="D49" s="46">
        <v>1394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1394</v>
      </c>
      <c r="O49" s="47">
        <f t="shared" si="8"/>
        <v>0.06937739511272582</v>
      </c>
      <c r="P49" s="9"/>
    </row>
    <row r="50" spans="1:16" ht="15">
      <c r="A50" s="12"/>
      <c r="B50" s="25">
        <v>347.2</v>
      </c>
      <c r="C50" s="20" t="s">
        <v>54</v>
      </c>
      <c r="D50" s="46">
        <v>249139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249139</v>
      </c>
      <c r="O50" s="47">
        <f t="shared" si="8"/>
        <v>12.39929328621908</v>
      </c>
      <c r="P50" s="9"/>
    </row>
    <row r="51" spans="1:16" ht="15">
      <c r="A51" s="12"/>
      <c r="B51" s="25">
        <v>347.5</v>
      </c>
      <c r="C51" s="20" t="s">
        <v>55</v>
      </c>
      <c r="D51" s="46">
        <v>64383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64383</v>
      </c>
      <c r="O51" s="47">
        <f t="shared" si="8"/>
        <v>3.2042502364007364</v>
      </c>
      <c r="P51" s="9"/>
    </row>
    <row r="52" spans="1:16" ht="15">
      <c r="A52" s="12"/>
      <c r="B52" s="25">
        <v>349</v>
      </c>
      <c r="C52" s="20" t="s">
        <v>1</v>
      </c>
      <c r="D52" s="46">
        <v>153336</v>
      </c>
      <c r="E52" s="46">
        <v>12804</v>
      </c>
      <c r="F52" s="46">
        <v>0</v>
      </c>
      <c r="G52" s="46">
        <v>0</v>
      </c>
      <c r="H52" s="46">
        <v>0</v>
      </c>
      <c r="I52" s="46">
        <v>1586713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1752853</v>
      </c>
      <c r="O52" s="47">
        <f t="shared" si="8"/>
        <v>87.23699795948838</v>
      </c>
      <c r="P52" s="9"/>
    </row>
    <row r="53" spans="1:16" ht="15.75">
      <c r="A53" s="29" t="s">
        <v>42</v>
      </c>
      <c r="B53" s="30"/>
      <c r="C53" s="31"/>
      <c r="D53" s="32">
        <f aca="true" t="shared" si="11" ref="D53:M53">SUM(D54:D57)</f>
        <v>187940</v>
      </c>
      <c r="E53" s="32">
        <f t="shared" si="11"/>
        <v>146155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334095</v>
      </c>
      <c r="O53" s="45">
        <f t="shared" si="8"/>
        <v>16.627432439157914</v>
      </c>
      <c r="P53" s="10"/>
    </row>
    <row r="54" spans="1:16" ht="15">
      <c r="A54" s="13"/>
      <c r="B54" s="39">
        <v>351.9</v>
      </c>
      <c r="C54" s="21" t="s">
        <v>61</v>
      </c>
      <c r="D54" s="46">
        <v>126762</v>
      </c>
      <c r="E54" s="46">
        <v>9363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136125</v>
      </c>
      <c r="O54" s="47">
        <f t="shared" si="8"/>
        <v>6.774747424476185</v>
      </c>
      <c r="P54" s="9"/>
    </row>
    <row r="55" spans="1:16" ht="15">
      <c r="A55" s="13"/>
      <c r="B55" s="39">
        <v>352</v>
      </c>
      <c r="C55" s="21" t="s">
        <v>58</v>
      </c>
      <c r="D55" s="46">
        <v>26569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26569</v>
      </c>
      <c r="O55" s="47">
        <f t="shared" si="8"/>
        <v>1.3223012989598368</v>
      </c>
      <c r="P55" s="9"/>
    </row>
    <row r="56" spans="1:16" ht="15">
      <c r="A56" s="13"/>
      <c r="B56" s="39">
        <v>354</v>
      </c>
      <c r="C56" s="21" t="s">
        <v>59</v>
      </c>
      <c r="D56" s="46">
        <v>34609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34609</v>
      </c>
      <c r="O56" s="47">
        <f t="shared" si="8"/>
        <v>1.7224406509729757</v>
      </c>
      <c r="P56" s="9"/>
    </row>
    <row r="57" spans="1:16" ht="15">
      <c r="A57" s="13"/>
      <c r="B57" s="39">
        <v>359</v>
      </c>
      <c r="C57" s="21" t="s">
        <v>144</v>
      </c>
      <c r="D57" s="46">
        <v>0</v>
      </c>
      <c r="E57" s="46">
        <v>136792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136792</v>
      </c>
      <c r="O57" s="47">
        <f t="shared" si="8"/>
        <v>6.807943064748917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SUM(D59:D71)</f>
        <v>4645161</v>
      </c>
      <c r="E58" s="32">
        <f t="shared" si="12"/>
        <v>433966</v>
      </c>
      <c r="F58" s="32">
        <f t="shared" si="12"/>
        <v>0</v>
      </c>
      <c r="G58" s="32">
        <f t="shared" si="12"/>
        <v>58855</v>
      </c>
      <c r="H58" s="32">
        <f t="shared" si="12"/>
        <v>0</v>
      </c>
      <c r="I58" s="32">
        <f t="shared" si="12"/>
        <v>2939857</v>
      </c>
      <c r="J58" s="32">
        <f t="shared" si="12"/>
        <v>200458</v>
      </c>
      <c r="K58" s="32">
        <f t="shared" si="12"/>
        <v>-3976473</v>
      </c>
      <c r="L58" s="32">
        <f t="shared" si="12"/>
        <v>0</v>
      </c>
      <c r="M58" s="32">
        <f t="shared" si="12"/>
        <v>0</v>
      </c>
      <c r="N58" s="32">
        <f>SUM(D58:M58)</f>
        <v>4301824</v>
      </c>
      <c r="O58" s="45">
        <f t="shared" si="8"/>
        <v>214.09565520330463</v>
      </c>
      <c r="P58" s="10"/>
    </row>
    <row r="59" spans="1:16" ht="15">
      <c r="A59" s="12"/>
      <c r="B59" s="25">
        <v>361.1</v>
      </c>
      <c r="C59" s="20" t="s">
        <v>62</v>
      </c>
      <c r="D59" s="46">
        <v>138353</v>
      </c>
      <c r="E59" s="46">
        <v>89501</v>
      </c>
      <c r="F59" s="46">
        <v>0</v>
      </c>
      <c r="G59" s="46">
        <v>56368</v>
      </c>
      <c r="H59" s="46">
        <v>0</v>
      </c>
      <c r="I59" s="46">
        <v>977599</v>
      </c>
      <c r="J59" s="46">
        <v>139334</v>
      </c>
      <c r="K59" s="46">
        <v>1857879</v>
      </c>
      <c r="L59" s="46">
        <v>0</v>
      </c>
      <c r="M59" s="46">
        <v>0</v>
      </c>
      <c r="N59" s="46">
        <f>SUM(D59:M59)</f>
        <v>3259034</v>
      </c>
      <c r="O59" s="47">
        <f t="shared" si="8"/>
        <v>162.19748171004827</v>
      </c>
      <c r="P59" s="9"/>
    </row>
    <row r="60" spans="1:16" ht="15">
      <c r="A60" s="12"/>
      <c r="B60" s="25">
        <v>361.2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3332</v>
      </c>
      <c r="L60" s="46">
        <v>0</v>
      </c>
      <c r="M60" s="46">
        <v>0</v>
      </c>
      <c r="N60" s="46">
        <f aca="true" t="shared" si="13" ref="N60:N71">SUM(D60:M60)</f>
        <v>3332</v>
      </c>
      <c r="O60" s="47">
        <f t="shared" si="8"/>
        <v>0.16582889563529588</v>
      </c>
      <c r="P60" s="9"/>
    </row>
    <row r="61" spans="1:16" ht="15">
      <c r="A61" s="12"/>
      <c r="B61" s="25">
        <v>361.3</v>
      </c>
      <c r="C61" s="20" t="s">
        <v>64</v>
      </c>
      <c r="D61" s="46">
        <v>6534</v>
      </c>
      <c r="E61" s="46">
        <v>3546</v>
      </c>
      <c r="F61" s="46">
        <v>0</v>
      </c>
      <c r="G61" s="46">
        <v>183</v>
      </c>
      <c r="H61" s="46">
        <v>0</v>
      </c>
      <c r="I61" s="46">
        <v>5103</v>
      </c>
      <c r="J61" s="46">
        <v>7697</v>
      </c>
      <c r="K61" s="46">
        <v>-8797724</v>
      </c>
      <c r="L61" s="46">
        <v>0</v>
      </c>
      <c r="M61" s="46">
        <v>0</v>
      </c>
      <c r="N61" s="46">
        <f t="shared" si="13"/>
        <v>-8774661</v>
      </c>
      <c r="O61" s="47">
        <f t="shared" si="8"/>
        <v>-436.7023839147962</v>
      </c>
      <c r="P61" s="9"/>
    </row>
    <row r="62" spans="1:16" ht="15">
      <c r="A62" s="12"/>
      <c r="B62" s="25">
        <v>361.4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-518764</v>
      </c>
      <c r="L62" s="46">
        <v>0</v>
      </c>
      <c r="M62" s="46">
        <v>0</v>
      </c>
      <c r="N62" s="46">
        <f t="shared" si="13"/>
        <v>-518764</v>
      </c>
      <c r="O62" s="47">
        <f t="shared" si="8"/>
        <v>-25.81814562285373</v>
      </c>
      <c r="P62" s="9"/>
    </row>
    <row r="63" spans="1:16" ht="15">
      <c r="A63" s="12"/>
      <c r="B63" s="25">
        <v>362</v>
      </c>
      <c r="C63" s="20" t="s">
        <v>66</v>
      </c>
      <c r="D63" s="46">
        <v>966543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966543</v>
      </c>
      <c r="O63" s="47">
        <f t="shared" si="8"/>
        <v>48.10346886975564</v>
      </c>
      <c r="P63" s="9"/>
    </row>
    <row r="64" spans="1:16" ht="15">
      <c r="A64" s="12"/>
      <c r="B64" s="25">
        <v>363.22</v>
      </c>
      <c r="C64" s="20" t="s">
        <v>145</v>
      </c>
      <c r="D64" s="46">
        <v>0</v>
      </c>
      <c r="E64" s="46">
        <v>202980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202980</v>
      </c>
      <c r="O64" s="47">
        <f t="shared" si="8"/>
        <v>10.102025581048126</v>
      </c>
      <c r="P64" s="9"/>
    </row>
    <row r="65" spans="1:16" ht="15">
      <c r="A65" s="12"/>
      <c r="B65" s="25">
        <v>363.23</v>
      </c>
      <c r="C65" s="20" t="s">
        <v>146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1594054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1594054</v>
      </c>
      <c r="O65" s="47">
        <f t="shared" si="8"/>
        <v>79.3337978400438</v>
      </c>
      <c r="P65" s="9"/>
    </row>
    <row r="66" spans="1:16" ht="15">
      <c r="A66" s="12"/>
      <c r="B66" s="25">
        <v>363.27</v>
      </c>
      <c r="C66" s="20" t="s">
        <v>147</v>
      </c>
      <c r="D66" s="46">
        <v>0</v>
      </c>
      <c r="E66" s="46">
        <v>132935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132935</v>
      </c>
      <c r="O66" s="47">
        <f t="shared" si="8"/>
        <v>6.615985666650077</v>
      </c>
      <c r="P66" s="9"/>
    </row>
    <row r="67" spans="1:16" ht="15">
      <c r="A67" s="12"/>
      <c r="B67" s="25">
        <v>364</v>
      </c>
      <c r="C67" s="20" t="s">
        <v>67</v>
      </c>
      <c r="D67" s="46">
        <v>156929</v>
      </c>
      <c r="E67" s="46">
        <v>0</v>
      </c>
      <c r="F67" s="46">
        <v>0</v>
      </c>
      <c r="G67" s="46">
        <v>0</v>
      </c>
      <c r="H67" s="46">
        <v>0</v>
      </c>
      <c r="I67" s="46">
        <v>70463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227392</v>
      </c>
      <c r="O67" s="47">
        <f t="shared" si="8"/>
        <v>11.316976061314886</v>
      </c>
      <c r="P67" s="9"/>
    </row>
    <row r="68" spans="1:16" ht="15">
      <c r="A68" s="12"/>
      <c r="B68" s="25">
        <v>365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84453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84453</v>
      </c>
      <c r="O68" s="47">
        <f t="shared" si="8"/>
        <v>4.203105559149953</v>
      </c>
      <c r="P68" s="9"/>
    </row>
    <row r="69" spans="1:16" ht="15">
      <c r="A69" s="12"/>
      <c r="B69" s="25">
        <v>366</v>
      </c>
      <c r="C69" s="20" t="s">
        <v>69</v>
      </c>
      <c r="D69" s="46">
        <v>28149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28149</v>
      </c>
      <c r="O69" s="47">
        <f aca="true" t="shared" si="14" ref="O69:O77">(N69/O$79)</f>
        <v>1.4009356492310756</v>
      </c>
      <c r="P69" s="9"/>
    </row>
    <row r="70" spans="1:16" ht="15">
      <c r="A70" s="12"/>
      <c r="B70" s="25">
        <v>368</v>
      </c>
      <c r="C70" s="20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3443050</v>
      </c>
      <c r="L70" s="46">
        <v>0</v>
      </c>
      <c r="M70" s="46">
        <v>0</v>
      </c>
      <c r="N70" s="46">
        <f t="shared" si="13"/>
        <v>3443050</v>
      </c>
      <c r="O70" s="47">
        <f t="shared" si="14"/>
        <v>171.35569601353706</v>
      </c>
      <c r="P70" s="9"/>
    </row>
    <row r="71" spans="1:16" ht="15">
      <c r="A71" s="12"/>
      <c r="B71" s="25">
        <v>369.9</v>
      </c>
      <c r="C71" s="20" t="s">
        <v>71</v>
      </c>
      <c r="D71" s="46">
        <v>3348653</v>
      </c>
      <c r="E71" s="46">
        <v>5004</v>
      </c>
      <c r="F71" s="46">
        <v>0</v>
      </c>
      <c r="G71" s="46">
        <v>2304</v>
      </c>
      <c r="H71" s="46">
        <v>0</v>
      </c>
      <c r="I71" s="46">
        <v>208185</v>
      </c>
      <c r="J71" s="46">
        <v>53427</v>
      </c>
      <c r="K71" s="46">
        <v>35754</v>
      </c>
      <c r="L71" s="46">
        <v>0</v>
      </c>
      <c r="M71" s="46">
        <v>0</v>
      </c>
      <c r="N71" s="46">
        <f t="shared" si="13"/>
        <v>3653327</v>
      </c>
      <c r="O71" s="47">
        <f t="shared" si="14"/>
        <v>181.82088289454038</v>
      </c>
      <c r="P71" s="9"/>
    </row>
    <row r="72" spans="1:16" ht="15.75">
      <c r="A72" s="29" t="s">
        <v>43</v>
      </c>
      <c r="B72" s="30"/>
      <c r="C72" s="31"/>
      <c r="D72" s="32">
        <f aca="true" t="shared" si="15" ref="D72:M72">SUM(D73:D76)</f>
        <v>8914449</v>
      </c>
      <c r="E72" s="32">
        <f t="shared" si="15"/>
        <v>939973</v>
      </c>
      <c r="F72" s="32">
        <f t="shared" si="15"/>
        <v>1626448</v>
      </c>
      <c r="G72" s="32">
        <f t="shared" si="15"/>
        <v>708328</v>
      </c>
      <c r="H72" s="32">
        <f t="shared" si="15"/>
        <v>0</v>
      </c>
      <c r="I72" s="32">
        <f t="shared" si="15"/>
        <v>1039697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7">SUM(D72:M72)</f>
        <v>13228895</v>
      </c>
      <c r="O72" s="45">
        <f t="shared" si="14"/>
        <v>658.3832678047081</v>
      </c>
      <c r="P72" s="9"/>
    </row>
    <row r="73" spans="1:16" ht="15">
      <c r="A73" s="12"/>
      <c r="B73" s="25">
        <v>381</v>
      </c>
      <c r="C73" s="20" t="s">
        <v>72</v>
      </c>
      <c r="D73" s="46">
        <v>283939</v>
      </c>
      <c r="E73" s="46">
        <v>939973</v>
      </c>
      <c r="F73" s="46">
        <v>1626448</v>
      </c>
      <c r="G73" s="46">
        <v>708328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3558688</v>
      </c>
      <c r="O73" s="47">
        <f t="shared" si="14"/>
        <v>177.11083461902155</v>
      </c>
      <c r="P73" s="9"/>
    </row>
    <row r="74" spans="1:16" ht="15">
      <c r="A74" s="12"/>
      <c r="B74" s="25">
        <v>382</v>
      </c>
      <c r="C74" s="20" t="s">
        <v>84</v>
      </c>
      <c r="D74" s="46">
        <v>8630510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8630510</v>
      </c>
      <c r="O74" s="47">
        <f t="shared" si="14"/>
        <v>429.5281938983726</v>
      </c>
      <c r="P74" s="9"/>
    </row>
    <row r="75" spans="1:16" ht="15">
      <c r="A75" s="12"/>
      <c r="B75" s="25">
        <v>389.4</v>
      </c>
      <c r="C75" s="20" t="s">
        <v>148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40</v>
      </c>
      <c r="O75" s="47">
        <f t="shared" si="14"/>
        <v>0.001990743044841487</v>
      </c>
      <c r="P75" s="9"/>
    </row>
    <row r="76" spans="1:16" ht="15.75" thickBot="1">
      <c r="A76" s="12"/>
      <c r="B76" s="25">
        <v>389.8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1039657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1039657</v>
      </c>
      <c r="O76" s="47">
        <f t="shared" si="14"/>
        <v>51.742248544269145</v>
      </c>
      <c r="P76" s="9"/>
    </row>
    <row r="77" spans="1:119" ht="16.5" thickBot="1">
      <c r="A77" s="14" t="s">
        <v>56</v>
      </c>
      <c r="B77" s="23"/>
      <c r="C77" s="22"/>
      <c r="D77" s="15">
        <f aca="true" t="shared" si="17" ref="D77:M77">SUM(D5,D14,D19,D39,D53,D58,D72)</f>
        <v>28322650</v>
      </c>
      <c r="E77" s="15">
        <f t="shared" si="17"/>
        <v>6586731</v>
      </c>
      <c r="F77" s="15">
        <f t="shared" si="17"/>
        <v>1626448</v>
      </c>
      <c r="G77" s="15">
        <f t="shared" si="17"/>
        <v>5061762</v>
      </c>
      <c r="H77" s="15">
        <f t="shared" si="17"/>
        <v>0</v>
      </c>
      <c r="I77" s="15">
        <f t="shared" si="17"/>
        <v>104840313</v>
      </c>
      <c r="J77" s="15">
        <f t="shared" si="17"/>
        <v>4346986</v>
      </c>
      <c r="K77" s="15">
        <f t="shared" si="17"/>
        <v>-3615023</v>
      </c>
      <c r="L77" s="15">
        <f t="shared" si="17"/>
        <v>0</v>
      </c>
      <c r="M77" s="15">
        <f t="shared" si="17"/>
        <v>0</v>
      </c>
      <c r="N77" s="15">
        <f t="shared" si="16"/>
        <v>147169867</v>
      </c>
      <c r="O77" s="38">
        <f t="shared" si="14"/>
        <v>7324.434728512418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149</v>
      </c>
      <c r="M79" s="51"/>
      <c r="N79" s="51"/>
      <c r="O79" s="43">
        <v>20093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10104335</v>
      </c>
      <c r="E5" s="27">
        <f t="shared" si="0"/>
        <v>3368177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379739</v>
      </c>
      <c r="L5" s="27">
        <f t="shared" si="0"/>
        <v>0</v>
      </c>
      <c r="M5" s="27">
        <f t="shared" si="0"/>
        <v>0</v>
      </c>
      <c r="N5" s="28">
        <f>SUM(D5:M5)</f>
        <v>13852251</v>
      </c>
      <c r="O5" s="33">
        <f aca="true" t="shared" si="1" ref="O5:O36">(N5/O$91)</f>
        <v>564.4994091038755</v>
      </c>
      <c r="P5" s="6"/>
    </row>
    <row r="6" spans="1:16" ht="15">
      <c r="A6" s="12"/>
      <c r="B6" s="25">
        <v>311</v>
      </c>
      <c r="C6" s="20" t="s">
        <v>3</v>
      </c>
      <c r="D6" s="46">
        <v>5290495</v>
      </c>
      <c r="E6" s="46">
        <v>643604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5934099</v>
      </c>
      <c r="O6" s="47">
        <f t="shared" si="1"/>
        <v>241.8231794286646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210040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210040</v>
      </c>
      <c r="O7" s="47">
        <f t="shared" si="1"/>
        <v>8.559435999836994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2514533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2514533</v>
      </c>
      <c r="O8" s="47">
        <f t="shared" si="1"/>
        <v>102.47088308407025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152264</v>
      </c>
      <c r="L9" s="46">
        <v>0</v>
      </c>
      <c r="M9" s="46">
        <v>0</v>
      </c>
      <c r="N9" s="46">
        <f>SUM(D9:M9)</f>
        <v>152264</v>
      </c>
      <c r="O9" s="47">
        <f t="shared" si="1"/>
        <v>6.204979828028852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227475</v>
      </c>
      <c r="L10" s="46">
        <v>0</v>
      </c>
      <c r="M10" s="46">
        <v>0</v>
      </c>
      <c r="N10" s="46">
        <f>SUM(D10:M10)</f>
        <v>227475</v>
      </c>
      <c r="O10" s="47">
        <f t="shared" si="1"/>
        <v>9.269937650270997</v>
      </c>
      <c r="P10" s="9"/>
    </row>
    <row r="11" spans="1:16" ht="15">
      <c r="A11" s="12"/>
      <c r="B11" s="25">
        <v>314.1</v>
      </c>
      <c r="C11" s="20" t="s">
        <v>13</v>
      </c>
      <c r="D11" s="46">
        <v>3084734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3084734</v>
      </c>
      <c r="O11" s="47">
        <f t="shared" si="1"/>
        <v>125.7074045397123</v>
      </c>
      <c r="P11" s="9"/>
    </row>
    <row r="12" spans="1:16" ht="15">
      <c r="A12" s="12"/>
      <c r="B12" s="25">
        <v>314.3</v>
      </c>
      <c r="C12" s="20" t="s">
        <v>107</v>
      </c>
      <c r="D12" s="46">
        <v>392074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392074</v>
      </c>
      <c r="O12" s="47">
        <f t="shared" si="1"/>
        <v>15.97758669872448</v>
      </c>
      <c r="P12" s="9"/>
    </row>
    <row r="13" spans="1:16" ht="15">
      <c r="A13" s="12"/>
      <c r="B13" s="25">
        <v>314.4</v>
      </c>
      <c r="C13" s="20" t="s">
        <v>108</v>
      </c>
      <c r="D13" s="46">
        <v>254524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254524</v>
      </c>
      <c r="O13" s="47">
        <f t="shared" si="1"/>
        <v>10.3722238070011</v>
      </c>
      <c r="P13" s="9"/>
    </row>
    <row r="14" spans="1:16" ht="15">
      <c r="A14" s="12"/>
      <c r="B14" s="25">
        <v>314.9</v>
      </c>
      <c r="C14" s="20" t="s">
        <v>114</v>
      </c>
      <c r="D14" s="46">
        <v>76655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76655</v>
      </c>
      <c r="O14" s="47">
        <f t="shared" si="1"/>
        <v>3.1238029259546027</v>
      </c>
      <c r="P14" s="9"/>
    </row>
    <row r="15" spans="1:16" ht="15">
      <c r="A15" s="12"/>
      <c r="B15" s="25">
        <v>315</v>
      </c>
      <c r="C15" s="20" t="s">
        <v>115</v>
      </c>
      <c r="D15" s="46">
        <v>833150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833150</v>
      </c>
      <c r="O15" s="47">
        <f t="shared" si="1"/>
        <v>33.95207628672725</v>
      </c>
      <c r="P15" s="9"/>
    </row>
    <row r="16" spans="1:16" ht="15">
      <c r="A16" s="12"/>
      <c r="B16" s="25">
        <v>316</v>
      </c>
      <c r="C16" s="20" t="s">
        <v>116</v>
      </c>
      <c r="D16" s="46">
        <v>172703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172703</v>
      </c>
      <c r="O16" s="47">
        <f t="shared" si="1"/>
        <v>7.037898854884062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SUM(D18:D25)</f>
        <v>1634859</v>
      </c>
      <c r="E17" s="32">
        <f t="shared" si="3"/>
        <v>1353702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1471785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4460346</v>
      </c>
      <c r="O17" s="45">
        <f t="shared" si="1"/>
        <v>181.76559762011493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699208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699208</v>
      </c>
      <c r="O18" s="47">
        <f t="shared" si="1"/>
        <v>28.493744651371287</v>
      </c>
      <c r="P18" s="9"/>
    </row>
    <row r="19" spans="1:16" ht="15">
      <c r="A19" s="12"/>
      <c r="B19" s="25">
        <v>323.1</v>
      </c>
      <c r="C19" s="20" t="s">
        <v>17</v>
      </c>
      <c r="D19" s="46">
        <v>271808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271808</v>
      </c>
      <c r="O19" s="47">
        <f t="shared" si="1"/>
        <v>11.07657198744855</v>
      </c>
      <c r="P19" s="9"/>
    </row>
    <row r="20" spans="1:16" ht="15">
      <c r="A20" s="12"/>
      <c r="B20" s="25">
        <v>323.7</v>
      </c>
      <c r="C20" s="20" t="s">
        <v>18</v>
      </c>
      <c r="D20" s="46">
        <v>126334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126334</v>
      </c>
      <c r="O20" s="47">
        <f t="shared" si="1"/>
        <v>5.148294551530217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189612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189612</v>
      </c>
      <c r="O21" s="47">
        <f t="shared" si="1"/>
        <v>7.726965239007295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1454041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1454041</v>
      </c>
      <c r="O22" s="47">
        <f t="shared" si="1"/>
        <v>59.254289090834995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135456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135456</v>
      </c>
      <c r="O23" s="47">
        <f t="shared" si="1"/>
        <v>5.520029341048943</v>
      </c>
      <c r="P23" s="9"/>
    </row>
    <row r="24" spans="1:16" ht="15">
      <c r="A24" s="12"/>
      <c r="B24" s="25">
        <v>325.2</v>
      </c>
      <c r="C24" s="20" t="s">
        <v>157</v>
      </c>
      <c r="D24" s="46">
        <v>1234217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1234217</v>
      </c>
      <c r="O24" s="47">
        <f t="shared" si="1"/>
        <v>50.296140837034926</v>
      </c>
      <c r="P24" s="9"/>
    </row>
    <row r="25" spans="1:16" ht="15">
      <c r="A25" s="12"/>
      <c r="B25" s="25">
        <v>329</v>
      </c>
      <c r="C25" s="20" t="s">
        <v>19</v>
      </c>
      <c r="D25" s="46">
        <v>2500</v>
      </c>
      <c r="E25" s="46">
        <v>329426</v>
      </c>
      <c r="F25" s="46">
        <v>0</v>
      </c>
      <c r="G25" s="46">
        <v>0</v>
      </c>
      <c r="H25" s="46">
        <v>0</v>
      </c>
      <c r="I25" s="46">
        <v>17744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349670</v>
      </c>
      <c r="O25" s="47">
        <f t="shared" si="1"/>
        <v>14.249561921838705</v>
      </c>
      <c r="P25" s="9"/>
    </row>
    <row r="26" spans="1:16" ht="15.75">
      <c r="A26" s="29" t="s">
        <v>21</v>
      </c>
      <c r="B26" s="30"/>
      <c r="C26" s="31"/>
      <c r="D26" s="32">
        <f aca="true" t="shared" si="5" ref="D26:M26">SUM(D27:D47)</f>
        <v>2982821</v>
      </c>
      <c r="E26" s="32">
        <f t="shared" si="5"/>
        <v>1050799</v>
      </c>
      <c r="F26" s="32">
        <f t="shared" si="5"/>
        <v>0</v>
      </c>
      <c r="G26" s="32">
        <f t="shared" si="5"/>
        <v>191692</v>
      </c>
      <c r="H26" s="32">
        <f t="shared" si="5"/>
        <v>0</v>
      </c>
      <c r="I26" s="32">
        <f t="shared" si="5"/>
        <v>1934254</v>
      </c>
      <c r="J26" s="32">
        <f t="shared" si="5"/>
        <v>160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6159726</v>
      </c>
      <c r="O26" s="45">
        <f t="shared" si="1"/>
        <v>251.01780838664982</v>
      </c>
      <c r="P26" s="10"/>
    </row>
    <row r="27" spans="1:16" ht="15">
      <c r="A27" s="12"/>
      <c r="B27" s="25">
        <v>331.2</v>
      </c>
      <c r="C27" s="20" t="s">
        <v>20</v>
      </c>
      <c r="D27" s="46">
        <v>128588</v>
      </c>
      <c r="E27" s="46">
        <v>0</v>
      </c>
      <c r="F27" s="46">
        <v>0</v>
      </c>
      <c r="G27" s="46">
        <v>6765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135353</v>
      </c>
      <c r="O27" s="47">
        <f t="shared" si="1"/>
        <v>5.51583194099189</v>
      </c>
      <c r="P27" s="9"/>
    </row>
    <row r="28" spans="1:16" ht="15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158689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158689</v>
      </c>
      <c r="O28" s="47">
        <f t="shared" si="1"/>
        <v>6.4668079383837975</v>
      </c>
      <c r="P28" s="9"/>
    </row>
    <row r="29" spans="1:16" ht="15">
      <c r="A29" s="12"/>
      <c r="B29" s="25">
        <v>331.49</v>
      </c>
      <c r="C29" s="20" t="s">
        <v>174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160</v>
      </c>
      <c r="K29" s="46">
        <v>0</v>
      </c>
      <c r="L29" s="46">
        <v>0</v>
      </c>
      <c r="M29" s="46">
        <v>0</v>
      </c>
      <c r="N29" s="46">
        <f t="shared" si="6"/>
        <v>160</v>
      </c>
      <c r="O29" s="47">
        <f t="shared" si="1"/>
        <v>0.006520233098333265</v>
      </c>
      <c r="P29" s="9"/>
    </row>
    <row r="30" spans="1:16" ht="15">
      <c r="A30" s="12"/>
      <c r="B30" s="25">
        <v>331.7</v>
      </c>
      <c r="C30" s="20" t="s">
        <v>93</v>
      </c>
      <c r="D30" s="46">
        <v>7200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7200</v>
      </c>
      <c r="O30" s="47">
        <f t="shared" si="1"/>
        <v>0.2934104894249969</v>
      </c>
      <c r="P30" s="9"/>
    </row>
    <row r="31" spans="1:16" ht="15">
      <c r="A31" s="12"/>
      <c r="B31" s="25">
        <v>331.9</v>
      </c>
      <c r="C31" s="20" t="s">
        <v>22</v>
      </c>
      <c r="D31" s="46">
        <v>137180</v>
      </c>
      <c r="E31" s="46">
        <v>0</v>
      </c>
      <c r="F31" s="46">
        <v>0</v>
      </c>
      <c r="G31" s="46">
        <v>0</v>
      </c>
      <c r="H31" s="46">
        <v>0</v>
      </c>
      <c r="I31" s="46">
        <v>417256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554436</v>
      </c>
      <c r="O31" s="47">
        <f t="shared" si="1"/>
        <v>22.59407473817189</v>
      </c>
      <c r="P31" s="9"/>
    </row>
    <row r="32" spans="1:16" ht="15">
      <c r="A32" s="12"/>
      <c r="B32" s="25">
        <v>332</v>
      </c>
      <c r="C32" s="20" t="s">
        <v>175</v>
      </c>
      <c r="D32" s="46">
        <v>18472</v>
      </c>
      <c r="E32" s="46">
        <v>0</v>
      </c>
      <c r="F32" s="46">
        <v>0</v>
      </c>
      <c r="G32" s="46">
        <v>0</v>
      </c>
      <c r="H32" s="46">
        <v>0</v>
      </c>
      <c r="I32" s="46">
        <v>23025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41497</v>
      </c>
      <c r="O32" s="47">
        <f t="shared" si="1"/>
        <v>1.6910632055095969</v>
      </c>
      <c r="P32" s="9"/>
    </row>
    <row r="33" spans="1:16" ht="15">
      <c r="A33" s="12"/>
      <c r="B33" s="25">
        <v>334.32</v>
      </c>
      <c r="C33" s="20" t="s">
        <v>167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228784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228784</v>
      </c>
      <c r="O33" s="47">
        <f t="shared" si="1"/>
        <v>9.323281307306736</v>
      </c>
      <c r="P33" s="9"/>
    </row>
    <row r="34" spans="1:16" ht="15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891473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891473</v>
      </c>
      <c r="O34" s="47">
        <f t="shared" si="1"/>
        <v>36.32882350544032</v>
      </c>
      <c r="P34" s="9"/>
    </row>
    <row r="35" spans="1:16" ht="15">
      <c r="A35" s="12"/>
      <c r="B35" s="25">
        <v>334.49</v>
      </c>
      <c r="C35" s="20" t="s">
        <v>28</v>
      </c>
      <c r="D35" s="46">
        <v>0</v>
      </c>
      <c r="E35" s="46">
        <v>0</v>
      </c>
      <c r="F35" s="46">
        <v>0</v>
      </c>
      <c r="G35" s="46">
        <v>147468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147468</v>
      </c>
      <c r="O35" s="47">
        <f t="shared" si="1"/>
        <v>6.009535840906312</v>
      </c>
      <c r="P35" s="9"/>
    </row>
    <row r="36" spans="1:16" ht="15">
      <c r="A36" s="12"/>
      <c r="B36" s="25">
        <v>334.7</v>
      </c>
      <c r="C36" s="20" t="s">
        <v>29</v>
      </c>
      <c r="D36" s="46">
        <v>132056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132056</v>
      </c>
      <c r="O36" s="47">
        <f t="shared" si="1"/>
        <v>5.3814743877093605</v>
      </c>
      <c r="P36" s="9"/>
    </row>
    <row r="37" spans="1:16" ht="15">
      <c r="A37" s="12"/>
      <c r="B37" s="25">
        <v>334.9</v>
      </c>
      <c r="C37" s="20" t="s">
        <v>163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13477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13477</v>
      </c>
      <c r="O37" s="47">
        <f aca="true" t="shared" si="8" ref="O37:O68">(N37/O$91)</f>
        <v>0.5492073841639838</v>
      </c>
      <c r="P37" s="9"/>
    </row>
    <row r="38" spans="1:16" ht="15">
      <c r="A38" s="12"/>
      <c r="B38" s="25">
        <v>335.12</v>
      </c>
      <c r="C38" s="20" t="s">
        <v>119</v>
      </c>
      <c r="D38" s="46">
        <v>586695</v>
      </c>
      <c r="E38" s="46">
        <v>171703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758398</v>
      </c>
      <c r="O38" s="47">
        <f t="shared" si="8"/>
        <v>30.90582338318595</v>
      </c>
      <c r="P38" s="9"/>
    </row>
    <row r="39" spans="1:16" ht="15">
      <c r="A39" s="12"/>
      <c r="B39" s="25">
        <v>335.14</v>
      </c>
      <c r="C39" s="20" t="s">
        <v>120</v>
      </c>
      <c r="D39" s="46">
        <v>75377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75377</v>
      </c>
      <c r="O39" s="47">
        <f t="shared" si="8"/>
        <v>3.071722564081666</v>
      </c>
      <c r="P39" s="9"/>
    </row>
    <row r="40" spans="1:16" ht="15">
      <c r="A40" s="12"/>
      <c r="B40" s="25">
        <v>335.15</v>
      </c>
      <c r="C40" s="20" t="s">
        <v>121</v>
      </c>
      <c r="D40" s="46">
        <v>19823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19823</v>
      </c>
      <c r="O40" s="47">
        <f t="shared" si="8"/>
        <v>0.807816129426627</v>
      </c>
      <c r="P40" s="9"/>
    </row>
    <row r="41" spans="1:16" ht="15">
      <c r="A41" s="12"/>
      <c r="B41" s="25">
        <v>335.18</v>
      </c>
      <c r="C41" s="20" t="s">
        <v>122</v>
      </c>
      <c r="D41" s="46">
        <v>1402403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1402403</v>
      </c>
      <c r="O41" s="47">
        <f t="shared" si="8"/>
        <v>57.149965361261664</v>
      </c>
      <c r="P41" s="9"/>
    </row>
    <row r="42" spans="1:16" ht="15">
      <c r="A42" s="12"/>
      <c r="B42" s="25">
        <v>335.21</v>
      </c>
      <c r="C42" s="20" t="s">
        <v>34</v>
      </c>
      <c r="D42" s="46">
        <v>13835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13835</v>
      </c>
      <c r="O42" s="47">
        <f t="shared" si="8"/>
        <v>0.5637964057215046</v>
      </c>
      <c r="P42" s="9"/>
    </row>
    <row r="43" spans="1:16" ht="15">
      <c r="A43" s="12"/>
      <c r="B43" s="25">
        <v>335.41</v>
      </c>
      <c r="C43" s="20" t="s">
        <v>101</v>
      </c>
      <c r="D43" s="46">
        <v>48590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48590</v>
      </c>
      <c r="O43" s="47">
        <f t="shared" si="8"/>
        <v>1.9801132890500834</v>
      </c>
      <c r="P43" s="9"/>
    </row>
    <row r="44" spans="1:16" ht="15">
      <c r="A44" s="12"/>
      <c r="B44" s="25">
        <v>337.3</v>
      </c>
      <c r="C44" s="20" t="s">
        <v>35</v>
      </c>
      <c r="D44" s="46">
        <v>0</v>
      </c>
      <c r="E44" s="46">
        <v>434403</v>
      </c>
      <c r="F44" s="46">
        <v>0</v>
      </c>
      <c r="G44" s="46">
        <v>0</v>
      </c>
      <c r="H44" s="46">
        <v>0</v>
      </c>
      <c r="I44" s="46">
        <v>201550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635953</v>
      </c>
      <c r="O44" s="47">
        <f t="shared" si="8"/>
        <v>25.916011247402096</v>
      </c>
      <c r="P44" s="9"/>
    </row>
    <row r="45" spans="1:16" ht="15">
      <c r="A45" s="12"/>
      <c r="B45" s="25">
        <v>337.4</v>
      </c>
      <c r="C45" s="20" t="s">
        <v>142</v>
      </c>
      <c r="D45" s="46">
        <v>0</v>
      </c>
      <c r="E45" s="46">
        <v>0</v>
      </c>
      <c r="F45" s="46">
        <v>0</v>
      </c>
      <c r="G45" s="46">
        <v>37459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37459</v>
      </c>
      <c r="O45" s="47">
        <f t="shared" si="8"/>
        <v>1.526508822690411</v>
      </c>
      <c r="P45" s="9"/>
    </row>
    <row r="46" spans="1:16" ht="15">
      <c r="A46" s="12"/>
      <c r="B46" s="25">
        <v>337.5</v>
      </c>
      <c r="C46" s="20" t="s">
        <v>96</v>
      </c>
      <c r="D46" s="46">
        <v>0</v>
      </c>
      <c r="E46" s="46">
        <v>444693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444693</v>
      </c>
      <c r="O46" s="47">
        <f t="shared" si="8"/>
        <v>18.121887607481966</v>
      </c>
      <c r="P46" s="9"/>
    </row>
    <row r="47" spans="1:16" ht="15">
      <c r="A47" s="12"/>
      <c r="B47" s="25">
        <v>338</v>
      </c>
      <c r="C47" s="20" t="s">
        <v>36</v>
      </c>
      <c r="D47" s="46">
        <v>412602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412602</v>
      </c>
      <c r="O47" s="47">
        <f t="shared" si="8"/>
        <v>16.814132605240637</v>
      </c>
      <c r="P47" s="9"/>
    </row>
    <row r="48" spans="1:16" ht="15.75">
      <c r="A48" s="29" t="s">
        <v>41</v>
      </c>
      <c r="B48" s="30"/>
      <c r="C48" s="31"/>
      <c r="D48" s="32">
        <f aca="true" t="shared" si="9" ref="D48:M48">SUM(D49:D67)</f>
        <v>885765</v>
      </c>
      <c r="E48" s="32">
        <f t="shared" si="9"/>
        <v>5748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91801189</v>
      </c>
      <c r="J48" s="32">
        <f t="shared" si="9"/>
        <v>10774126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103466828</v>
      </c>
      <c r="O48" s="45">
        <f t="shared" si="8"/>
        <v>4216.423978157219</v>
      </c>
      <c r="P48" s="10"/>
    </row>
    <row r="49" spans="1:16" ht="15">
      <c r="A49" s="12"/>
      <c r="B49" s="25">
        <v>341.2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10772047</v>
      </c>
      <c r="K49" s="46">
        <v>0</v>
      </c>
      <c r="L49" s="46">
        <v>0</v>
      </c>
      <c r="M49" s="46">
        <v>0</v>
      </c>
      <c r="N49" s="46">
        <f aca="true" t="shared" si="10" ref="N49:N67">SUM(D49:M49)</f>
        <v>10772047</v>
      </c>
      <c r="O49" s="47">
        <f t="shared" si="8"/>
        <v>438.97660866375975</v>
      </c>
      <c r="P49" s="9"/>
    </row>
    <row r="50" spans="1:16" ht="15">
      <c r="A50" s="12"/>
      <c r="B50" s="25">
        <v>341.3</v>
      </c>
      <c r="C50" s="20" t="s">
        <v>151</v>
      </c>
      <c r="D50" s="46">
        <v>34000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34000</v>
      </c>
      <c r="O50" s="47">
        <f t="shared" si="8"/>
        <v>1.385549533395819</v>
      </c>
      <c r="P50" s="9"/>
    </row>
    <row r="51" spans="1:16" ht="15">
      <c r="A51" s="12"/>
      <c r="B51" s="25">
        <v>341.9</v>
      </c>
      <c r="C51" s="20" t="s">
        <v>125</v>
      </c>
      <c r="D51" s="46">
        <v>160220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2079</v>
      </c>
      <c r="K51" s="46">
        <v>0</v>
      </c>
      <c r="L51" s="46">
        <v>0</v>
      </c>
      <c r="M51" s="46">
        <v>0</v>
      </c>
      <c r="N51" s="46">
        <f t="shared" si="10"/>
        <v>162299</v>
      </c>
      <c r="O51" s="47">
        <f t="shared" si="8"/>
        <v>6.613920697664941</v>
      </c>
      <c r="P51" s="9"/>
    </row>
    <row r="52" spans="1:16" ht="15">
      <c r="A52" s="12"/>
      <c r="B52" s="25">
        <v>342.1</v>
      </c>
      <c r="C52" s="20" t="s">
        <v>46</v>
      </c>
      <c r="D52" s="46">
        <v>165753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165753</v>
      </c>
      <c r="O52" s="47">
        <f t="shared" si="8"/>
        <v>6.754676229675211</v>
      </c>
      <c r="P52" s="9"/>
    </row>
    <row r="53" spans="1:16" ht="15">
      <c r="A53" s="12"/>
      <c r="B53" s="25">
        <v>342.9</v>
      </c>
      <c r="C53" s="20" t="s">
        <v>176</v>
      </c>
      <c r="D53" s="46">
        <v>3326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3326</v>
      </c>
      <c r="O53" s="47">
        <f t="shared" si="8"/>
        <v>0.13553934553160277</v>
      </c>
      <c r="P53" s="9"/>
    </row>
    <row r="54" spans="1:16" ht="15">
      <c r="A54" s="12"/>
      <c r="B54" s="25">
        <v>343.1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57227865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57227865</v>
      </c>
      <c r="O54" s="47">
        <f t="shared" si="8"/>
        <v>2332.118871999674</v>
      </c>
      <c r="P54" s="9"/>
    </row>
    <row r="55" spans="1:16" ht="15">
      <c r="A55" s="12"/>
      <c r="B55" s="25">
        <v>343.2</v>
      </c>
      <c r="C55" s="20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6458586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6458586</v>
      </c>
      <c r="O55" s="47">
        <f t="shared" si="8"/>
        <v>263.1967887851991</v>
      </c>
      <c r="P55" s="9"/>
    </row>
    <row r="56" spans="1:16" ht="15">
      <c r="A56" s="12"/>
      <c r="B56" s="25">
        <v>343.3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8807910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8807910</v>
      </c>
      <c r="O56" s="47">
        <f t="shared" si="8"/>
        <v>358.93516443212843</v>
      </c>
      <c r="P56" s="9"/>
    </row>
    <row r="57" spans="1:16" ht="15">
      <c r="A57" s="12"/>
      <c r="B57" s="25">
        <v>343.4</v>
      </c>
      <c r="C57" s="2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4324992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4324992</v>
      </c>
      <c r="O57" s="47">
        <f t="shared" si="8"/>
        <v>176.24972492766616</v>
      </c>
      <c r="P57" s="9"/>
    </row>
    <row r="58" spans="1:16" ht="15">
      <c r="A58" s="12"/>
      <c r="B58" s="25">
        <v>343.5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11967569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11967569</v>
      </c>
      <c r="O58" s="47">
        <f t="shared" si="8"/>
        <v>487.6958718774196</v>
      </c>
      <c r="P58" s="9"/>
    </row>
    <row r="59" spans="1:16" ht="15">
      <c r="A59" s="12"/>
      <c r="B59" s="25">
        <v>343.6</v>
      </c>
      <c r="C59" s="20" t="s">
        <v>177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67779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67779</v>
      </c>
      <c r="O59" s="47">
        <f t="shared" si="8"/>
        <v>2.762092994824565</v>
      </c>
      <c r="P59" s="9"/>
    </row>
    <row r="60" spans="1:16" ht="15">
      <c r="A60" s="12"/>
      <c r="B60" s="25">
        <v>343.7</v>
      </c>
      <c r="C60" s="20" t="s">
        <v>164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1573903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1573903</v>
      </c>
      <c r="O60" s="47">
        <f t="shared" si="8"/>
        <v>64.13884021353763</v>
      </c>
      <c r="P60" s="9"/>
    </row>
    <row r="61" spans="1:16" ht="15">
      <c r="A61" s="12"/>
      <c r="B61" s="25">
        <v>343.9</v>
      </c>
      <c r="C61" s="20" t="s">
        <v>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1955</v>
      </c>
      <c r="O61" s="47">
        <f t="shared" si="8"/>
        <v>0.07966909817025959</v>
      </c>
      <c r="P61" s="9"/>
    </row>
    <row r="62" spans="1:16" ht="15">
      <c r="A62" s="12"/>
      <c r="B62" s="25">
        <v>344.1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96073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96073</v>
      </c>
      <c r="O62" s="47">
        <f t="shared" si="8"/>
        <v>3.915114715351074</v>
      </c>
      <c r="P62" s="9"/>
    </row>
    <row r="63" spans="1:16" ht="15">
      <c r="A63" s="12"/>
      <c r="B63" s="25">
        <v>344.9</v>
      </c>
      <c r="C63" s="20" t="s">
        <v>128</v>
      </c>
      <c r="D63" s="46">
        <v>316358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316358</v>
      </c>
      <c r="O63" s="47">
        <f t="shared" si="8"/>
        <v>12.89204939076572</v>
      </c>
      <c r="P63" s="9"/>
    </row>
    <row r="64" spans="1:16" ht="15">
      <c r="A64" s="12"/>
      <c r="B64" s="25">
        <v>347.1</v>
      </c>
      <c r="C64" s="20" t="s">
        <v>53</v>
      </c>
      <c r="D64" s="46">
        <v>9803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9803</v>
      </c>
      <c r="O64" s="47">
        <f t="shared" si="8"/>
        <v>0.3994865316435063</v>
      </c>
      <c r="P64" s="9"/>
    </row>
    <row r="65" spans="1:16" ht="15">
      <c r="A65" s="12"/>
      <c r="B65" s="25">
        <v>347.2</v>
      </c>
      <c r="C65" s="20" t="s">
        <v>54</v>
      </c>
      <c r="D65" s="46">
        <v>44197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44197</v>
      </c>
      <c r="O65" s="47">
        <f t="shared" si="8"/>
        <v>1.801092139043971</v>
      </c>
      <c r="P65" s="9"/>
    </row>
    <row r="66" spans="1:16" ht="15">
      <c r="A66" s="12"/>
      <c r="B66" s="25">
        <v>347.5</v>
      </c>
      <c r="C66" s="20" t="s">
        <v>55</v>
      </c>
      <c r="D66" s="46">
        <v>152108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152108</v>
      </c>
      <c r="O66" s="47">
        <f t="shared" si="8"/>
        <v>6.198622600757977</v>
      </c>
      <c r="P66" s="9"/>
    </row>
    <row r="67" spans="1:16" ht="15">
      <c r="A67" s="12"/>
      <c r="B67" s="25">
        <v>349</v>
      </c>
      <c r="C67" s="20" t="s">
        <v>1</v>
      </c>
      <c r="D67" s="46">
        <v>0</v>
      </c>
      <c r="E67" s="46">
        <v>5748</v>
      </c>
      <c r="F67" s="46">
        <v>0</v>
      </c>
      <c r="G67" s="46">
        <v>0</v>
      </c>
      <c r="H67" s="46">
        <v>0</v>
      </c>
      <c r="I67" s="46">
        <v>1274557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1280305</v>
      </c>
      <c r="O67" s="47">
        <f t="shared" si="8"/>
        <v>52.17429398100982</v>
      </c>
      <c r="P67" s="9"/>
    </row>
    <row r="68" spans="1:16" ht="15.75">
      <c r="A68" s="29" t="s">
        <v>42</v>
      </c>
      <c r="B68" s="30"/>
      <c r="C68" s="31"/>
      <c r="D68" s="32">
        <f aca="true" t="shared" si="11" ref="D68:M68">SUM(D69:D72)</f>
        <v>146227</v>
      </c>
      <c r="E68" s="32">
        <f t="shared" si="11"/>
        <v>5552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4">SUM(D68:M68)</f>
        <v>151779</v>
      </c>
      <c r="O68" s="45">
        <f t="shared" si="8"/>
        <v>6.185215371449529</v>
      </c>
      <c r="P68" s="10"/>
    </row>
    <row r="69" spans="1:16" ht="15">
      <c r="A69" s="13"/>
      <c r="B69" s="39">
        <v>351.2</v>
      </c>
      <c r="C69" s="21" t="s">
        <v>129</v>
      </c>
      <c r="D69" s="46">
        <v>61291</v>
      </c>
      <c r="E69" s="46">
        <v>4687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65978</v>
      </c>
      <c r="O69" s="47">
        <f aca="true" t="shared" si="13" ref="O69:O89">(N69/O$91)</f>
        <v>2.6886996210114513</v>
      </c>
      <c r="P69" s="9"/>
    </row>
    <row r="70" spans="1:16" ht="15">
      <c r="A70" s="13"/>
      <c r="B70" s="39">
        <v>352</v>
      </c>
      <c r="C70" s="21" t="s">
        <v>58</v>
      </c>
      <c r="D70" s="46">
        <v>9206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9206</v>
      </c>
      <c r="O70" s="47">
        <f t="shared" si="13"/>
        <v>0.37515791189535025</v>
      </c>
      <c r="P70" s="9"/>
    </row>
    <row r="71" spans="1:16" ht="15">
      <c r="A71" s="13"/>
      <c r="B71" s="39">
        <v>354</v>
      </c>
      <c r="C71" s="21" t="s">
        <v>59</v>
      </c>
      <c r="D71" s="46">
        <v>75730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75730</v>
      </c>
      <c r="O71" s="47">
        <f t="shared" si="13"/>
        <v>3.0861078283548635</v>
      </c>
      <c r="P71" s="9"/>
    </row>
    <row r="72" spans="1:16" ht="15">
      <c r="A72" s="13"/>
      <c r="B72" s="39">
        <v>356</v>
      </c>
      <c r="C72" s="21" t="s">
        <v>158</v>
      </c>
      <c r="D72" s="46">
        <v>0</v>
      </c>
      <c r="E72" s="46">
        <v>865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865</v>
      </c>
      <c r="O72" s="47">
        <f t="shared" si="13"/>
        <v>0.035250010187864216</v>
      </c>
      <c r="P72" s="9"/>
    </row>
    <row r="73" spans="1:16" ht="15.75">
      <c r="A73" s="29" t="s">
        <v>4</v>
      </c>
      <c r="B73" s="30"/>
      <c r="C73" s="31"/>
      <c r="D73" s="32">
        <f aca="true" t="shared" si="14" ref="D73:M73">SUM(D74:D83)</f>
        <v>1071393</v>
      </c>
      <c r="E73" s="32">
        <f t="shared" si="14"/>
        <v>211050</v>
      </c>
      <c r="F73" s="32">
        <f t="shared" si="14"/>
        <v>0</v>
      </c>
      <c r="G73" s="32">
        <f t="shared" si="14"/>
        <v>325894</v>
      </c>
      <c r="H73" s="32">
        <f t="shared" si="14"/>
        <v>0</v>
      </c>
      <c r="I73" s="32">
        <f t="shared" si="14"/>
        <v>3866458</v>
      </c>
      <c r="J73" s="32">
        <f t="shared" si="14"/>
        <v>273643</v>
      </c>
      <c r="K73" s="32">
        <f t="shared" si="14"/>
        <v>8807551</v>
      </c>
      <c r="L73" s="32">
        <f t="shared" si="14"/>
        <v>0</v>
      </c>
      <c r="M73" s="32">
        <f t="shared" si="14"/>
        <v>0</v>
      </c>
      <c r="N73" s="32">
        <f t="shared" si="12"/>
        <v>14555989</v>
      </c>
      <c r="O73" s="45">
        <f t="shared" si="13"/>
        <v>593.1777578548433</v>
      </c>
      <c r="P73" s="10"/>
    </row>
    <row r="74" spans="1:16" ht="15">
      <c r="A74" s="12"/>
      <c r="B74" s="25">
        <v>361.1</v>
      </c>
      <c r="C74" s="20" t="s">
        <v>62</v>
      </c>
      <c r="D74" s="46">
        <v>209334</v>
      </c>
      <c r="E74" s="46">
        <v>90392</v>
      </c>
      <c r="F74" s="46">
        <v>0</v>
      </c>
      <c r="G74" s="46">
        <v>137051</v>
      </c>
      <c r="H74" s="46">
        <v>0</v>
      </c>
      <c r="I74" s="46">
        <v>1248103</v>
      </c>
      <c r="J74" s="46">
        <v>99932</v>
      </c>
      <c r="K74" s="46">
        <v>132422</v>
      </c>
      <c r="L74" s="46">
        <v>0</v>
      </c>
      <c r="M74" s="46">
        <v>0</v>
      </c>
      <c r="N74" s="46">
        <f t="shared" si="12"/>
        <v>1917234</v>
      </c>
      <c r="O74" s="47">
        <f t="shared" si="13"/>
        <v>78.13007865031175</v>
      </c>
      <c r="P74" s="9"/>
    </row>
    <row r="75" spans="1:16" ht="15">
      <c r="A75" s="12"/>
      <c r="B75" s="25">
        <v>361.2</v>
      </c>
      <c r="C75" s="20" t="s">
        <v>63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1311618</v>
      </c>
      <c r="L75" s="46">
        <v>0</v>
      </c>
      <c r="M75" s="46">
        <v>0</v>
      </c>
      <c r="N75" s="46">
        <f aca="true" t="shared" si="15" ref="N75:N83">SUM(D75:M75)</f>
        <v>1311618</v>
      </c>
      <c r="O75" s="47">
        <f t="shared" si="13"/>
        <v>53.45034434981051</v>
      </c>
      <c r="P75" s="9"/>
    </row>
    <row r="76" spans="1:16" ht="15">
      <c r="A76" s="12"/>
      <c r="B76" s="25">
        <v>361.3</v>
      </c>
      <c r="C76" s="20" t="s">
        <v>64</v>
      </c>
      <c r="D76" s="46">
        <v>62349</v>
      </c>
      <c r="E76" s="46">
        <v>30998</v>
      </c>
      <c r="F76" s="46">
        <v>0</v>
      </c>
      <c r="G76" s="46">
        <v>36667</v>
      </c>
      <c r="H76" s="46">
        <v>0</v>
      </c>
      <c r="I76" s="46">
        <v>455459</v>
      </c>
      <c r="J76" s="46">
        <v>30657</v>
      </c>
      <c r="K76" s="46">
        <v>2341355</v>
      </c>
      <c r="L76" s="46">
        <v>0</v>
      </c>
      <c r="M76" s="46">
        <v>0</v>
      </c>
      <c r="N76" s="46">
        <f t="shared" si="15"/>
        <v>2957485</v>
      </c>
      <c r="O76" s="47">
        <f t="shared" si="13"/>
        <v>120.52182240515098</v>
      </c>
      <c r="P76" s="9"/>
    </row>
    <row r="77" spans="1:16" ht="15">
      <c r="A77" s="12"/>
      <c r="B77" s="25">
        <v>361.4</v>
      </c>
      <c r="C77" s="20" t="s">
        <v>131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1998941</v>
      </c>
      <c r="L77" s="46">
        <v>0</v>
      </c>
      <c r="M77" s="46">
        <v>0</v>
      </c>
      <c r="N77" s="46">
        <f t="shared" si="15"/>
        <v>1998941</v>
      </c>
      <c r="O77" s="47">
        <f t="shared" si="13"/>
        <v>81.45975793634622</v>
      </c>
      <c r="P77" s="9"/>
    </row>
    <row r="78" spans="1:16" ht="15">
      <c r="A78" s="12"/>
      <c r="B78" s="25">
        <v>362</v>
      </c>
      <c r="C78" s="20" t="s">
        <v>66</v>
      </c>
      <c r="D78" s="46">
        <v>589593</v>
      </c>
      <c r="E78" s="46">
        <v>84220</v>
      </c>
      <c r="F78" s="46">
        <v>0</v>
      </c>
      <c r="G78" s="46">
        <v>0</v>
      </c>
      <c r="H78" s="46">
        <v>0</v>
      </c>
      <c r="I78" s="46">
        <v>1085006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1758819</v>
      </c>
      <c r="O78" s="47">
        <f t="shared" si="13"/>
        <v>71.67443661110885</v>
      </c>
      <c r="P78" s="9"/>
    </row>
    <row r="79" spans="1:16" ht="15">
      <c r="A79" s="12"/>
      <c r="B79" s="25">
        <v>364</v>
      </c>
      <c r="C79" s="20" t="s">
        <v>132</v>
      </c>
      <c r="D79" s="46">
        <v>42923</v>
      </c>
      <c r="E79" s="46">
        <v>0</v>
      </c>
      <c r="F79" s="46">
        <v>0</v>
      </c>
      <c r="G79" s="46">
        <v>152176</v>
      </c>
      <c r="H79" s="46">
        <v>0</v>
      </c>
      <c r="I79" s="46">
        <v>754557</v>
      </c>
      <c r="J79" s="46">
        <v>-309377</v>
      </c>
      <c r="K79" s="46">
        <v>0</v>
      </c>
      <c r="L79" s="46">
        <v>0</v>
      </c>
      <c r="M79" s="46">
        <v>0</v>
      </c>
      <c r="N79" s="46">
        <f t="shared" si="15"/>
        <v>640279</v>
      </c>
      <c r="O79" s="47">
        <f t="shared" si="13"/>
        <v>26.09230204979828</v>
      </c>
      <c r="P79" s="9"/>
    </row>
    <row r="80" spans="1:16" ht="15">
      <c r="A80" s="12"/>
      <c r="B80" s="25">
        <v>365</v>
      </c>
      <c r="C80" s="20" t="s">
        <v>133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49390</v>
      </c>
      <c r="J80" s="46">
        <v>843</v>
      </c>
      <c r="K80" s="46">
        <v>0</v>
      </c>
      <c r="L80" s="46">
        <v>0</v>
      </c>
      <c r="M80" s="46">
        <v>0</v>
      </c>
      <c r="N80" s="46">
        <f t="shared" si="15"/>
        <v>50233</v>
      </c>
      <c r="O80" s="47">
        <f t="shared" si="13"/>
        <v>2.047067932678593</v>
      </c>
      <c r="P80" s="9"/>
    </row>
    <row r="81" spans="1:16" ht="15">
      <c r="A81" s="12"/>
      <c r="B81" s="25">
        <v>366</v>
      </c>
      <c r="C81" s="20" t="s">
        <v>69</v>
      </c>
      <c r="D81" s="46">
        <v>81680</v>
      </c>
      <c r="E81" s="46">
        <v>1000</v>
      </c>
      <c r="F81" s="46">
        <v>0</v>
      </c>
      <c r="G81" s="46">
        <v>0</v>
      </c>
      <c r="H81" s="46">
        <v>0</v>
      </c>
      <c r="I81" s="46">
        <v>0</v>
      </c>
      <c r="J81" s="46">
        <v>27274</v>
      </c>
      <c r="K81" s="46">
        <v>0</v>
      </c>
      <c r="L81" s="46">
        <v>0</v>
      </c>
      <c r="M81" s="46">
        <v>0</v>
      </c>
      <c r="N81" s="46">
        <f t="shared" si="15"/>
        <v>109954</v>
      </c>
      <c r="O81" s="47">
        <f t="shared" si="13"/>
        <v>4.480785688088349</v>
      </c>
      <c r="P81" s="9"/>
    </row>
    <row r="82" spans="1:16" ht="15">
      <c r="A82" s="12"/>
      <c r="B82" s="25">
        <v>368</v>
      </c>
      <c r="C82" s="20" t="s">
        <v>70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2823023</v>
      </c>
      <c r="L82" s="46">
        <v>0</v>
      </c>
      <c r="M82" s="46">
        <v>0</v>
      </c>
      <c r="N82" s="46">
        <f t="shared" si="15"/>
        <v>2823023</v>
      </c>
      <c r="O82" s="47">
        <f t="shared" si="13"/>
        <v>115.04230001222544</v>
      </c>
      <c r="P82" s="9"/>
    </row>
    <row r="83" spans="1:16" ht="15">
      <c r="A83" s="12"/>
      <c r="B83" s="25">
        <v>369.9</v>
      </c>
      <c r="C83" s="20" t="s">
        <v>71</v>
      </c>
      <c r="D83" s="46">
        <v>85514</v>
      </c>
      <c r="E83" s="46">
        <v>4440</v>
      </c>
      <c r="F83" s="46">
        <v>0</v>
      </c>
      <c r="G83" s="46">
        <v>0</v>
      </c>
      <c r="H83" s="46">
        <v>0</v>
      </c>
      <c r="I83" s="46">
        <v>273943</v>
      </c>
      <c r="J83" s="46">
        <v>424314</v>
      </c>
      <c r="K83" s="46">
        <v>200192</v>
      </c>
      <c r="L83" s="46">
        <v>0</v>
      </c>
      <c r="M83" s="46">
        <v>0</v>
      </c>
      <c r="N83" s="46">
        <f t="shared" si="15"/>
        <v>988403</v>
      </c>
      <c r="O83" s="47">
        <f t="shared" si="13"/>
        <v>40.27886221932434</v>
      </c>
      <c r="P83" s="9"/>
    </row>
    <row r="84" spans="1:16" ht="15.75">
      <c r="A84" s="29" t="s">
        <v>43</v>
      </c>
      <c r="B84" s="30"/>
      <c r="C84" s="31"/>
      <c r="D84" s="32">
        <f aca="true" t="shared" si="16" ref="D84:M84">SUM(D85:D88)</f>
        <v>10593887</v>
      </c>
      <c r="E84" s="32">
        <f t="shared" si="16"/>
        <v>830197</v>
      </c>
      <c r="F84" s="32">
        <f t="shared" si="16"/>
        <v>1535199</v>
      </c>
      <c r="G84" s="32">
        <f t="shared" si="16"/>
        <v>5630222</v>
      </c>
      <c r="H84" s="32">
        <f t="shared" si="16"/>
        <v>0</v>
      </c>
      <c r="I84" s="32">
        <f t="shared" si="16"/>
        <v>3450309</v>
      </c>
      <c r="J84" s="32">
        <f t="shared" si="16"/>
        <v>1611848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aca="true" t="shared" si="17" ref="N84:N89">SUM(D84:M84)</f>
        <v>23651662</v>
      </c>
      <c r="O84" s="45">
        <f t="shared" si="13"/>
        <v>963.8396837686947</v>
      </c>
      <c r="P84" s="9"/>
    </row>
    <row r="85" spans="1:16" ht="15">
      <c r="A85" s="12"/>
      <c r="B85" s="25">
        <v>381</v>
      </c>
      <c r="C85" s="20" t="s">
        <v>72</v>
      </c>
      <c r="D85" s="46">
        <v>2140411</v>
      </c>
      <c r="E85" s="46">
        <v>796097</v>
      </c>
      <c r="F85" s="46">
        <v>1535199</v>
      </c>
      <c r="G85" s="46">
        <v>5630222</v>
      </c>
      <c r="H85" s="46">
        <v>0</v>
      </c>
      <c r="I85" s="46">
        <v>0</v>
      </c>
      <c r="J85" s="46">
        <v>1611848</v>
      </c>
      <c r="K85" s="46">
        <v>0</v>
      </c>
      <c r="L85" s="46">
        <v>0</v>
      </c>
      <c r="M85" s="46">
        <v>0</v>
      </c>
      <c r="N85" s="46">
        <f t="shared" si="17"/>
        <v>11713777</v>
      </c>
      <c r="O85" s="47">
        <f t="shared" si="13"/>
        <v>477.35347813684336</v>
      </c>
      <c r="P85" s="9"/>
    </row>
    <row r="86" spans="1:16" ht="15">
      <c r="A86" s="12"/>
      <c r="B86" s="25">
        <v>382</v>
      </c>
      <c r="C86" s="20" t="s">
        <v>84</v>
      </c>
      <c r="D86" s="46">
        <v>8453476</v>
      </c>
      <c r="E86" s="46">
        <v>34100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8487576</v>
      </c>
      <c r="O86" s="47">
        <f t="shared" si="13"/>
        <v>345.88108724886916</v>
      </c>
      <c r="P86" s="9"/>
    </row>
    <row r="87" spans="1:16" ht="15">
      <c r="A87" s="12"/>
      <c r="B87" s="25">
        <v>389.5</v>
      </c>
      <c r="C87" s="20" t="s">
        <v>159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1772867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1772867</v>
      </c>
      <c r="O87" s="47">
        <f t="shared" si="13"/>
        <v>72.24691307714251</v>
      </c>
      <c r="P87" s="9"/>
    </row>
    <row r="88" spans="1:16" ht="15.75" thickBot="1">
      <c r="A88" s="12"/>
      <c r="B88" s="25">
        <v>389.8</v>
      </c>
      <c r="C88" s="20" t="s">
        <v>135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1677442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1677442</v>
      </c>
      <c r="O88" s="47">
        <f t="shared" si="13"/>
        <v>68.35820530583969</v>
      </c>
      <c r="P88" s="9"/>
    </row>
    <row r="89" spans="1:119" ht="16.5" thickBot="1">
      <c r="A89" s="14" t="s">
        <v>56</v>
      </c>
      <c r="B89" s="23"/>
      <c r="C89" s="22"/>
      <c r="D89" s="15">
        <f aca="true" t="shared" si="18" ref="D89:M89">SUM(D5,D17,D26,D48,D68,D73,D84)</f>
        <v>27419287</v>
      </c>
      <c r="E89" s="15">
        <f t="shared" si="18"/>
        <v>6825225</v>
      </c>
      <c r="F89" s="15">
        <f t="shared" si="18"/>
        <v>1535199</v>
      </c>
      <c r="G89" s="15">
        <f t="shared" si="18"/>
        <v>6147808</v>
      </c>
      <c r="H89" s="15">
        <f t="shared" si="18"/>
        <v>0</v>
      </c>
      <c r="I89" s="15">
        <f t="shared" si="18"/>
        <v>102523995</v>
      </c>
      <c r="J89" s="15">
        <f t="shared" si="18"/>
        <v>12659777</v>
      </c>
      <c r="K89" s="15">
        <f t="shared" si="18"/>
        <v>9187290</v>
      </c>
      <c r="L89" s="15">
        <f t="shared" si="18"/>
        <v>0</v>
      </c>
      <c r="M89" s="15">
        <f t="shared" si="18"/>
        <v>0</v>
      </c>
      <c r="N89" s="15">
        <f t="shared" si="17"/>
        <v>166298581</v>
      </c>
      <c r="O89" s="38">
        <f t="shared" si="13"/>
        <v>6776.909450262847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178</v>
      </c>
      <c r="M91" s="51"/>
      <c r="N91" s="51"/>
      <c r="O91" s="43">
        <v>24539</v>
      </c>
    </row>
    <row r="92" spans="1:15" ht="1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5" ht="15.75" customHeight="1" thickBot="1">
      <c r="A93" s="55" t="s">
        <v>99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9829048</v>
      </c>
      <c r="E5" s="27">
        <f t="shared" si="0"/>
        <v>3259384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358268</v>
      </c>
      <c r="L5" s="27">
        <f t="shared" si="0"/>
        <v>0</v>
      </c>
      <c r="M5" s="27">
        <f t="shared" si="0"/>
        <v>0</v>
      </c>
      <c r="N5" s="28">
        <f>SUM(D5:M5)</f>
        <v>13446700</v>
      </c>
      <c r="O5" s="33">
        <f aca="true" t="shared" si="1" ref="O5:O36">(N5/O$88)</f>
        <v>560.4426291001542</v>
      </c>
      <c r="P5" s="6"/>
    </row>
    <row r="6" spans="1:16" ht="15">
      <c r="A6" s="12"/>
      <c r="B6" s="25">
        <v>311</v>
      </c>
      <c r="C6" s="20" t="s">
        <v>3</v>
      </c>
      <c r="D6" s="46">
        <v>4970771</v>
      </c>
      <c r="E6" s="46">
        <v>522975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5493746</v>
      </c>
      <c r="O6" s="47">
        <f t="shared" si="1"/>
        <v>228.9728670862335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222337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222337</v>
      </c>
      <c r="O7" s="47">
        <f t="shared" si="1"/>
        <v>9.266744467136249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2514072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2514072</v>
      </c>
      <c r="O8" s="47">
        <f t="shared" si="1"/>
        <v>104.78356187221273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144627</v>
      </c>
      <c r="L9" s="46">
        <v>0</v>
      </c>
      <c r="M9" s="46">
        <v>0</v>
      </c>
      <c r="N9" s="46">
        <f>SUM(D9:M9)</f>
        <v>144627</v>
      </c>
      <c r="O9" s="47">
        <f t="shared" si="1"/>
        <v>6.027883132580336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213641</v>
      </c>
      <c r="L10" s="46">
        <v>0</v>
      </c>
      <c r="M10" s="46">
        <v>0</v>
      </c>
      <c r="N10" s="46">
        <f>SUM(D10:M10)</f>
        <v>213641</v>
      </c>
      <c r="O10" s="47">
        <f t="shared" si="1"/>
        <v>8.904305422414872</v>
      </c>
      <c r="P10" s="9"/>
    </row>
    <row r="11" spans="1:16" ht="15">
      <c r="A11" s="12"/>
      <c r="B11" s="25">
        <v>314.1</v>
      </c>
      <c r="C11" s="20" t="s">
        <v>13</v>
      </c>
      <c r="D11" s="46">
        <v>3127653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3127653</v>
      </c>
      <c r="O11" s="47">
        <f t="shared" si="1"/>
        <v>130.3568957612637</v>
      </c>
      <c r="P11" s="9"/>
    </row>
    <row r="12" spans="1:16" ht="15">
      <c r="A12" s="12"/>
      <c r="B12" s="25">
        <v>314.3</v>
      </c>
      <c r="C12" s="20" t="s">
        <v>107</v>
      </c>
      <c r="D12" s="46">
        <v>377969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377969</v>
      </c>
      <c r="O12" s="47">
        <f t="shared" si="1"/>
        <v>15.75330304672196</v>
      </c>
      <c r="P12" s="9"/>
    </row>
    <row r="13" spans="1:16" ht="15">
      <c r="A13" s="12"/>
      <c r="B13" s="25">
        <v>314.4</v>
      </c>
      <c r="C13" s="20" t="s">
        <v>108</v>
      </c>
      <c r="D13" s="46">
        <v>244396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244396</v>
      </c>
      <c r="O13" s="47">
        <f t="shared" si="1"/>
        <v>10.186137623473513</v>
      </c>
      <c r="P13" s="9"/>
    </row>
    <row r="14" spans="1:16" ht="15">
      <c r="A14" s="12"/>
      <c r="B14" s="25">
        <v>314.9</v>
      </c>
      <c r="C14" s="20" t="s">
        <v>114</v>
      </c>
      <c r="D14" s="46">
        <v>66648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66648</v>
      </c>
      <c r="O14" s="47">
        <f t="shared" si="1"/>
        <v>2.7778101946401033</v>
      </c>
      <c r="P14" s="9"/>
    </row>
    <row r="15" spans="1:16" ht="15">
      <c r="A15" s="12"/>
      <c r="B15" s="25">
        <v>315</v>
      </c>
      <c r="C15" s="20" t="s">
        <v>115</v>
      </c>
      <c r="D15" s="46">
        <v>855154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855154</v>
      </c>
      <c r="O15" s="47">
        <f t="shared" si="1"/>
        <v>35.64181219522361</v>
      </c>
      <c r="P15" s="9"/>
    </row>
    <row r="16" spans="1:16" ht="15">
      <c r="A16" s="12"/>
      <c r="B16" s="25">
        <v>316</v>
      </c>
      <c r="C16" s="20" t="s">
        <v>116</v>
      </c>
      <c r="D16" s="46">
        <v>186457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186457</v>
      </c>
      <c r="O16" s="47">
        <f t="shared" si="1"/>
        <v>7.771308298253658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SUM(D18:D25)</f>
        <v>1605500</v>
      </c>
      <c r="E17" s="32">
        <f t="shared" si="3"/>
        <v>1273098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1490807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4369405</v>
      </c>
      <c r="O17" s="45">
        <f t="shared" si="1"/>
        <v>182.1116575667903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800504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800504</v>
      </c>
      <c r="O18" s="47">
        <f t="shared" si="1"/>
        <v>33.36406451881799</v>
      </c>
      <c r="P18" s="9"/>
    </row>
    <row r="19" spans="1:16" ht="15">
      <c r="A19" s="12"/>
      <c r="B19" s="25">
        <v>323.1</v>
      </c>
      <c r="C19" s="20" t="s">
        <v>17</v>
      </c>
      <c r="D19" s="46">
        <v>266022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266022</v>
      </c>
      <c r="O19" s="47">
        <f t="shared" si="1"/>
        <v>11.087483849456092</v>
      </c>
      <c r="P19" s="9"/>
    </row>
    <row r="20" spans="1:16" ht="15">
      <c r="A20" s="12"/>
      <c r="B20" s="25">
        <v>323.7</v>
      </c>
      <c r="C20" s="20" t="s">
        <v>18</v>
      </c>
      <c r="D20" s="46">
        <v>111729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111729</v>
      </c>
      <c r="O20" s="47">
        <f t="shared" si="1"/>
        <v>4.656733213854041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95360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95360</v>
      </c>
      <c r="O21" s="47">
        <f t="shared" si="1"/>
        <v>3.9744925603300962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1473390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1473390</v>
      </c>
      <c r="O22" s="47">
        <f t="shared" si="1"/>
        <v>61.409161005293214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80274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80274</v>
      </c>
      <c r="O23" s="47">
        <f t="shared" si="1"/>
        <v>3.3457258367023717</v>
      </c>
      <c r="P23" s="9"/>
    </row>
    <row r="24" spans="1:16" ht="15">
      <c r="A24" s="12"/>
      <c r="B24" s="25">
        <v>325.2</v>
      </c>
      <c r="C24" s="20" t="s">
        <v>157</v>
      </c>
      <c r="D24" s="46">
        <v>1224099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1224099</v>
      </c>
      <c r="O24" s="47">
        <f t="shared" si="1"/>
        <v>51.019005543283455</v>
      </c>
      <c r="P24" s="9"/>
    </row>
    <row r="25" spans="1:16" ht="15">
      <c r="A25" s="12"/>
      <c r="B25" s="25">
        <v>329</v>
      </c>
      <c r="C25" s="20" t="s">
        <v>19</v>
      </c>
      <c r="D25" s="46">
        <v>3650</v>
      </c>
      <c r="E25" s="46">
        <v>296960</v>
      </c>
      <c r="F25" s="46">
        <v>0</v>
      </c>
      <c r="G25" s="46">
        <v>0</v>
      </c>
      <c r="H25" s="46">
        <v>0</v>
      </c>
      <c r="I25" s="46">
        <v>17417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2">SUM(D25:M25)</f>
        <v>318027</v>
      </c>
      <c r="O25" s="47">
        <f t="shared" si="1"/>
        <v>13.254991039053056</v>
      </c>
      <c r="P25" s="9"/>
    </row>
    <row r="26" spans="1:16" ht="15.75">
      <c r="A26" s="29" t="s">
        <v>21</v>
      </c>
      <c r="B26" s="30"/>
      <c r="C26" s="31"/>
      <c r="D26" s="32">
        <f aca="true" t="shared" si="6" ref="D26:M26">SUM(D27:D46)</f>
        <v>2812548</v>
      </c>
      <c r="E26" s="32">
        <f t="shared" si="6"/>
        <v>917362</v>
      </c>
      <c r="F26" s="32">
        <f t="shared" si="6"/>
        <v>0</v>
      </c>
      <c r="G26" s="32">
        <f t="shared" si="6"/>
        <v>151657</v>
      </c>
      <c r="H26" s="32">
        <f t="shared" si="6"/>
        <v>0</v>
      </c>
      <c r="I26" s="32">
        <f t="shared" si="6"/>
        <v>1736290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5617857</v>
      </c>
      <c r="O26" s="45">
        <f t="shared" si="1"/>
        <v>234.1456674863502</v>
      </c>
      <c r="P26" s="10"/>
    </row>
    <row r="27" spans="1:16" ht="15">
      <c r="A27" s="12"/>
      <c r="B27" s="25">
        <v>331.2</v>
      </c>
      <c r="C27" s="20" t="s">
        <v>20</v>
      </c>
      <c r="D27" s="46">
        <v>147902</v>
      </c>
      <c r="E27" s="46">
        <v>0</v>
      </c>
      <c r="F27" s="46">
        <v>0</v>
      </c>
      <c r="G27" s="46">
        <v>0</v>
      </c>
      <c r="H27" s="46">
        <v>0</v>
      </c>
      <c r="I27" s="46">
        <v>335192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483094</v>
      </c>
      <c r="O27" s="47">
        <f t="shared" si="1"/>
        <v>20.134789313549785</v>
      </c>
      <c r="P27" s="9"/>
    </row>
    <row r="28" spans="1:16" ht="15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240377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240377</v>
      </c>
      <c r="O28" s="47">
        <f t="shared" si="1"/>
        <v>10.018630433876547</v>
      </c>
      <c r="P28" s="9"/>
    </row>
    <row r="29" spans="1:16" ht="15">
      <c r="A29" s="12"/>
      <c r="B29" s="25">
        <v>331.7</v>
      </c>
      <c r="C29" s="20" t="s">
        <v>93</v>
      </c>
      <c r="D29" s="46">
        <v>14400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14400</v>
      </c>
      <c r="O29" s="47">
        <f t="shared" si="1"/>
        <v>0.6001750510565582</v>
      </c>
      <c r="P29" s="9"/>
    </row>
    <row r="30" spans="1:16" ht="15">
      <c r="A30" s="12"/>
      <c r="B30" s="25">
        <v>331.9</v>
      </c>
      <c r="C30" s="20" t="s">
        <v>22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4677</v>
      </c>
      <c r="O30" s="47">
        <f t="shared" si="1"/>
        <v>0.19493185512441127</v>
      </c>
      <c r="P30" s="9"/>
    </row>
    <row r="31" spans="1:16" ht="15">
      <c r="A31" s="12"/>
      <c r="B31" s="25">
        <v>334.2</v>
      </c>
      <c r="C31" s="20" t="s">
        <v>24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37461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37461</v>
      </c>
      <c r="O31" s="47">
        <f t="shared" si="1"/>
        <v>1.5613303880298421</v>
      </c>
      <c r="P31" s="9"/>
    </row>
    <row r="32" spans="1:16" ht="15">
      <c r="A32" s="12"/>
      <c r="B32" s="25">
        <v>334.32</v>
      </c>
      <c r="C32" s="20" t="s">
        <v>167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363283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363283</v>
      </c>
      <c r="O32" s="47">
        <f t="shared" si="1"/>
        <v>15.14120785229025</v>
      </c>
      <c r="P32" s="9"/>
    </row>
    <row r="33" spans="1:16" ht="15">
      <c r="A33" s="12"/>
      <c r="B33" s="25">
        <v>334.41</v>
      </c>
      <c r="C33" s="20" t="s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189381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189381</v>
      </c>
      <c r="O33" s="47">
        <f t="shared" si="1"/>
        <v>7.893177176676531</v>
      </c>
      <c r="P33" s="9"/>
    </row>
    <row r="34" spans="1:16" ht="15">
      <c r="A34" s="12"/>
      <c r="B34" s="25">
        <v>334.49</v>
      </c>
      <c r="C34" s="20" t="s">
        <v>28</v>
      </c>
      <c r="D34" s="46">
        <v>0</v>
      </c>
      <c r="E34" s="46">
        <v>0</v>
      </c>
      <c r="F34" s="46">
        <v>0</v>
      </c>
      <c r="G34" s="46">
        <v>151657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151657</v>
      </c>
      <c r="O34" s="47">
        <f t="shared" si="1"/>
        <v>6.320885258200309</v>
      </c>
      <c r="P34" s="9"/>
    </row>
    <row r="35" spans="1:16" ht="15">
      <c r="A35" s="12"/>
      <c r="B35" s="25">
        <v>334.7</v>
      </c>
      <c r="C35" s="20" t="s">
        <v>29</v>
      </c>
      <c r="D35" s="46">
        <v>35881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35881</v>
      </c>
      <c r="O35" s="47">
        <f t="shared" si="1"/>
        <v>1.4954778477055808</v>
      </c>
      <c r="P35" s="9"/>
    </row>
    <row r="36" spans="1:16" ht="15">
      <c r="A36" s="12"/>
      <c r="B36" s="25">
        <v>334.9</v>
      </c>
      <c r="C36" s="20" t="s">
        <v>163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565919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565919</v>
      </c>
      <c r="O36" s="47">
        <f t="shared" si="1"/>
        <v>23.586837827699746</v>
      </c>
      <c r="P36" s="9"/>
    </row>
    <row r="37" spans="1:16" ht="15">
      <c r="A37" s="12"/>
      <c r="B37" s="25">
        <v>335.12</v>
      </c>
      <c r="C37" s="20" t="s">
        <v>119</v>
      </c>
      <c r="D37" s="46">
        <v>612975</v>
      </c>
      <c r="E37" s="46">
        <v>182512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795487</v>
      </c>
      <c r="O37" s="47">
        <f aca="true" t="shared" si="8" ref="O37:O68">(N37/O$88)</f>
        <v>33.15496186387696</v>
      </c>
      <c r="P37" s="9"/>
    </row>
    <row r="38" spans="1:16" ht="15">
      <c r="A38" s="12"/>
      <c r="B38" s="25">
        <v>335.14</v>
      </c>
      <c r="C38" s="20" t="s">
        <v>120</v>
      </c>
      <c r="D38" s="46">
        <v>78308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78308</v>
      </c>
      <c r="O38" s="47">
        <f t="shared" si="8"/>
        <v>3.263785270703955</v>
      </c>
      <c r="P38" s="9"/>
    </row>
    <row r="39" spans="1:16" ht="15">
      <c r="A39" s="12"/>
      <c r="B39" s="25">
        <v>335.15</v>
      </c>
      <c r="C39" s="20" t="s">
        <v>121</v>
      </c>
      <c r="D39" s="46">
        <v>23642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23642</v>
      </c>
      <c r="O39" s="47">
        <f t="shared" si="8"/>
        <v>0.9853707331304964</v>
      </c>
      <c r="P39" s="9"/>
    </row>
    <row r="40" spans="1:16" ht="15">
      <c r="A40" s="12"/>
      <c r="B40" s="25">
        <v>335.18</v>
      </c>
      <c r="C40" s="20" t="s">
        <v>122</v>
      </c>
      <c r="D40" s="46">
        <v>1365903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1365903</v>
      </c>
      <c r="O40" s="47">
        <f t="shared" si="8"/>
        <v>56.929229358562914</v>
      </c>
      <c r="P40" s="9"/>
    </row>
    <row r="41" spans="1:16" ht="15">
      <c r="A41" s="12"/>
      <c r="B41" s="25">
        <v>335.21</v>
      </c>
      <c r="C41" s="20" t="s">
        <v>34</v>
      </c>
      <c r="D41" s="46">
        <v>15998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15998</v>
      </c>
      <c r="O41" s="47">
        <f t="shared" si="8"/>
        <v>0.6667778101946401</v>
      </c>
      <c r="P41" s="9"/>
    </row>
    <row r="42" spans="1:16" ht="15">
      <c r="A42" s="12"/>
      <c r="B42" s="25">
        <v>335.41</v>
      </c>
      <c r="C42" s="20" t="s">
        <v>101</v>
      </c>
      <c r="D42" s="46">
        <v>45565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45565</v>
      </c>
      <c r="O42" s="47">
        <f t="shared" si="8"/>
        <v>1.8990955695411162</v>
      </c>
      <c r="P42" s="9"/>
    </row>
    <row r="43" spans="1:16" ht="15">
      <c r="A43" s="12"/>
      <c r="B43" s="25">
        <v>337.2</v>
      </c>
      <c r="C43" s="20" t="s">
        <v>95</v>
      </c>
      <c r="D43" s="46">
        <v>14969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14969</v>
      </c>
      <c r="O43" s="47">
        <f t="shared" si="8"/>
        <v>0.6238903013378903</v>
      </c>
      <c r="P43" s="9"/>
    </row>
    <row r="44" spans="1:16" ht="15">
      <c r="A44" s="12"/>
      <c r="B44" s="25">
        <v>337.3</v>
      </c>
      <c r="C44" s="20" t="s">
        <v>35</v>
      </c>
      <c r="D44" s="46">
        <v>0</v>
      </c>
      <c r="E44" s="46">
        <v>412904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412904</v>
      </c>
      <c r="O44" s="47">
        <f t="shared" si="8"/>
        <v>17.209352727878965</v>
      </c>
      <c r="P44" s="9"/>
    </row>
    <row r="45" spans="1:16" ht="15">
      <c r="A45" s="12"/>
      <c r="B45" s="25">
        <v>337.5</v>
      </c>
      <c r="C45" s="20" t="s">
        <v>96</v>
      </c>
      <c r="D45" s="46">
        <v>0</v>
      </c>
      <c r="E45" s="46">
        <v>321946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321946</v>
      </c>
      <c r="O45" s="47">
        <f t="shared" si="8"/>
        <v>13.418330346351018</v>
      </c>
      <c r="P45" s="9"/>
    </row>
    <row r="46" spans="1:16" ht="15">
      <c r="A46" s="12"/>
      <c r="B46" s="25">
        <v>338</v>
      </c>
      <c r="C46" s="20" t="s">
        <v>36</v>
      </c>
      <c r="D46" s="46">
        <v>457005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457005</v>
      </c>
      <c r="O46" s="47">
        <f t="shared" si="8"/>
        <v>19.047430500562665</v>
      </c>
      <c r="P46" s="9"/>
    </row>
    <row r="47" spans="1:16" ht="15.75">
      <c r="A47" s="29" t="s">
        <v>41</v>
      </c>
      <c r="B47" s="30"/>
      <c r="C47" s="31"/>
      <c r="D47" s="32">
        <f aca="true" t="shared" si="9" ref="D47:M47">SUM(D48:D64)</f>
        <v>840324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94821866</v>
      </c>
      <c r="J47" s="32">
        <f t="shared" si="9"/>
        <v>10438724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106100914</v>
      </c>
      <c r="O47" s="45">
        <f t="shared" si="8"/>
        <v>4422.1612136873255</v>
      </c>
      <c r="P47" s="10"/>
    </row>
    <row r="48" spans="1:16" ht="15">
      <c r="A48" s="12"/>
      <c r="B48" s="25">
        <v>341.2</v>
      </c>
      <c r="C48" s="20" t="s">
        <v>124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10436078</v>
      </c>
      <c r="K48" s="46">
        <v>0</v>
      </c>
      <c r="L48" s="46">
        <v>0</v>
      </c>
      <c r="M48" s="46">
        <v>0</v>
      </c>
      <c r="N48" s="46">
        <f aca="true" t="shared" si="10" ref="N48:N64">SUM(D48:M48)</f>
        <v>10436078</v>
      </c>
      <c r="O48" s="47">
        <f t="shared" si="8"/>
        <v>434.96344767223775</v>
      </c>
      <c r="P48" s="9"/>
    </row>
    <row r="49" spans="1:16" ht="15">
      <c r="A49" s="12"/>
      <c r="B49" s="25">
        <v>341.3</v>
      </c>
      <c r="C49" s="20" t="s">
        <v>151</v>
      </c>
      <c r="D49" s="46">
        <v>21858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21858</v>
      </c>
      <c r="O49" s="47">
        <f t="shared" si="8"/>
        <v>0.9110157129162673</v>
      </c>
      <c r="P49" s="9"/>
    </row>
    <row r="50" spans="1:16" ht="15">
      <c r="A50" s="12"/>
      <c r="B50" s="25">
        <v>341.9</v>
      </c>
      <c r="C50" s="20" t="s">
        <v>125</v>
      </c>
      <c r="D50" s="46">
        <v>133111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2646</v>
      </c>
      <c r="K50" s="46">
        <v>0</v>
      </c>
      <c r="L50" s="46">
        <v>0</v>
      </c>
      <c r="M50" s="46">
        <v>0</v>
      </c>
      <c r="N50" s="46">
        <f t="shared" si="10"/>
        <v>135757</v>
      </c>
      <c r="O50" s="47">
        <f t="shared" si="8"/>
        <v>5.658191972658692</v>
      </c>
      <c r="P50" s="9"/>
    </row>
    <row r="51" spans="1:16" ht="15">
      <c r="A51" s="12"/>
      <c r="B51" s="25">
        <v>342.1</v>
      </c>
      <c r="C51" s="20" t="s">
        <v>46</v>
      </c>
      <c r="D51" s="46">
        <v>154378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154378</v>
      </c>
      <c r="O51" s="47">
        <f t="shared" si="8"/>
        <v>6.4342933355562035</v>
      </c>
      <c r="P51" s="9"/>
    </row>
    <row r="52" spans="1:16" ht="15">
      <c r="A52" s="12"/>
      <c r="B52" s="25">
        <v>343.1</v>
      </c>
      <c r="C52" s="20" t="s">
        <v>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60501735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60501735</v>
      </c>
      <c r="O52" s="47">
        <f t="shared" si="8"/>
        <v>2521.6411036552327</v>
      </c>
      <c r="P52" s="9"/>
    </row>
    <row r="53" spans="1:16" ht="15">
      <c r="A53" s="12"/>
      <c r="B53" s="25">
        <v>343.2</v>
      </c>
      <c r="C53" s="20" t="s">
        <v>48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6529949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6529949</v>
      </c>
      <c r="O53" s="47">
        <f t="shared" si="8"/>
        <v>272.16058850498064</v>
      </c>
      <c r="P53" s="9"/>
    </row>
    <row r="54" spans="1:16" ht="15">
      <c r="A54" s="12"/>
      <c r="B54" s="25">
        <v>343.3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8556975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8556975</v>
      </c>
      <c r="O54" s="47">
        <f t="shared" si="8"/>
        <v>356.6446463551869</v>
      </c>
      <c r="P54" s="9"/>
    </row>
    <row r="55" spans="1:16" ht="15">
      <c r="A55" s="12"/>
      <c r="B55" s="25">
        <v>343.4</v>
      </c>
      <c r="C55" s="20" t="s">
        <v>50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4259799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4259799</v>
      </c>
      <c r="O55" s="47">
        <f t="shared" si="8"/>
        <v>177.54340849414413</v>
      </c>
      <c r="P55" s="9"/>
    </row>
    <row r="56" spans="1:16" ht="15">
      <c r="A56" s="12"/>
      <c r="B56" s="25">
        <v>343.5</v>
      </c>
      <c r="C56" s="20" t="s">
        <v>51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11578706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11578706</v>
      </c>
      <c r="O56" s="47">
        <f t="shared" si="8"/>
        <v>482.58683782769975</v>
      </c>
      <c r="P56" s="9"/>
    </row>
    <row r="57" spans="1:16" ht="15">
      <c r="A57" s="12"/>
      <c r="B57" s="25">
        <v>343.7</v>
      </c>
      <c r="C57" s="20" t="s">
        <v>164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1544446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1544446</v>
      </c>
      <c r="O57" s="47">
        <f t="shared" si="8"/>
        <v>64.37069145167341</v>
      </c>
      <c r="P57" s="9"/>
    </row>
    <row r="58" spans="1:16" ht="15">
      <c r="A58" s="12"/>
      <c r="B58" s="25">
        <v>343.9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11627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11627</v>
      </c>
      <c r="O58" s="47">
        <f t="shared" si="8"/>
        <v>0.4845996749051807</v>
      </c>
      <c r="P58" s="9"/>
    </row>
    <row r="59" spans="1:16" ht="15">
      <c r="A59" s="12"/>
      <c r="B59" s="25">
        <v>344.1</v>
      </c>
      <c r="C59" s="20" t="s">
        <v>127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136350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136350</v>
      </c>
      <c r="O59" s="47">
        <f t="shared" si="8"/>
        <v>5.682907514691785</v>
      </c>
      <c r="P59" s="9"/>
    </row>
    <row r="60" spans="1:16" ht="15">
      <c r="A60" s="12"/>
      <c r="B60" s="25">
        <v>344.9</v>
      </c>
      <c r="C60" s="20" t="s">
        <v>128</v>
      </c>
      <c r="D60" s="46">
        <v>304753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304753</v>
      </c>
      <c r="O60" s="47">
        <f t="shared" si="8"/>
        <v>12.701746342683283</v>
      </c>
      <c r="P60" s="9"/>
    </row>
    <row r="61" spans="1:16" ht="15">
      <c r="A61" s="12"/>
      <c r="B61" s="25">
        <v>347.1</v>
      </c>
      <c r="C61" s="20" t="s">
        <v>53</v>
      </c>
      <c r="D61" s="46">
        <v>18527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18527</v>
      </c>
      <c r="O61" s="47">
        <f t="shared" si="8"/>
        <v>0.7721835535364482</v>
      </c>
      <c r="P61" s="9"/>
    </row>
    <row r="62" spans="1:16" ht="15">
      <c r="A62" s="12"/>
      <c r="B62" s="25">
        <v>347.2</v>
      </c>
      <c r="C62" s="20" t="s">
        <v>54</v>
      </c>
      <c r="D62" s="46">
        <v>80034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80034</v>
      </c>
      <c r="O62" s="47">
        <f t="shared" si="8"/>
        <v>3.335722919184762</v>
      </c>
      <c r="P62" s="9"/>
    </row>
    <row r="63" spans="1:16" ht="15">
      <c r="A63" s="12"/>
      <c r="B63" s="25">
        <v>347.5</v>
      </c>
      <c r="C63" s="20" t="s">
        <v>55</v>
      </c>
      <c r="D63" s="46">
        <v>127663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127663</v>
      </c>
      <c r="O63" s="47">
        <f t="shared" si="8"/>
        <v>5.3208435793773186</v>
      </c>
      <c r="P63" s="9"/>
    </row>
    <row r="64" spans="1:16" ht="15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1702279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1702279</v>
      </c>
      <c r="O64" s="47">
        <f t="shared" si="8"/>
        <v>70.9489851206602</v>
      </c>
      <c r="P64" s="9"/>
    </row>
    <row r="65" spans="1:16" ht="15.75">
      <c r="A65" s="29" t="s">
        <v>42</v>
      </c>
      <c r="B65" s="30"/>
      <c r="C65" s="31"/>
      <c r="D65" s="32">
        <f aca="true" t="shared" si="11" ref="D65:M65">SUM(D66:D69)</f>
        <v>168245</v>
      </c>
      <c r="E65" s="32">
        <f t="shared" si="11"/>
        <v>31785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1">SUM(D65:M65)</f>
        <v>200030</v>
      </c>
      <c r="O65" s="45">
        <f t="shared" si="8"/>
        <v>8.337014962697454</v>
      </c>
      <c r="P65" s="10"/>
    </row>
    <row r="66" spans="1:16" ht="15">
      <c r="A66" s="13"/>
      <c r="B66" s="39">
        <v>351.2</v>
      </c>
      <c r="C66" s="21" t="s">
        <v>129</v>
      </c>
      <c r="D66" s="46">
        <v>74215</v>
      </c>
      <c r="E66" s="46">
        <v>6640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80855</v>
      </c>
      <c r="O66" s="47">
        <f t="shared" si="8"/>
        <v>3.369941232859584</v>
      </c>
      <c r="P66" s="9"/>
    </row>
    <row r="67" spans="1:16" ht="15">
      <c r="A67" s="13"/>
      <c r="B67" s="39">
        <v>352</v>
      </c>
      <c r="C67" s="21" t="s">
        <v>58</v>
      </c>
      <c r="D67" s="46">
        <v>14375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14375</v>
      </c>
      <c r="O67" s="47">
        <f t="shared" si="8"/>
        <v>0.5991330804818072</v>
      </c>
      <c r="P67" s="9"/>
    </row>
    <row r="68" spans="1:16" ht="15">
      <c r="A68" s="13"/>
      <c r="B68" s="39">
        <v>354</v>
      </c>
      <c r="C68" s="21" t="s">
        <v>59</v>
      </c>
      <c r="D68" s="46">
        <v>79655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79655</v>
      </c>
      <c r="O68" s="47">
        <f t="shared" si="8"/>
        <v>3.3199266452715377</v>
      </c>
      <c r="P68" s="9"/>
    </row>
    <row r="69" spans="1:16" ht="15">
      <c r="A69" s="13"/>
      <c r="B69" s="39">
        <v>356</v>
      </c>
      <c r="C69" s="21" t="s">
        <v>158</v>
      </c>
      <c r="D69" s="46">
        <v>0</v>
      </c>
      <c r="E69" s="46">
        <v>25145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25145</v>
      </c>
      <c r="O69" s="47">
        <f aca="true" t="shared" si="13" ref="O69:O86">(N69/O$88)</f>
        <v>1.0480140040845247</v>
      </c>
      <c r="P69" s="9"/>
    </row>
    <row r="70" spans="1:16" ht="15.75">
      <c r="A70" s="29" t="s">
        <v>4</v>
      </c>
      <c r="B70" s="30"/>
      <c r="C70" s="31"/>
      <c r="D70" s="32">
        <f aca="true" t="shared" si="14" ref="D70:M70">SUM(D71:D80)</f>
        <v>1176663</v>
      </c>
      <c r="E70" s="32">
        <f t="shared" si="14"/>
        <v>266603</v>
      </c>
      <c r="F70" s="32">
        <f t="shared" si="14"/>
        <v>0</v>
      </c>
      <c r="G70" s="32">
        <f t="shared" si="14"/>
        <v>320067</v>
      </c>
      <c r="H70" s="32">
        <f t="shared" si="14"/>
        <v>0</v>
      </c>
      <c r="I70" s="32">
        <f t="shared" si="14"/>
        <v>7885760</v>
      </c>
      <c r="J70" s="32">
        <f t="shared" si="14"/>
        <v>935095</v>
      </c>
      <c r="K70" s="32">
        <f t="shared" si="14"/>
        <v>5912862</v>
      </c>
      <c r="L70" s="32">
        <f t="shared" si="14"/>
        <v>0</v>
      </c>
      <c r="M70" s="32">
        <f t="shared" si="14"/>
        <v>0</v>
      </c>
      <c r="N70" s="32">
        <f t="shared" si="12"/>
        <v>16497050</v>
      </c>
      <c r="O70" s="45">
        <f t="shared" si="13"/>
        <v>687.577626807819</v>
      </c>
      <c r="P70" s="10"/>
    </row>
    <row r="71" spans="1:16" ht="15">
      <c r="A71" s="12"/>
      <c r="B71" s="25">
        <v>361.1</v>
      </c>
      <c r="C71" s="20" t="s">
        <v>62</v>
      </c>
      <c r="D71" s="46">
        <v>301916</v>
      </c>
      <c r="E71" s="46">
        <v>104209</v>
      </c>
      <c r="F71" s="46">
        <v>0</v>
      </c>
      <c r="G71" s="46">
        <v>197196</v>
      </c>
      <c r="H71" s="46">
        <v>0</v>
      </c>
      <c r="I71" s="46">
        <v>1348277</v>
      </c>
      <c r="J71" s="46">
        <v>138429</v>
      </c>
      <c r="K71" s="46">
        <v>122124</v>
      </c>
      <c r="L71" s="46">
        <v>0</v>
      </c>
      <c r="M71" s="46">
        <v>0</v>
      </c>
      <c r="N71" s="46">
        <f t="shared" si="12"/>
        <v>2212151</v>
      </c>
      <c r="O71" s="47">
        <f t="shared" si="13"/>
        <v>92.19984995623723</v>
      </c>
      <c r="P71" s="9"/>
    </row>
    <row r="72" spans="1:16" ht="15">
      <c r="A72" s="12"/>
      <c r="B72" s="25">
        <v>361.2</v>
      </c>
      <c r="C72" s="20" t="s">
        <v>63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1468435</v>
      </c>
      <c r="L72" s="46">
        <v>0</v>
      </c>
      <c r="M72" s="46">
        <v>0</v>
      </c>
      <c r="N72" s="46">
        <f aca="true" t="shared" si="15" ref="N72:N80">SUM(D72:M72)</f>
        <v>1468435</v>
      </c>
      <c r="O72" s="47">
        <f t="shared" si="13"/>
        <v>61.20264243737757</v>
      </c>
      <c r="P72" s="9"/>
    </row>
    <row r="73" spans="1:16" ht="15">
      <c r="A73" s="12"/>
      <c r="B73" s="25">
        <v>361.3</v>
      </c>
      <c r="C73" s="20" t="s">
        <v>64</v>
      </c>
      <c r="D73" s="46">
        <v>134589</v>
      </c>
      <c r="E73" s="46">
        <v>58657</v>
      </c>
      <c r="F73" s="46">
        <v>0</v>
      </c>
      <c r="G73" s="46">
        <v>122871</v>
      </c>
      <c r="H73" s="46">
        <v>0</v>
      </c>
      <c r="I73" s="46">
        <v>771210</v>
      </c>
      <c r="J73" s="46">
        <v>77780</v>
      </c>
      <c r="K73" s="46">
        <v>-2158229</v>
      </c>
      <c r="L73" s="46">
        <v>0</v>
      </c>
      <c r="M73" s="46">
        <v>0</v>
      </c>
      <c r="N73" s="46">
        <f t="shared" si="15"/>
        <v>-993122</v>
      </c>
      <c r="O73" s="47">
        <f t="shared" si="13"/>
        <v>-41.392156045513275</v>
      </c>
      <c r="P73" s="9"/>
    </row>
    <row r="74" spans="1:16" ht="15">
      <c r="A74" s="12"/>
      <c r="B74" s="25">
        <v>361.4</v>
      </c>
      <c r="C74" s="20" t="s">
        <v>131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3366465</v>
      </c>
      <c r="L74" s="46">
        <v>0</v>
      </c>
      <c r="M74" s="46">
        <v>0</v>
      </c>
      <c r="N74" s="46">
        <f t="shared" si="15"/>
        <v>3366465</v>
      </c>
      <c r="O74" s="47">
        <f t="shared" si="13"/>
        <v>140.31029883716084</v>
      </c>
      <c r="P74" s="9"/>
    </row>
    <row r="75" spans="1:16" ht="15">
      <c r="A75" s="12"/>
      <c r="B75" s="25">
        <v>362</v>
      </c>
      <c r="C75" s="20" t="s">
        <v>66</v>
      </c>
      <c r="D75" s="46">
        <v>631437</v>
      </c>
      <c r="E75" s="46">
        <v>99814</v>
      </c>
      <c r="F75" s="46">
        <v>0</v>
      </c>
      <c r="G75" s="46">
        <v>0</v>
      </c>
      <c r="H75" s="46">
        <v>0</v>
      </c>
      <c r="I75" s="46">
        <v>1067743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1798994</v>
      </c>
      <c r="O75" s="47">
        <f t="shared" si="13"/>
        <v>74.9799524861418</v>
      </c>
      <c r="P75" s="9"/>
    </row>
    <row r="76" spans="1:16" ht="15">
      <c r="A76" s="12"/>
      <c r="B76" s="25">
        <v>364</v>
      </c>
      <c r="C76" s="20" t="s">
        <v>132</v>
      </c>
      <c r="D76" s="46">
        <v>15200</v>
      </c>
      <c r="E76" s="46">
        <v>1123</v>
      </c>
      <c r="F76" s="46">
        <v>0</v>
      </c>
      <c r="G76" s="46">
        <v>0</v>
      </c>
      <c r="H76" s="46">
        <v>0</v>
      </c>
      <c r="I76" s="46">
        <v>4040024</v>
      </c>
      <c r="J76" s="46">
        <v>100391</v>
      </c>
      <c r="K76" s="46">
        <v>0</v>
      </c>
      <c r="L76" s="46">
        <v>0</v>
      </c>
      <c r="M76" s="46">
        <v>0</v>
      </c>
      <c r="N76" s="46">
        <f t="shared" si="15"/>
        <v>4156738</v>
      </c>
      <c r="O76" s="47">
        <f t="shared" si="13"/>
        <v>173.24794731796774</v>
      </c>
      <c r="P76" s="9"/>
    </row>
    <row r="77" spans="1:16" ht="15">
      <c r="A77" s="12"/>
      <c r="B77" s="25">
        <v>365</v>
      </c>
      <c r="C77" s="20" t="s">
        <v>133</v>
      </c>
      <c r="D77" s="46">
        <v>101</v>
      </c>
      <c r="E77" s="46">
        <v>0</v>
      </c>
      <c r="F77" s="46">
        <v>0</v>
      </c>
      <c r="G77" s="46">
        <v>0</v>
      </c>
      <c r="H77" s="46">
        <v>0</v>
      </c>
      <c r="I77" s="46">
        <v>41693</v>
      </c>
      <c r="J77" s="46">
        <v>2800</v>
      </c>
      <c r="K77" s="46">
        <v>0</v>
      </c>
      <c r="L77" s="46">
        <v>0</v>
      </c>
      <c r="M77" s="46">
        <v>0</v>
      </c>
      <c r="N77" s="46">
        <f t="shared" si="15"/>
        <v>44594</v>
      </c>
      <c r="O77" s="47">
        <f t="shared" si="13"/>
        <v>1.8586254324177884</v>
      </c>
      <c r="P77" s="9"/>
    </row>
    <row r="78" spans="1:16" ht="15">
      <c r="A78" s="12"/>
      <c r="B78" s="25">
        <v>366</v>
      </c>
      <c r="C78" s="20" t="s">
        <v>69</v>
      </c>
      <c r="D78" s="46">
        <v>19536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197232</v>
      </c>
      <c r="K78" s="46">
        <v>0</v>
      </c>
      <c r="L78" s="46">
        <v>0</v>
      </c>
      <c r="M78" s="46">
        <v>0</v>
      </c>
      <c r="N78" s="46">
        <f t="shared" si="15"/>
        <v>216768</v>
      </c>
      <c r="O78" s="47">
        <f t="shared" si="13"/>
        <v>9.034635101904723</v>
      </c>
      <c r="P78" s="9"/>
    </row>
    <row r="79" spans="1:16" ht="15">
      <c r="A79" s="12"/>
      <c r="B79" s="25">
        <v>368</v>
      </c>
      <c r="C79" s="20" t="s">
        <v>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2845380</v>
      </c>
      <c r="L79" s="46">
        <v>0</v>
      </c>
      <c r="M79" s="46">
        <v>0</v>
      </c>
      <c r="N79" s="46">
        <f t="shared" si="15"/>
        <v>2845380</v>
      </c>
      <c r="O79" s="47">
        <f t="shared" si="13"/>
        <v>118.5920893593965</v>
      </c>
      <c r="P79" s="9"/>
    </row>
    <row r="80" spans="1:16" ht="15">
      <c r="A80" s="12"/>
      <c r="B80" s="25">
        <v>369.9</v>
      </c>
      <c r="C80" s="20" t="s">
        <v>71</v>
      </c>
      <c r="D80" s="46">
        <v>73884</v>
      </c>
      <c r="E80" s="46">
        <v>2800</v>
      </c>
      <c r="F80" s="46">
        <v>0</v>
      </c>
      <c r="G80" s="46">
        <v>0</v>
      </c>
      <c r="H80" s="46">
        <v>0</v>
      </c>
      <c r="I80" s="46">
        <v>616813</v>
      </c>
      <c r="J80" s="46">
        <v>418463</v>
      </c>
      <c r="K80" s="46">
        <v>268687</v>
      </c>
      <c r="L80" s="46">
        <v>0</v>
      </c>
      <c r="M80" s="46">
        <v>0</v>
      </c>
      <c r="N80" s="46">
        <f t="shared" si="15"/>
        <v>1380647</v>
      </c>
      <c r="O80" s="47">
        <f t="shared" si="13"/>
        <v>57.543741924728046</v>
      </c>
      <c r="P80" s="9"/>
    </row>
    <row r="81" spans="1:16" ht="15.75">
      <c r="A81" s="29" t="s">
        <v>43</v>
      </c>
      <c r="B81" s="30"/>
      <c r="C81" s="31"/>
      <c r="D81" s="32">
        <f aca="true" t="shared" si="16" ref="D81:M81">SUM(D82:D85)</f>
        <v>10870749</v>
      </c>
      <c r="E81" s="32">
        <f t="shared" si="16"/>
        <v>208298</v>
      </c>
      <c r="F81" s="32">
        <f t="shared" si="16"/>
        <v>1548449</v>
      </c>
      <c r="G81" s="32">
        <f t="shared" si="16"/>
        <v>2152919</v>
      </c>
      <c r="H81" s="32">
        <f t="shared" si="16"/>
        <v>0</v>
      </c>
      <c r="I81" s="32">
        <f t="shared" si="16"/>
        <v>957354</v>
      </c>
      <c r="J81" s="32">
        <f t="shared" si="16"/>
        <v>487865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6">SUM(D81:M81)</f>
        <v>16225634</v>
      </c>
      <c r="O81" s="45">
        <f t="shared" si="13"/>
        <v>676.2653273871546</v>
      </c>
      <c r="P81" s="9"/>
    </row>
    <row r="82" spans="1:16" ht="15">
      <c r="A82" s="12"/>
      <c r="B82" s="25">
        <v>381</v>
      </c>
      <c r="C82" s="20" t="s">
        <v>72</v>
      </c>
      <c r="D82" s="46">
        <v>1183765</v>
      </c>
      <c r="E82" s="46">
        <v>190378</v>
      </c>
      <c r="F82" s="46">
        <v>1548449</v>
      </c>
      <c r="G82" s="46">
        <v>2152919</v>
      </c>
      <c r="H82" s="46">
        <v>0</v>
      </c>
      <c r="I82" s="46">
        <v>0</v>
      </c>
      <c r="J82" s="46">
        <v>487865</v>
      </c>
      <c r="K82" s="46">
        <v>0</v>
      </c>
      <c r="L82" s="46">
        <v>0</v>
      </c>
      <c r="M82" s="46">
        <v>0</v>
      </c>
      <c r="N82" s="46">
        <f t="shared" si="17"/>
        <v>5563376</v>
      </c>
      <c r="O82" s="47">
        <f t="shared" si="13"/>
        <v>231.8749635310299</v>
      </c>
      <c r="P82" s="9"/>
    </row>
    <row r="83" spans="1:16" ht="15">
      <c r="A83" s="12"/>
      <c r="B83" s="25">
        <v>382</v>
      </c>
      <c r="C83" s="20" t="s">
        <v>84</v>
      </c>
      <c r="D83" s="46">
        <v>8906301</v>
      </c>
      <c r="E83" s="46">
        <v>17920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8924221</v>
      </c>
      <c r="O83" s="47">
        <f t="shared" si="13"/>
        <v>371.9510273829867</v>
      </c>
      <c r="P83" s="9"/>
    </row>
    <row r="84" spans="1:16" ht="15">
      <c r="A84" s="12"/>
      <c r="B84" s="25">
        <v>383</v>
      </c>
      <c r="C84" s="20" t="s">
        <v>169</v>
      </c>
      <c r="D84" s="46">
        <v>780683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780683</v>
      </c>
      <c r="O84" s="47">
        <f t="shared" si="13"/>
        <v>32.53794856833243</v>
      </c>
      <c r="P84" s="9"/>
    </row>
    <row r="85" spans="1:16" ht="15.75" thickBot="1">
      <c r="A85" s="12"/>
      <c r="B85" s="25">
        <v>389.8</v>
      </c>
      <c r="C85" s="20" t="s">
        <v>135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957354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957354</v>
      </c>
      <c r="O85" s="47">
        <f t="shared" si="13"/>
        <v>39.90138790480557</v>
      </c>
      <c r="P85" s="9"/>
    </row>
    <row r="86" spans="1:119" ht="16.5" thickBot="1">
      <c r="A86" s="14" t="s">
        <v>56</v>
      </c>
      <c r="B86" s="23"/>
      <c r="C86" s="22"/>
      <c r="D86" s="15">
        <f aca="true" t="shared" si="18" ref="D86:M86">SUM(D5,D17,D26,D47,D65,D70,D81)</f>
        <v>27303077</v>
      </c>
      <c r="E86" s="15">
        <f t="shared" si="18"/>
        <v>5956530</v>
      </c>
      <c r="F86" s="15">
        <f t="shared" si="18"/>
        <v>1548449</v>
      </c>
      <c r="G86" s="15">
        <f t="shared" si="18"/>
        <v>2624643</v>
      </c>
      <c r="H86" s="15">
        <f t="shared" si="18"/>
        <v>0</v>
      </c>
      <c r="I86" s="15">
        <f t="shared" si="18"/>
        <v>106892077</v>
      </c>
      <c r="J86" s="15">
        <f t="shared" si="18"/>
        <v>11861684</v>
      </c>
      <c r="K86" s="15">
        <f t="shared" si="18"/>
        <v>6271130</v>
      </c>
      <c r="L86" s="15">
        <f t="shared" si="18"/>
        <v>0</v>
      </c>
      <c r="M86" s="15">
        <f t="shared" si="18"/>
        <v>0</v>
      </c>
      <c r="N86" s="15">
        <f t="shared" si="17"/>
        <v>162457590</v>
      </c>
      <c r="O86" s="38">
        <f t="shared" si="13"/>
        <v>6771.041136998291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172</v>
      </c>
      <c r="M88" s="51"/>
      <c r="N88" s="51"/>
      <c r="O88" s="43">
        <v>23993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99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11758798</v>
      </c>
      <c r="E5" s="27">
        <f t="shared" si="0"/>
        <v>1351338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340575</v>
      </c>
      <c r="L5" s="27">
        <f t="shared" si="0"/>
        <v>0</v>
      </c>
      <c r="M5" s="27">
        <f t="shared" si="0"/>
        <v>0</v>
      </c>
      <c r="N5" s="28">
        <f>SUM(D5:M5)</f>
        <v>13450711</v>
      </c>
      <c r="O5" s="33">
        <f aca="true" t="shared" si="1" ref="O5:O36">(N5/O$87)</f>
        <v>577.3580718547453</v>
      </c>
      <c r="P5" s="6"/>
    </row>
    <row r="6" spans="1:16" ht="15">
      <c r="A6" s="12"/>
      <c r="B6" s="25">
        <v>311</v>
      </c>
      <c r="C6" s="20" t="s">
        <v>3</v>
      </c>
      <c r="D6" s="46">
        <v>4754422</v>
      </c>
      <c r="E6" s="46">
        <v>732233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5486655</v>
      </c>
      <c r="O6" s="47">
        <f t="shared" si="1"/>
        <v>235.50907842211444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219800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219800</v>
      </c>
      <c r="O7" s="47">
        <f t="shared" si="1"/>
        <v>9.434691161952182</v>
      </c>
      <c r="P7" s="9"/>
    </row>
    <row r="8" spans="1:16" ht="15">
      <c r="A8" s="12"/>
      <c r="B8" s="25">
        <v>312.41</v>
      </c>
      <c r="C8" s="20" t="s">
        <v>11</v>
      </c>
      <c r="D8" s="46">
        <v>2076793</v>
      </c>
      <c r="E8" s="46">
        <v>399305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2476098</v>
      </c>
      <c r="O8" s="47">
        <f t="shared" si="1"/>
        <v>106.28398506245439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141149</v>
      </c>
      <c r="L9" s="46">
        <v>0</v>
      </c>
      <c r="M9" s="46">
        <v>0</v>
      </c>
      <c r="N9" s="46">
        <f>SUM(D9:M9)</f>
        <v>141149</v>
      </c>
      <c r="O9" s="47">
        <f t="shared" si="1"/>
        <v>6.058677082886208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199426</v>
      </c>
      <c r="L10" s="46">
        <v>0</v>
      </c>
      <c r="M10" s="46">
        <v>0</v>
      </c>
      <c r="N10" s="46">
        <f>SUM(D10:M10)</f>
        <v>199426</v>
      </c>
      <c r="O10" s="47">
        <f t="shared" si="1"/>
        <v>8.560157960252393</v>
      </c>
      <c r="P10" s="9"/>
    </row>
    <row r="11" spans="1:16" ht="15">
      <c r="A11" s="12"/>
      <c r="B11" s="25">
        <v>314.1</v>
      </c>
      <c r="C11" s="20" t="s">
        <v>13</v>
      </c>
      <c r="D11" s="46">
        <v>3013820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3013820</v>
      </c>
      <c r="O11" s="47">
        <f t="shared" si="1"/>
        <v>129.36515431171395</v>
      </c>
      <c r="P11" s="9"/>
    </row>
    <row r="12" spans="1:16" ht="15">
      <c r="A12" s="12"/>
      <c r="B12" s="25">
        <v>314.3</v>
      </c>
      <c r="C12" s="20" t="s">
        <v>107</v>
      </c>
      <c r="D12" s="46">
        <v>339751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339751</v>
      </c>
      <c r="O12" s="47">
        <f t="shared" si="1"/>
        <v>14.583465682276689</v>
      </c>
      <c r="P12" s="9"/>
    </row>
    <row r="13" spans="1:16" ht="15">
      <c r="A13" s="12"/>
      <c r="B13" s="25">
        <v>314.4</v>
      </c>
      <c r="C13" s="20" t="s">
        <v>108</v>
      </c>
      <c r="D13" s="46">
        <v>249123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249123</v>
      </c>
      <c r="O13" s="47">
        <f t="shared" si="1"/>
        <v>10.69335107524574</v>
      </c>
      <c r="P13" s="9"/>
    </row>
    <row r="14" spans="1:16" ht="15">
      <c r="A14" s="12"/>
      <c r="B14" s="25">
        <v>314.9</v>
      </c>
      <c r="C14" s="20" t="s">
        <v>114</v>
      </c>
      <c r="D14" s="46">
        <v>53587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53587</v>
      </c>
      <c r="O14" s="47">
        <f t="shared" si="1"/>
        <v>2.3001674035283513</v>
      </c>
      <c r="P14" s="9"/>
    </row>
    <row r="15" spans="1:16" ht="15">
      <c r="A15" s="12"/>
      <c r="B15" s="25">
        <v>315</v>
      </c>
      <c r="C15" s="20" t="s">
        <v>115</v>
      </c>
      <c r="D15" s="46">
        <v>1076822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1076822</v>
      </c>
      <c r="O15" s="47">
        <f t="shared" si="1"/>
        <v>46.22148774520325</v>
      </c>
      <c r="P15" s="9"/>
    </row>
    <row r="16" spans="1:16" ht="15">
      <c r="A16" s="12"/>
      <c r="B16" s="25">
        <v>316</v>
      </c>
      <c r="C16" s="20" t="s">
        <v>116</v>
      </c>
      <c r="D16" s="46">
        <v>194480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194480</v>
      </c>
      <c r="O16" s="47">
        <f t="shared" si="1"/>
        <v>8.347855947117655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SUM(D18:D25)</f>
        <v>1540698</v>
      </c>
      <c r="E17" s="32">
        <f t="shared" si="3"/>
        <v>1279285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931606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3751589</v>
      </c>
      <c r="O17" s="45">
        <f t="shared" si="1"/>
        <v>161.03313731381724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780917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780917</v>
      </c>
      <c r="O18" s="47">
        <f t="shared" si="1"/>
        <v>33.52006696141134</v>
      </c>
      <c r="P18" s="9"/>
    </row>
    <row r="19" spans="1:16" ht="15">
      <c r="A19" s="12"/>
      <c r="B19" s="25">
        <v>323.1</v>
      </c>
      <c r="C19" s="20" t="s">
        <v>17</v>
      </c>
      <c r="D19" s="46">
        <v>215670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215670</v>
      </c>
      <c r="O19" s="47">
        <f t="shared" si="1"/>
        <v>9.25741511782633</v>
      </c>
      <c r="P19" s="9"/>
    </row>
    <row r="20" spans="1:16" ht="15">
      <c r="A20" s="12"/>
      <c r="B20" s="25">
        <v>323.7</v>
      </c>
      <c r="C20" s="20" t="s">
        <v>18</v>
      </c>
      <c r="D20" s="46">
        <v>107123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107123</v>
      </c>
      <c r="O20" s="47">
        <f t="shared" si="1"/>
        <v>4.598145683993647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111113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111113</v>
      </c>
      <c r="O21" s="47">
        <f t="shared" si="1"/>
        <v>4.769412370691505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919546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919546</v>
      </c>
      <c r="O22" s="47">
        <f t="shared" si="1"/>
        <v>39.47057561059364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83232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83232</v>
      </c>
      <c r="O23" s="47">
        <f t="shared" si="1"/>
        <v>3.572648838906297</v>
      </c>
      <c r="P23" s="9"/>
    </row>
    <row r="24" spans="1:16" ht="15">
      <c r="A24" s="12"/>
      <c r="B24" s="25">
        <v>325.2</v>
      </c>
      <c r="C24" s="20" t="s">
        <v>157</v>
      </c>
      <c r="D24" s="46">
        <v>1212405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1212405</v>
      </c>
      <c r="O24" s="47">
        <f t="shared" si="1"/>
        <v>52.041249946345026</v>
      </c>
      <c r="P24" s="9"/>
    </row>
    <row r="25" spans="1:16" ht="15">
      <c r="A25" s="12"/>
      <c r="B25" s="25">
        <v>329</v>
      </c>
      <c r="C25" s="20" t="s">
        <v>19</v>
      </c>
      <c r="D25" s="46">
        <v>5500</v>
      </c>
      <c r="E25" s="46">
        <v>304023</v>
      </c>
      <c r="F25" s="46">
        <v>0</v>
      </c>
      <c r="G25" s="46">
        <v>0</v>
      </c>
      <c r="H25" s="46">
        <v>0</v>
      </c>
      <c r="I25" s="46">
        <v>12060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321583</v>
      </c>
      <c r="O25" s="47">
        <f t="shared" si="1"/>
        <v>13.803622784049448</v>
      </c>
      <c r="P25" s="9"/>
    </row>
    <row r="26" spans="1:16" ht="15.75">
      <c r="A26" s="29" t="s">
        <v>21</v>
      </c>
      <c r="B26" s="30"/>
      <c r="C26" s="31"/>
      <c r="D26" s="32">
        <f aca="true" t="shared" si="6" ref="D26:M26">SUM(D27:D44)</f>
        <v>2600258</v>
      </c>
      <c r="E26" s="32">
        <f t="shared" si="6"/>
        <v>570652</v>
      </c>
      <c r="F26" s="32">
        <f t="shared" si="6"/>
        <v>0</v>
      </c>
      <c r="G26" s="32">
        <f t="shared" si="6"/>
        <v>134647</v>
      </c>
      <c r="H26" s="32">
        <f t="shared" si="6"/>
        <v>0</v>
      </c>
      <c r="I26" s="32">
        <f t="shared" si="6"/>
        <v>948454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4254011</v>
      </c>
      <c r="O26" s="45">
        <f t="shared" si="1"/>
        <v>182.59909001158948</v>
      </c>
      <c r="P26" s="10"/>
    </row>
    <row r="27" spans="1:16" ht="15">
      <c r="A27" s="12"/>
      <c r="B27" s="25">
        <v>331.2</v>
      </c>
      <c r="C27" s="20" t="s">
        <v>20</v>
      </c>
      <c r="D27" s="46">
        <v>19269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19269</v>
      </c>
      <c r="O27" s="47">
        <f t="shared" si="1"/>
        <v>0.8271022020002575</v>
      </c>
      <c r="P27" s="9"/>
    </row>
    <row r="28" spans="1:16" ht="15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50110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50110</v>
      </c>
      <c r="O28" s="47">
        <f t="shared" si="1"/>
        <v>2.150920719405932</v>
      </c>
      <c r="P28" s="9"/>
    </row>
    <row r="29" spans="1:16" ht="15">
      <c r="A29" s="12"/>
      <c r="B29" s="25">
        <v>331.5</v>
      </c>
      <c r="C29" s="20" t="s">
        <v>117</v>
      </c>
      <c r="D29" s="46">
        <v>0</v>
      </c>
      <c r="E29" s="46">
        <v>200000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200000</v>
      </c>
      <c r="O29" s="47">
        <f t="shared" si="1"/>
        <v>8.584796325707172</v>
      </c>
      <c r="P29" s="9"/>
    </row>
    <row r="30" spans="1:16" ht="15">
      <c r="A30" s="12"/>
      <c r="B30" s="25">
        <v>331.7</v>
      </c>
      <c r="C30" s="20" t="s">
        <v>93</v>
      </c>
      <c r="D30" s="46">
        <v>15642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15642</v>
      </c>
      <c r="O30" s="47">
        <f t="shared" si="1"/>
        <v>0.671416920633558</v>
      </c>
      <c r="P30" s="9"/>
    </row>
    <row r="31" spans="1:16" ht="15">
      <c r="A31" s="12"/>
      <c r="B31" s="25">
        <v>334.32</v>
      </c>
      <c r="C31" s="20" t="s">
        <v>167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157934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157934</v>
      </c>
      <c r="O31" s="47">
        <f t="shared" si="1"/>
        <v>6.779156114521183</v>
      </c>
      <c r="P31" s="9"/>
    </row>
    <row r="32" spans="1:16" ht="15">
      <c r="A32" s="12"/>
      <c r="B32" s="25">
        <v>334.41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665410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665410</v>
      </c>
      <c r="O32" s="47">
        <f t="shared" si="1"/>
        <v>28.56204661544405</v>
      </c>
      <c r="P32" s="9"/>
    </row>
    <row r="33" spans="1:16" ht="15">
      <c r="A33" s="12"/>
      <c r="B33" s="25">
        <v>334.49</v>
      </c>
      <c r="C33" s="20" t="s">
        <v>28</v>
      </c>
      <c r="D33" s="46">
        <v>0</v>
      </c>
      <c r="E33" s="46">
        <v>0</v>
      </c>
      <c r="F33" s="46">
        <v>0</v>
      </c>
      <c r="G33" s="46">
        <v>134647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134647</v>
      </c>
      <c r="O33" s="47">
        <f t="shared" si="1"/>
        <v>5.779585354337469</v>
      </c>
      <c r="P33" s="9"/>
    </row>
    <row r="34" spans="1:16" ht="15">
      <c r="A34" s="12"/>
      <c r="B34" s="25">
        <v>334.7</v>
      </c>
      <c r="C34" s="20" t="s">
        <v>29</v>
      </c>
      <c r="D34" s="46">
        <v>11467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11467</v>
      </c>
      <c r="O34" s="47">
        <f t="shared" si="1"/>
        <v>0.49220929733442076</v>
      </c>
      <c r="P34" s="9"/>
    </row>
    <row r="35" spans="1:16" ht="15">
      <c r="A35" s="12"/>
      <c r="B35" s="25">
        <v>335.12</v>
      </c>
      <c r="C35" s="20" t="s">
        <v>119</v>
      </c>
      <c r="D35" s="46">
        <v>575720</v>
      </c>
      <c r="E35" s="46">
        <v>178869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754589</v>
      </c>
      <c r="O35" s="47">
        <f t="shared" si="1"/>
        <v>32.389964373095246</v>
      </c>
      <c r="P35" s="9"/>
    </row>
    <row r="36" spans="1:16" ht="15">
      <c r="A36" s="12"/>
      <c r="B36" s="25">
        <v>335.14</v>
      </c>
      <c r="C36" s="20" t="s">
        <v>120</v>
      </c>
      <c r="D36" s="46">
        <v>79892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79892</v>
      </c>
      <c r="O36" s="47">
        <f t="shared" si="1"/>
        <v>3.429282740266987</v>
      </c>
      <c r="P36" s="9"/>
    </row>
    <row r="37" spans="1:16" ht="15">
      <c r="A37" s="12"/>
      <c r="B37" s="25">
        <v>335.15</v>
      </c>
      <c r="C37" s="20" t="s">
        <v>121</v>
      </c>
      <c r="D37" s="46">
        <v>24626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24626</v>
      </c>
      <c r="O37" s="47">
        <f aca="true" t="shared" si="8" ref="O37:O68">(N37/O$87)</f>
        <v>1.0570459715843241</v>
      </c>
      <c r="P37" s="9"/>
    </row>
    <row r="38" spans="1:16" ht="15">
      <c r="A38" s="12"/>
      <c r="B38" s="25">
        <v>335.18</v>
      </c>
      <c r="C38" s="20" t="s">
        <v>122</v>
      </c>
      <c r="D38" s="46">
        <v>1365801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1365801</v>
      </c>
      <c r="O38" s="47">
        <f t="shared" si="8"/>
        <v>58.62561703223591</v>
      </c>
      <c r="P38" s="9"/>
    </row>
    <row r="39" spans="1:16" ht="15">
      <c r="A39" s="12"/>
      <c r="B39" s="25">
        <v>335.21</v>
      </c>
      <c r="C39" s="20" t="s">
        <v>34</v>
      </c>
      <c r="D39" s="46">
        <v>16722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16722</v>
      </c>
      <c r="O39" s="47">
        <f t="shared" si="8"/>
        <v>0.7177748207923768</v>
      </c>
      <c r="P39" s="9"/>
    </row>
    <row r="40" spans="1:16" ht="15">
      <c r="A40" s="12"/>
      <c r="B40" s="25">
        <v>335.41</v>
      </c>
      <c r="C40" s="20" t="s">
        <v>101</v>
      </c>
      <c r="D40" s="46">
        <v>44710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44710</v>
      </c>
      <c r="O40" s="47">
        <f t="shared" si="8"/>
        <v>1.9191312186118383</v>
      </c>
      <c r="P40" s="9"/>
    </row>
    <row r="41" spans="1:16" ht="15">
      <c r="A41" s="12"/>
      <c r="B41" s="25">
        <v>337.2</v>
      </c>
      <c r="C41" s="20" t="s">
        <v>95</v>
      </c>
      <c r="D41" s="46">
        <v>11956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11956</v>
      </c>
      <c r="O41" s="47">
        <f t="shared" si="8"/>
        <v>0.5131991243507747</v>
      </c>
      <c r="P41" s="9"/>
    </row>
    <row r="42" spans="1:16" ht="15">
      <c r="A42" s="12"/>
      <c r="B42" s="25">
        <v>337.5</v>
      </c>
      <c r="C42" s="20" t="s">
        <v>96</v>
      </c>
      <c r="D42" s="46">
        <v>0</v>
      </c>
      <c r="E42" s="46">
        <v>191783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191783</v>
      </c>
      <c r="O42" s="47">
        <f t="shared" si="8"/>
        <v>8.232089968665493</v>
      </c>
      <c r="P42" s="9"/>
    </row>
    <row r="43" spans="1:16" ht="15">
      <c r="A43" s="12"/>
      <c r="B43" s="25">
        <v>337.9</v>
      </c>
      <c r="C43" s="20" t="s">
        <v>168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75000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75000</v>
      </c>
      <c r="O43" s="47">
        <f t="shared" si="8"/>
        <v>3.21929862214019</v>
      </c>
      <c r="P43" s="9"/>
    </row>
    <row r="44" spans="1:16" ht="15">
      <c r="A44" s="12"/>
      <c r="B44" s="25">
        <v>338</v>
      </c>
      <c r="C44" s="20" t="s">
        <v>36</v>
      </c>
      <c r="D44" s="46">
        <v>434453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434453</v>
      </c>
      <c r="O44" s="47">
        <f t="shared" si="8"/>
        <v>18.64845259046229</v>
      </c>
      <c r="P44" s="9"/>
    </row>
    <row r="45" spans="1:16" ht="15.75">
      <c r="A45" s="29" t="s">
        <v>41</v>
      </c>
      <c r="B45" s="30"/>
      <c r="C45" s="31"/>
      <c r="D45" s="32">
        <f aca="true" t="shared" si="9" ref="D45:M45">SUM(D46:D62)</f>
        <v>726039</v>
      </c>
      <c r="E45" s="32">
        <f t="shared" si="9"/>
        <v>2962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93041106</v>
      </c>
      <c r="J45" s="32">
        <f t="shared" si="9"/>
        <v>9943177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103713284</v>
      </c>
      <c r="O45" s="45">
        <f t="shared" si="8"/>
        <v>4451.787097051122</v>
      </c>
      <c r="P45" s="10"/>
    </row>
    <row r="46" spans="1:16" ht="15">
      <c r="A46" s="12"/>
      <c r="B46" s="25">
        <v>341.2</v>
      </c>
      <c r="C46" s="20" t="s">
        <v>124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9940783</v>
      </c>
      <c r="K46" s="46">
        <v>0</v>
      </c>
      <c r="L46" s="46">
        <v>0</v>
      </c>
      <c r="M46" s="46">
        <v>0</v>
      </c>
      <c r="N46" s="46">
        <f aca="true" t="shared" si="10" ref="N46:N62">SUM(D46:M46)</f>
        <v>9940783</v>
      </c>
      <c r="O46" s="47">
        <f t="shared" si="8"/>
        <v>426.6979868652616</v>
      </c>
      <c r="P46" s="9"/>
    </row>
    <row r="47" spans="1:16" ht="15">
      <c r="A47" s="12"/>
      <c r="B47" s="25">
        <v>341.3</v>
      </c>
      <c r="C47" s="20" t="s">
        <v>151</v>
      </c>
      <c r="D47" s="46">
        <v>25796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25796</v>
      </c>
      <c r="O47" s="47">
        <f t="shared" si="8"/>
        <v>1.1072670300897112</v>
      </c>
      <c r="P47" s="9"/>
    </row>
    <row r="48" spans="1:16" ht="15">
      <c r="A48" s="12"/>
      <c r="B48" s="25">
        <v>341.9</v>
      </c>
      <c r="C48" s="20" t="s">
        <v>125</v>
      </c>
      <c r="D48" s="46">
        <v>126396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2394</v>
      </c>
      <c r="K48" s="46">
        <v>0</v>
      </c>
      <c r="L48" s="46">
        <v>0</v>
      </c>
      <c r="M48" s="46">
        <v>0</v>
      </c>
      <c r="N48" s="46">
        <f t="shared" si="10"/>
        <v>128790</v>
      </c>
      <c r="O48" s="47">
        <f t="shared" si="8"/>
        <v>5.528179593939134</v>
      </c>
      <c r="P48" s="9"/>
    </row>
    <row r="49" spans="1:16" ht="15">
      <c r="A49" s="12"/>
      <c r="B49" s="25">
        <v>342.1</v>
      </c>
      <c r="C49" s="20" t="s">
        <v>46</v>
      </c>
      <c r="D49" s="46">
        <v>78745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78745</v>
      </c>
      <c r="O49" s="47">
        <f t="shared" si="8"/>
        <v>3.3800489333390566</v>
      </c>
      <c r="P49" s="9"/>
    </row>
    <row r="50" spans="1:16" ht="15">
      <c r="A50" s="12"/>
      <c r="B50" s="25">
        <v>343.1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59799077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59799077</v>
      </c>
      <c r="O50" s="47">
        <f t="shared" si="8"/>
        <v>2566.8144825514014</v>
      </c>
      <c r="P50" s="9"/>
    </row>
    <row r="51" spans="1:16" ht="15">
      <c r="A51" s="12"/>
      <c r="B51" s="25">
        <v>343.2</v>
      </c>
      <c r="C51" s="20" t="s">
        <v>48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6641341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6641341</v>
      </c>
      <c r="O51" s="47">
        <f t="shared" si="8"/>
        <v>285.072799072842</v>
      </c>
      <c r="P51" s="9"/>
    </row>
    <row r="52" spans="1:16" ht="15">
      <c r="A52" s="12"/>
      <c r="B52" s="25">
        <v>343.3</v>
      </c>
      <c r="C52" s="20" t="s">
        <v>49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7681524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7681524</v>
      </c>
      <c r="O52" s="47">
        <f t="shared" si="8"/>
        <v>329.7215950551573</v>
      </c>
      <c r="P52" s="9"/>
    </row>
    <row r="53" spans="1:16" ht="15">
      <c r="A53" s="12"/>
      <c r="B53" s="25">
        <v>343.4</v>
      </c>
      <c r="C53" s="20" t="s">
        <v>50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4105781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4105781</v>
      </c>
      <c r="O53" s="47">
        <f t="shared" si="8"/>
        <v>176.2364682147916</v>
      </c>
      <c r="P53" s="9"/>
    </row>
    <row r="54" spans="1:16" ht="15">
      <c r="A54" s="12"/>
      <c r="B54" s="25">
        <v>343.5</v>
      </c>
      <c r="C54" s="20" t="s">
        <v>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10874574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10874574</v>
      </c>
      <c r="O54" s="47">
        <f t="shared" si="8"/>
        <v>466.7800145941537</v>
      </c>
      <c r="P54" s="9"/>
    </row>
    <row r="55" spans="1:16" ht="15">
      <c r="A55" s="12"/>
      <c r="B55" s="25">
        <v>343.7</v>
      </c>
      <c r="C55" s="20" t="s">
        <v>164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1512826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1512826</v>
      </c>
      <c r="O55" s="47">
        <f t="shared" si="8"/>
        <v>64.9365154311714</v>
      </c>
      <c r="P55" s="9"/>
    </row>
    <row r="56" spans="1:16" ht="15">
      <c r="A56" s="12"/>
      <c r="B56" s="25">
        <v>343.9</v>
      </c>
      <c r="C56" s="20" t="s">
        <v>52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492861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492861</v>
      </c>
      <c r="O56" s="47">
        <f t="shared" si="8"/>
        <v>21.155556509421814</v>
      </c>
      <c r="P56" s="9"/>
    </row>
    <row r="57" spans="1:16" ht="15">
      <c r="A57" s="12"/>
      <c r="B57" s="25">
        <v>344.1</v>
      </c>
      <c r="C57" s="20" t="s">
        <v>127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136768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136768</v>
      </c>
      <c r="O57" s="47">
        <f t="shared" si="8"/>
        <v>5.870627119371593</v>
      </c>
      <c r="P57" s="9"/>
    </row>
    <row r="58" spans="1:16" ht="15">
      <c r="A58" s="12"/>
      <c r="B58" s="25">
        <v>344.9</v>
      </c>
      <c r="C58" s="20" t="s">
        <v>128</v>
      </c>
      <c r="D58" s="46">
        <v>296094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296094</v>
      </c>
      <c r="O58" s="47">
        <f t="shared" si="8"/>
        <v>12.709533416319697</v>
      </c>
      <c r="P58" s="9"/>
    </row>
    <row r="59" spans="1:16" ht="15">
      <c r="A59" s="12"/>
      <c r="B59" s="25">
        <v>347.1</v>
      </c>
      <c r="C59" s="20" t="s">
        <v>53</v>
      </c>
      <c r="D59" s="46">
        <v>10594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10594</v>
      </c>
      <c r="O59" s="47">
        <f t="shared" si="8"/>
        <v>0.4547366613727089</v>
      </c>
      <c r="P59" s="9"/>
    </row>
    <row r="60" spans="1:16" ht="15">
      <c r="A60" s="12"/>
      <c r="B60" s="25">
        <v>347.2</v>
      </c>
      <c r="C60" s="20" t="s">
        <v>54</v>
      </c>
      <c r="D60" s="46">
        <v>88846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88846</v>
      </c>
      <c r="O60" s="47">
        <f t="shared" si="8"/>
        <v>3.8136240717688974</v>
      </c>
      <c r="P60" s="9"/>
    </row>
    <row r="61" spans="1:16" ht="15">
      <c r="A61" s="12"/>
      <c r="B61" s="25">
        <v>347.5</v>
      </c>
      <c r="C61" s="20" t="s">
        <v>55</v>
      </c>
      <c r="D61" s="46">
        <v>99568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99568</v>
      </c>
      <c r="O61" s="47">
        <f t="shared" si="8"/>
        <v>4.273855002790059</v>
      </c>
      <c r="P61" s="9"/>
    </row>
    <row r="62" spans="1:16" ht="15">
      <c r="A62" s="12"/>
      <c r="B62" s="25">
        <v>349</v>
      </c>
      <c r="C62" s="20" t="s">
        <v>1</v>
      </c>
      <c r="D62" s="46">
        <v>0</v>
      </c>
      <c r="E62" s="46">
        <v>2962</v>
      </c>
      <c r="F62" s="46">
        <v>0</v>
      </c>
      <c r="G62" s="46">
        <v>0</v>
      </c>
      <c r="H62" s="46">
        <v>0</v>
      </c>
      <c r="I62" s="46">
        <v>1796354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1799316</v>
      </c>
      <c r="O62" s="47">
        <f t="shared" si="8"/>
        <v>77.23380692793063</v>
      </c>
      <c r="P62" s="9"/>
    </row>
    <row r="63" spans="1:16" ht="15.75">
      <c r="A63" s="29" t="s">
        <v>42</v>
      </c>
      <c r="B63" s="30"/>
      <c r="C63" s="31"/>
      <c r="D63" s="32">
        <f aca="true" t="shared" si="11" ref="D63:M63">SUM(D64:D67)</f>
        <v>356383</v>
      </c>
      <c r="E63" s="32">
        <f t="shared" si="11"/>
        <v>19156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69">SUM(D63:M63)</f>
        <v>375539</v>
      </c>
      <c r="O63" s="45">
        <f t="shared" si="8"/>
        <v>16.11962913679873</v>
      </c>
      <c r="P63" s="10"/>
    </row>
    <row r="64" spans="1:16" ht="15">
      <c r="A64" s="13"/>
      <c r="B64" s="39">
        <v>351.2</v>
      </c>
      <c r="C64" s="21" t="s">
        <v>129</v>
      </c>
      <c r="D64" s="46">
        <v>71850</v>
      </c>
      <c r="E64" s="46">
        <v>6667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78517</v>
      </c>
      <c r="O64" s="47">
        <f t="shared" si="8"/>
        <v>3.3702622655277503</v>
      </c>
      <c r="P64" s="9"/>
    </row>
    <row r="65" spans="1:16" ht="15">
      <c r="A65" s="13"/>
      <c r="B65" s="39">
        <v>352</v>
      </c>
      <c r="C65" s="21" t="s">
        <v>58</v>
      </c>
      <c r="D65" s="46">
        <v>13899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13899</v>
      </c>
      <c r="O65" s="47">
        <f t="shared" si="8"/>
        <v>0.59660042065502</v>
      </c>
      <c r="P65" s="9"/>
    </row>
    <row r="66" spans="1:16" ht="15">
      <c r="A66" s="13"/>
      <c r="B66" s="39">
        <v>354</v>
      </c>
      <c r="C66" s="21" t="s">
        <v>59</v>
      </c>
      <c r="D66" s="46">
        <v>270634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270634</v>
      </c>
      <c r="O66" s="47">
        <f t="shared" si="8"/>
        <v>11.616688844057174</v>
      </c>
      <c r="P66" s="9"/>
    </row>
    <row r="67" spans="1:16" ht="15">
      <c r="A67" s="13"/>
      <c r="B67" s="39">
        <v>356</v>
      </c>
      <c r="C67" s="21" t="s">
        <v>158</v>
      </c>
      <c r="D67" s="46">
        <v>0</v>
      </c>
      <c r="E67" s="46">
        <v>12489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12489</v>
      </c>
      <c r="O67" s="47">
        <f t="shared" si="8"/>
        <v>0.5360776065587844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SUM(D69:D78)</f>
        <v>1113936</v>
      </c>
      <c r="E68" s="32">
        <f t="shared" si="13"/>
        <v>172593</v>
      </c>
      <c r="F68" s="32">
        <f t="shared" si="13"/>
        <v>2475</v>
      </c>
      <c r="G68" s="32">
        <f t="shared" si="13"/>
        <v>882542</v>
      </c>
      <c r="H68" s="32">
        <f t="shared" si="13"/>
        <v>0</v>
      </c>
      <c r="I68" s="32">
        <f t="shared" si="13"/>
        <v>4775625</v>
      </c>
      <c r="J68" s="32">
        <f t="shared" si="13"/>
        <v>610116</v>
      </c>
      <c r="K68" s="32">
        <f t="shared" si="13"/>
        <v>8974824</v>
      </c>
      <c r="L68" s="32">
        <f t="shared" si="13"/>
        <v>0</v>
      </c>
      <c r="M68" s="32">
        <f t="shared" si="13"/>
        <v>0</v>
      </c>
      <c r="N68" s="32">
        <f t="shared" si="12"/>
        <v>16532111</v>
      </c>
      <c r="O68" s="45">
        <f t="shared" si="8"/>
        <v>709.6240288449156</v>
      </c>
      <c r="P68" s="10"/>
    </row>
    <row r="69" spans="1:16" ht="15">
      <c r="A69" s="12"/>
      <c r="B69" s="25">
        <v>361.1</v>
      </c>
      <c r="C69" s="20" t="s">
        <v>62</v>
      </c>
      <c r="D69" s="46">
        <v>194772</v>
      </c>
      <c r="E69" s="46">
        <v>69702</v>
      </c>
      <c r="F69" s="46">
        <v>2475</v>
      </c>
      <c r="G69" s="46">
        <v>138066</v>
      </c>
      <c r="H69" s="46">
        <v>0</v>
      </c>
      <c r="I69" s="46">
        <v>1057458</v>
      </c>
      <c r="J69" s="46">
        <v>101699</v>
      </c>
      <c r="K69" s="46">
        <v>473233</v>
      </c>
      <c r="L69" s="46">
        <v>0</v>
      </c>
      <c r="M69" s="46">
        <v>0</v>
      </c>
      <c r="N69" s="46">
        <f t="shared" si="12"/>
        <v>2037405</v>
      </c>
      <c r="O69" s="47">
        <f aca="true" t="shared" si="14" ref="O69:O85">(N69/O$87)</f>
        <v>87.45353478988712</v>
      </c>
      <c r="P69" s="9"/>
    </row>
    <row r="70" spans="1:16" ht="15">
      <c r="A70" s="12"/>
      <c r="B70" s="25">
        <v>361.2</v>
      </c>
      <c r="C70" s="20" t="s">
        <v>63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1240300</v>
      </c>
      <c r="L70" s="46">
        <v>0</v>
      </c>
      <c r="M70" s="46">
        <v>0</v>
      </c>
      <c r="N70" s="46">
        <f aca="true" t="shared" si="15" ref="N70:N78">SUM(D70:M70)</f>
        <v>1240300</v>
      </c>
      <c r="O70" s="47">
        <f t="shared" si="14"/>
        <v>53.23861441387303</v>
      </c>
      <c r="P70" s="9"/>
    </row>
    <row r="71" spans="1:16" ht="15">
      <c r="A71" s="12"/>
      <c r="B71" s="25">
        <v>361.3</v>
      </c>
      <c r="C71" s="20" t="s">
        <v>64</v>
      </c>
      <c r="D71" s="46">
        <v>-17310</v>
      </c>
      <c r="E71" s="46">
        <v>-13124</v>
      </c>
      <c r="F71" s="46">
        <v>0</v>
      </c>
      <c r="G71" s="46">
        <v>-68822</v>
      </c>
      <c r="H71" s="46">
        <v>0</v>
      </c>
      <c r="I71" s="46">
        <v>-213800</v>
      </c>
      <c r="J71" s="46">
        <v>-19261</v>
      </c>
      <c r="K71" s="46">
        <v>1162376</v>
      </c>
      <c r="L71" s="46">
        <v>0</v>
      </c>
      <c r="M71" s="46">
        <v>0</v>
      </c>
      <c r="N71" s="46">
        <f t="shared" si="15"/>
        <v>830059</v>
      </c>
      <c r="O71" s="47">
        <f t="shared" si="14"/>
        <v>35.62943726660085</v>
      </c>
      <c r="P71" s="9"/>
    </row>
    <row r="72" spans="1:16" ht="15">
      <c r="A72" s="12"/>
      <c r="B72" s="25">
        <v>361.4</v>
      </c>
      <c r="C72" s="20" t="s">
        <v>131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3108070</v>
      </c>
      <c r="L72" s="46">
        <v>0</v>
      </c>
      <c r="M72" s="46">
        <v>0</v>
      </c>
      <c r="N72" s="46">
        <f t="shared" si="15"/>
        <v>3108070</v>
      </c>
      <c r="O72" s="47">
        <f t="shared" si="14"/>
        <v>133.41073958020345</v>
      </c>
      <c r="P72" s="9"/>
    </row>
    <row r="73" spans="1:16" ht="15">
      <c r="A73" s="12"/>
      <c r="B73" s="25">
        <v>362</v>
      </c>
      <c r="C73" s="20" t="s">
        <v>66</v>
      </c>
      <c r="D73" s="46">
        <v>612644</v>
      </c>
      <c r="E73" s="46">
        <v>115015</v>
      </c>
      <c r="F73" s="46">
        <v>0</v>
      </c>
      <c r="G73" s="46">
        <v>0</v>
      </c>
      <c r="H73" s="46">
        <v>0</v>
      </c>
      <c r="I73" s="46">
        <v>1083912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1811571</v>
      </c>
      <c r="O73" s="47">
        <f t="shared" si="14"/>
        <v>77.75984032278834</v>
      </c>
      <c r="P73" s="9"/>
    </row>
    <row r="74" spans="1:16" ht="15">
      <c r="A74" s="12"/>
      <c r="B74" s="25">
        <v>364</v>
      </c>
      <c r="C74" s="20" t="s">
        <v>132</v>
      </c>
      <c r="D74" s="46">
        <v>207045</v>
      </c>
      <c r="E74" s="46">
        <v>0</v>
      </c>
      <c r="F74" s="46">
        <v>0</v>
      </c>
      <c r="G74" s="46">
        <v>805740</v>
      </c>
      <c r="H74" s="46">
        <v>0</v>
      </c>
      <c r="I74" s="46">
        <v>2283381</v>
      </c>
      <c r="J74" s="46">
        <v>98803</v>
      </c>
      <c r="K74" s="46">
        <v>0</v>
      </c>
      <c r="L74" s="46">
        <v>0</v>
      </c>
      <c r="M74" s="46">
        <v>0</v>
      </c>
      <c r="N74" s="46">
        <f t="shared" si="15"/>
        <v>3394969</v>
      </c>
      <c r="O74" s="47">
        <f t="shared" si="14"/>
        <v>145.72558698544876</v>
      </c>
      <c r="P74" s="9"/>
    </row>
    <row r="75" spans="1:16" ht="15">
      <c r="A75" s="12"/>
      <c r="B75" s="25">
        <v>365</v>
      </c>
      <c r="C75" s="20" t="s">
        <v>133</v>
      </c>
      <c r="D75" s="46">
        <v>3060</v>
      </c>
      <c r="E75" s="46">
        <v>0</v>
      </c>
      <c r="F75" s="46">
        <v>0</v>
      </c>
      <c r="G75" s="46">
        <v>0</v>
      </c>
      <c r="H75" s="46">
        <v>0</v>
      </c>
      <c r="I75" s="46">
        <v>38693</v>
      </c>
      <c r="J75" s="46">
        <v>850</v>
      </c>
      <c r="K75" s="46">
        <v>0</v>
      </c>
      <c r="L75" s="46">
        <v>0</v>
      </c>
      <c r="M75" s="46">
        <v>0</v>
      </c>
      <c r="N75" s="46">
        <f t="shared" si="15"/>
        <v>42603</v>
      </c>
      <c r="O75" s="47">
        <f t="shared" si="14"/>
        <v>1.8286903893205133</v>
      </c>
      <c r="P75" s="9"/>
    </row>
    <row r="76" spans="1:16" ht="15">
      <c r="A76" s="12"/>
      <c r="B76" s="25">
        <v>366</v>
      </c>
      <c r="C76" s="20" t="s">
        <v>69</v>
      </c>
      <c r="D76" s="46">
        <v>35661</v>
      </c>
      <c r="E76" s="46">
        <v>0</v>
      </c>
      <c r="F76" s="46">
        <v>0</v>
      </c>
      <c r="G76" s="46">
        <v>7558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43219</v>
      </c>
      <c r="O76" s="47">
        <f t="shared" si="14"/>
        <v>1.8551315620036914</v>
      </c>
      <c r="P76" s="9"/>
    </row>
    <row r="77" spans="1:16" ht="15">
      <c r="A77" s="12"/>
      <c r="B77" s="25">
        <v>368</v>
      </c>
      <c r="C77" s="20" t="s">
        <v>70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2784154</v>
      </c>
      <c r="L77" s="46">
        <v>0</v>
      </c>
      <c r="M77" s="46">
        <v>0</v>
      </c>
      <c r="N77" s="46">
        <f t="shared" si="15"/>
        <v>2784154</v>
      </c>
      <c r="O77" s="47">
        <f t="shared" si="14"/>
        <v>119.50697514701464</v>
      </c>
      <c r="P77" s="9"/>
    </row>
    <row r="78" spans="1:16" ht="15">
      <c r="A78" s="12"/>
      <c r="B78" s="25">
        <v>369.9</v>
      </c>
      <c r="C78" s="20" t="s">
        <v>71</v>
      </c>
      <c r="D78" s="46">
        <v>78064</v>
      </c>
      <c r="E78" s="46">
        <v>1000</v>
      </c>
      <c r="F78" s="46">
        <v>0</v>
      </c>
      <c r="G78" s="46">
        <v>0</v>
      </c>
      <c r="H78" s="46">
        <v>0</v>
      </c>
      <c r="I78" s="46">
        <v>525981</v>
      </c>
      <c r="J78" s="46">
        <v>428025</v>
      </c>
      <c r="K78" s="46">
        <v>206691</v>
      </c>
      <c r="L78" s="46">
        <v>0</v>
      </c>
      <c r="M78" s="46">
        <v>0</v>
      </c>
      <c r="N78" s="46">
        <f t="shared" si="15"/>
        <v>1239761</v>
      </c>
      <c r="O78" s="47">
        <f t="shared" si="14"/>
        <v>53.21547838777525</v>
      </c>
      <c r="P78" s="9"/>
    </row>
    <row r="79" spans="1:16" ht="15.75">
      <c r="A79" s="29" t="s">
        <v>43</v>
      </c>
      <c r="B79" s="30"/>
      <c r="C79" s="31"/>
      <c r="D79" s="32">
        <f aca="true" t="shared" si="16" ref="D79:M79">SUM(D80:D84)</f>
        <v>14228428</v>
      </c>
      <c r="E79" s="32">
        <f t="shared" si="16"/>
        <v>330606</v>
      </c>
      <c r="F79" s="32">
        <f t="shared" si="16"/>
        <v>1507539</v>
      </c>
      <c r="G79" s="32">
        <f t="shared" si="16"/>
        <v>10224031</v>
      </c>
      <c r="H79" s="32">
        <f t="shared" si="16"/>
        <v>0</v>
      </c>
      <c r="I79" s="32">
        <f t="shared" si="16"/>
        <v>1040392</v>
      </c>
      <c r="J79" s="32">
        <f t="shared" si="16"/>
        <v>48019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aca="true" t="shared" si="17" ref="N79:N85">SUM(D79:M79)</f>
        <v>27379015</v>
      </c>
      <c r="O79" s="45">
        <f t="shared" si="14"/>
        <v>1175.2163368674078</v>
      </c>
      <c r="P79" s="9"/>
    </row>
    <row r="80" spans="1:16" ht="15">
      <c r="A80" s="12"/>
      <c r="B80" s="25">
        <v>381</v>
      </c>
      <c r="C80" s="20" t="s">
        <v>72</v>
      </c>
      <c r="D80" s="46">
        <v>322744</v>
      </c>
      <c r="E80" s="46">
        <v>309946</v>
      </c>
      <c r="F80" s="46">
        <v>1507539</v>
      </c>
      <c r="G80" s="46">
        <v>10224031</v>
      </c>
      <c r="H80" s="46">
        <v>0</v>
      </c>
      <c r="I80" s="46">
        <v>28859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12393119</v>
      </c>
      <c r="O80" s="47">
        <f t="shared" si="14"/>
        <v>531.9620122762587</v>
      </c>
      <c r="P80" s="9"/>
    </row>
    <row r="81" spans="1:16" ht="15">
      <c r="A81" s="12"/>
      <c r="B81" s="25">
        <v>382</v>
      </c>
      <c r="C81" s="20" t="s">
        <v>84</v>
      </c>
      <c r="D81" s="46">
        <v>13650521</v>
      </c>
      <c r="E81" s="46">
        <v>20660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13671181</v>
      </c>
      <c r="O81" s="47">
        <f t="shared" si="14"/>
        <v>586.8215220843886</v>
      </c>
      <c r="P81" s="9"/>
    </row>
    <row r="82" spans="1:16" ht="15">
      <c r="A82" s="12"/>
      <c r="B82" s="25">
        <v>383</v>
      </c>
      <c r="C82" s="20" t="s">
        <v>169</v>
      </c>
      <c r="D82" s="46">
        <v>255163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255163</v>
      </c>
      <c r="O82" s="47">
        <f t="shared" si="14"/>
        <v>10.952611924282097</v>
      </c>
      <c r="P82" s="9"/>
    </row>
    <row r="83" spans="1:16" ht="15">
      <c r="A83" s="12"/>
      <c r="B83" s="25">
        <v>389.8</v>
      </c>
      <c r="C83" s="20" t="s">
        <v>135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672026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672026</v>
      </c>
      <c r="O83" s="47">
        <f t="shared" si="14"/>
        <v>28.84603167789844</v>
      </c>
      <c r="P83" s="9"/>
    </row>
    <row r="84" spans="1:16" ht="15.75" thickBot="1">
      <c r="A84" s="48"/>
      <c r="B84" s="49">
        <v>393</v>
      </c>
      <c r="C84" s="50" t="s">
        <v>136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339507</v>
      </c>
      <c r="J84" s="46">
        <v>48019</v>
      </c>
      <c r="K84" s="46">
        <v>0</v>
      </c>
      <c r="L84" s="46">
        <v>0</v>
      </c>
      <c r="M84" s="46">
        <v>0</v>
      </c>
      <c r="N84" s="46">
        <f t="shared" si="17"/>
        <v>387526</v>
      </c>
      <c r="O84" s="47">
        <f t="shared" si="14"/>
        <v>16.634158904579987</v>
      </c>
      <c r="P84" s="9"/>
    </row>
    <row r="85" spans="1:119" ht="16.5" thickBot="1">
      <c r="A85" s="14" t="s">
        <v>56</v>
      </c>
      <c r="B85" s="23"/>
      <c r="C85" s="22"/>
      <c r="D85" s="15">
        <f aca="true" t="shared" si="18" ref="D85:M85">SUM(D5,D17,D26,D45,D63,D68,D79)</f>
        <v>32324540</v>
      </c>
      <c r="E85" s="15">
        <f t="shared" si="18"/>
        <v>3726592</v>
      </c>
      <c r="F85" s="15">
        <f t="shared" si="18"/>
        <v>1510014</v>
      </c>
      <c r="G85" s="15">
        <f t="shared" si="18"/>
        <v>11241220</v>
      </c>
      <c r="H85" s="15">
        <f t="shared" si="18"/>
        <v>0</v>
      </c>
      <c r="I85" s="15">
        <f t="shared" si="18"/>
        <v>100737183</v>
      </c>
      <c r="J85" s="15">
        <f t="shared" si="18"/>
        <v>10601312</v>
      </c>
      <c r="K85" s="15">
        <f t="shared" si="18"/>
        <v>9315399</v>
      </c>
      <c r="L85" s="15">
        <f t="shared" si="18"/>
        <v>0</v>
      </c>
      <c r="M85" s="15">
        <f t="shared" si="18"/>
        <v>0</v>
      </c>
      <c r="N85" s="15">
        <f t="shared" si="17"/>
        <v>169456260</v>
      </c>
      <c r="O85" s="38">
        <f t="shared" si="14"/>
        <v>7273.737391080396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170</v>
      </c>
      <c r="M87" s="51"/>
      <c r="N87" s="51"/>
      <c r="O87" s="43">
        <v>23297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99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11574228</v>
      </c>
      <c r="E5" s="27">
        <f t="shared" si="0"/>
        <v>1214962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329288</v>
      </c>
      <c r="L5" s="27">
        <f t="shared" si="0"/>
        <v>0</v>
      </c>
      <c r="M5" s="27">
        <f t="shared" si="0"/>
        <v>0</v>
      </c>
      <c r="N5" s="28">
        <f>SUM(D5:M5)</f>
        <v>13118478</v>
      </c>
      <c r="O5" s="33">
        <f aca="true" t="shared" si="1" ref="O5:O36">(N5/O$90)</f>
        <v>598.6618902021631</v>
      </c>
      <c r="P5" s="6"/>
    </row>
    <row r="6" spans="1:16" ht="15">
      <c r="A6" s="12"/>
      <c r="B6" s="25">
        <v>311</v>
      </c>
      <c r="C6" s="20" t="s">
        <v>3</v>
      </c>
      <c r="D6" s="46">
        <v>4612604</v>
      </c>
      <c r="E6" s="46">
        <v>543001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5155605</v>
      </c>
      <c r="O6" s="47">
        <f t="shared" si="1"/>
        <v>235.2760918176425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233872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233872</v>
      </c>
      <c r="O7" s="47">
        <f t="shared" si="1"/>
        <v>10.672751334824078</v>
      </c>
      <c r="P7" s="9"/>
    </row>
    <row r="8" spans="1:16" ht="15">
      <c r="A8" s="12"/>
      <c r="B8" s="25">
        <v>312.41</v>
      </c>
      <c r="C8" s="20" t="s">
        <v>11</v>
      </c>
      <c r="D8" s="46">
        <v>2070288</v>
      </c>
      <c r="E8" s="46">
        <v>438089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2508377</v>
      </c>
      <c r="O8" s="47">
        <f t="shared" si="1"/>
        <v>114.46981244010405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146815</v>
      </c>
      <c r="L9" s="46">
        <v>0</v>
      </c>
      <c r="M9" s="46">
        <v>0</v>
      </c>
      <c r="N9" s="46">
        <f>SUM(D9:M9)</f>
        <v>146815</v>
      </c>
      <c r="O9" s="47">
        <f t="shared" si="1"/>
        <v>6.699904166476521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182473</v>
      </c>
      <c r="L10" s="46">
        <v>0</v>
      </c>
      <c r="M10" s="46">
        <v>0</v>
      </c>
      <c r="N10" s="46">
        <f>SUM(D10:M10)</f>
        <v>182473</v>
      </c>
      <c r="O10" s="47">
        <f t="shared" si="1"/>
        <v>8.327157395153561</v>
      </c>
      <c r="P10" s="9"/>
    </row>
    <row r="11" spans="1:16" ht="15">
      <c r="A11" s="12"/>
      <c r="B11" s="25">
        <v>314.1</v>
      </c>
      <c r="C11" s="20" t="s">
        <v>13</v>
      </c>
      <c r="D11" s="46">
        <v>2965788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2965788</v>
      </c>
      <c r="O11" s="47">
        <f t="shared" si="1"/>
        <v>135.3437685392233</v>
      </c>
      <c r="P11" s="9"/>
    </row>
    <row r="12" spans="1:16" ht="15">
      <c r="A12" s="12"/>
      <c r="B12" s="25">
        <v>314.3</v>
      </c>
      <c r="C12" s="20" t="s">
        <v>107</v>
      </c>
      <c r="D12" s="46">
        <v>343949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343949</v>
      </c>
      <c r="O12" s="47">
        <f t="shared" si="1"/>
        <v>15.696116460548533</v>
      </c>
      <c r="P12" s="9"/>
    </row>
    <row r="13" spans="1:16" ht="15">
      <c r="A13" s="12"/>
      <c r="B13" s="25">
        <v>314.4</v>
      </c>
      <c r="C13" s="20" t="s">
        <v>108</v>
      </c>
      <c r="D13" s="46">
        <v>234901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234901</v>
      </c>
      <c r="O13" s="47">
        <f t="shared" si="1"/>
        <v>10.719709761328891</v>
      </c>
      <c r="P13" s="9"/>
    </row>
    <row r="14" spans="1:16" ht="15">
      <c r="A14" s="12"/>
      <c r="B14" s="25">
        <v>314.9</v>
      </c>
      <c r="C14" s="20" t="s">
        <v>114</v>
      </c>
      <c r="D14" s="46">
        <v>61644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61644</v>
      </c>
      <c r="O14" s="47">
        <f t="shared" si="1"/>
        <v>2.813124629215534</v>
      </c>
      <c r="P14" s="9"/>
    </row>
    <row r="15" spans="1:16" ht="15">
      <c r="A15" s="12"/>
      <c r="B15" s="25">
        <v>315</v>
      </c>
      <c r="C15" s="20" t="s">
        <v>115</v>
      </c>
      <c r="D15" s="46">
        <v>1089220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1089220</v>
      </c>
      <c r="O15" s="47">
        <f t="shared" si="1"/>
        <v>49.70656687810889</v>
      </c>
      <c r="P15" s="9"/>
    </row>
    <row r="16" spans="1:16" ht="15">
      <c r="A16" s="12"/>
      <c r="B16" s="25">
        <v>316</v>
      </c>
      <c r="C16" s="20" t="s">
        <v>116</v>
      </c>
      <c r="D16" s="46">
        <v>195834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195834</v>
      </c>
      <c r="O16" s="47">
        <f t="shared" si="1"/>
        <v>8.93688677953726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SUM(D18:D25)</f>
        <v>1527224</v>
      </c>
      <c r="E17" s="32">
        <f t="shared" si="3"/>
        <v>1433217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869555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3829996</v>
      </c>
      <c r="O17" s="45">
        <f t="shared" si="1"/>
        <v>174.78191028156803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946693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946693</v>
      </c>
      <c r="O18" s="47">
        <f t="shared" si="1"/>
        <v>43.20234563957468</v>
      </c>
      <c r="P18" s="9"/>
    </row>
    <row r="19" spans="1:16" ht="15">
      <c r="A19" s="12"/>
      <c r="B19" s="25">
        <v>323.1</v>
      </c>
      <c r="C19" s="20" t="s">
        <v>17</v>
      </c>
      <c r="D19" s="46">
        <v>207474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207474</v>
      </c>
      <c r="O19" s="47">
        <f t="shared" si="1"/>
        <v>9.468078309679186</v>
      </c>
      <c r="P19" s="9"/>
    </row>
    <row r="20" spans="1:16" ht="15">
      <c r="A20" s="12"/>
      <c r="B20" s="25">
        <v>323.7</v>
      </c>
      <c r="C20" s="20" t="s">
        <v>18</v>
      </c>
      <c r="D20" s="46">
        <v>98759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98759</v>
      </c>
      <c r="O20" s="47">
        <f t="shared" si="1"/>
        <v>4.506868069182677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114489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114489</v>
      </c>
      <c r="O21" s="47">
        <f t="shared" si="1"/>
        <v>5.224706795053165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860575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860575</v>
      </c>
      <c r="O22" s="47">
        <f t="shared" si="1"/>
        <v>39.27234974672569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74663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74663</v>
      </c>
      <c r="O23" s="47">
        <f t="shared" si="1"/>
        <v>3.4072468397754756</v>
      </c>
      <c r="P23" s="9"/>
    </row>
    <row r="24" spans="1:16" ht="15">
      <c r="A24" s="12"/>
      <c r="B24" s="25">
        <v>325.2</v>
      </c>
      <c r="C24" s="20" t="s">
        <v>157</v>
      </c>
      <c r="D24" s="46">
        <v>1211016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1211016</v>
      </c>
      <c r="O24" s="47">
        <f t="shared" si="1"/>
        <v>55.26472869985853</v>
      </c>
      <c r="P24" s="9"/>
    </row>
    <row r="25" spans="1:16" ht="15">
      <c r="A25" s="12"/>
      <c r="B25" s="25">
        <v>329</v>
      </c>
      <c r="C25" s="20" t="s">
        <v>19</v>
      </c>
      <c r="D25" s="46">
        <v>9975</v>
      </c>
      <c r="E25" s="46">
        <v>297372</v>
      </c>
      <c r="F25" s="46">
        <v>0</v>
      </c>
      <c r="G25" s="46">
        <v>0</v>
      </c>
      <c r="H25" s="46">
        <v>0</v>
      </c>
      <c r="I25" s="46">
        <v>8980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2">SUM(D25:M25)</f>
        <v>316327</v>
      </c>
      <c r="O25" s="47">
        <f t="shared" si="1"/>
        <v>14.435586181718614</v>
      </c>
      <c r="P25" s="9"/>
    </row>
    <row r="26" spans="1:16" ht="15.75">
      <c r="A26" s="29" t="s">
        <v>21</v>
      </c>
      <c r="B26" s="30"/>
      <c r="C26" s="31"/>
      <c r="D26" s="32">
        <f aca="true" t="shared" si="6" ref="D26:M26">SUM(D27:D47)</f>
        <v>2521105</v>
      </c>
      <c r="E26" s="32">
        <f t="shared" si="6"/>
        <v>920704</v>
      </c>
      <c r="F26" s="32">
        <f t="shared" si="6"/>
        <v>0</v>
      </c>
      <c r="G26" s="32">
        <f t="shared" si="6"/>
        <v>300000</v>
      </c>
      <c r="H26" s="32">
        <f t="shared" si="6"/>
        <v>0</v>
      </c>
      <c r="I26" s="32">
        <f t="shared" si="6"/>
        <v>1600973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5342782</v>
      </c>
      <c r="O26" s="45">
        <f t="shared" si="1"/>
        <v>243.8179163053895</v>
      </c>
      <c r="P26" s="10"/>
    </row>
    <row r="27" spans="1:16" ht="15">
      <c r="A27" s="12"/>
      <c r="B27" s="25">
        <v>331.2</v>
      </c>
      <c r="C27" s="20" t="s">
        <v>20</v>
      </c>
      <c r="D27" s="46">
        <v>17038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17038</v>
      </c>
      <c r="O27" s="47">
        <f t="shared" si="1"/>
        <v>0.7775293204946835</v>
      </c>
      <c r="P27" s="9"/>
    </row>
    <row r="28" spans="1:16" ht="15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196784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196784</v>
      </c>
      <c r="O28" s="47">
        <f t="shared" si="1"/>
        <v>8.98024004015881</v>
      </c>
      <c r="P28" s="9"/>
    </row>
    <row r="29" spans="1:16" ht="15">
      <c r="A29" s="12"/>
      <c r="B29" s="25">
        <v>331.5</v>
      </c>
      <c r="C29" s="20" t="s">
        <v>117</v>
      </c>
      <c r="D29" s="46">
        <v>0</v>
      </c>
      <c r="E29" s="46">
        <v>700285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700285</v>
      </c>
      <c r="O29" s="47">
        <f t="shared" si="1"/>
        <v>31.95751380459088</v>
      </c>
      <c r="P29" s="9"/>
    </row>
    <row r="30" spans="1:16" ht="15">
      <c r="A30" s="12"/>
      <c r="B30" s="25">
        <v>331.7</v>
      </c>
      <c r="C30" s="20" t="s">
        <v>93</v>
      </c>
      <c r="D30" s="46">
        <v>16805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16805</v>
      </c>
      <c r="O30" s="47">
        <f t="shared" si="1"/>
        <v>0.7668963628896089</v>
      </c>
      <c r="P30" s="9"/>
    </row>
    <row r="31" spans="1:16" ht="15">
      <c r="A31" s="12"/>
      <c r="B31" s="25">
        <v>331.9</v>
      </c>
      <c r="C31" s="20" t="s">
        <v>22</v>
      </c>
      <c r="D31" s="46">
        <v>34782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34782</v>
      </c>
      <c r="O31" s="47">
        <f t="shared" si="1"/>
        <v>1.587276958882855</v>
      </c>
      <c r="P31" s="9"/>
    </row>
    <row r="32" spans="1:16" ht="15">
      <c r="A32" s="12"/>
      <c r="B32" s="25">
        <v>334.2</v>
      </c>
      <c r="C32" s="20" t="s">
        <v>24</v>
      </c>
      <c r="D32" s="46">
        <v>8250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8250</v>
      </c>
      <c r="O32" s="47">
        <f t="shared" si="1"/>
        <v>0.37648884223976636</v>
      </c>
      <c r="P32" s="9"/>
    </row>
    <row r="33" spans="1:16" ht="15">
      <c r="A33" s="12"/>
      <c r="B33" s="25">
        <v>334.36</v>
      </c>
      <c r="C33" s="20" t="s">
        <v>26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419084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3">SUM(D33:M33)</f>
        <v>419084</v>
      </c>
      <c r="O33" s="47">
        <f t="shared" si="1"/>
        <v>19.124903025601242</v>
      </c>
      <c r="P33" s="9"/>
    </row>
    <row r="34" spans="1:16" ht="15">
      <c r="A34" s="12"/>
      <c r="B34" s="25">
        <v>334.41</v>
      </c>
      <c r="C34" s="20" t="s">
        <v>27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332358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332358</v>
      </c>
      <c r="O34" s="47">
        <f t="shared" si="1"/>
        <v>15.167161045954456</v>
      </c>
      <c r="P34" s="9"/>
    </row>
    <row r="35" spans="1:16" ht="15">
      <c r="A35" s="12"/>
      <c r="B35" s="25">
        <v>334.49</v>
      </c>
      <c r="C35" s="20" t="s">
        <v>28</v>
      </c>
      <c r="D35" s="46">
        <v>0</v>
      </c>
      <c r="E35" s="46">
        <v>0</v>
      </c>
      <c r="F35" s="46">
        <v>0</v>
      </c>
      <c r="G35" s="46">
        <v>300000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300000</v>
      </c>
      <c r="O35" s="47">
        <f t="shared" si="1"/>
        <v>13.690503354173321</v>
      </c>
      <c r="P35" s="9"/>
    </row>
    <row r="36" spans="1:16" ht="15">
      <c r="A36" s="12"/>
      <c r="B36" s="25">
        <v>334.7</v>
      </c>
      <c r="C36" s="20" t="s">
        <v>29</v>
      </c>
      <c r="D36" s="46">
        <v>11467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11467</v>
      </c>
      <c r="O36" s="47">
        <f t="shared" si="1"/>
        <v>0.5232966732076849</v>
      </c>
      <c r="P36" s="9"/>
    </row>
    <row r="37" spans="1:16" ht="15">
      <c r="A37" s="12"/>
      <c r="B37" s="25">
        <v>334.9</v>
      </c>
      <c r="C37" s="20" t="s">
        <v>163</v>
      </c>
      <c r="D37" s="46">
        <v>5797</v>
      </c>
      <c r="E37" s="46">
        <v>0</v>
      </c>
      <c r="F37" s="46">
        <v>0</v>
      </c>
      <c r="G37" s="46">
        <v>0</v>
      </c>
      <c r="H37" s="46">
        <v>0</v>
      </c>
      <c r="I37" s="46">
        <v>45474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51271</v>
      </c>
      <c r="O37" s="47">
        <f aca="true" t="shared" si="8" ref="O37:O68">(N37/O$90)</f>
        <v>2.3397526582394015</v>
      </c>
      <c r="P37" s="9"/>
    </row>
    <row r="38" spans="1:16" ht="15">
      <c r="A38" s="12"/>
      <c r="B38" s="25">
        <v>335.12</v>
      </c>
      <c r="C38" s="20" t="s">
        <v>119</v>
      </c>
      <c r="D38" s="46">
        <v>545374</v>
      </c>
      <c r="E38" s="46">
        <v>171085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716459</v>
      </c>
      <c r="O38" s="47">
        <f t="shared" si="8"/>
        <v>32.69561447542554</v>
      </c>
      <c r="P38" s="9"/>
    </row>
    <row r="39" spans="1:16" ht="15">
      <c r="A39" s="12"/>
      <c r="B39" s="25">
        <v>335.14</v>
      </c>
      <c r="C39" s="20" t="s">
        <v>120</v>
      </c>
      <c r="D39" s="46">
        <v>78139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78139</v>
      </c>
      <c r="O39" s="47">
        <f t="shared" si="8"/>
        <v>3.565874138639164</v>
      </c>
      <c r="P39" s="9"/>
    </row>
    <row r="40" spans="1:16" ht="15">
      <c r="A40" s="12"/>
      <c r="B40" s="25">
        <v>335.15</v>
      </c>
      <c r="C40" s="20" t="s">
        <v>121</v>
      </c>
      <c r="D40" s="46">
        <v>22145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22145</v>
      </c>
      <c r="O40" s="47">
        <f t="shared" si="8"/>
        <v>1.010587322593894</v>
      </c>
      <c r="P40" s="9"/>
    </row>
    <row r="41" spans="1:16" ht="15">
      <c r="A41" s="12"/>
      <c r="B41" s="25">
        <v>335.18</v>
      </c>
      <c r="C41" s="20" t="s">
        <v>122</v>
      </c>
      <c r="D41" s="46">
        <v>1289822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1289822</v>
      </c>
      <c r="O41" s="47">
        <f t="shared" si="8"/>
        <v>58.861041390955144</v>
      </c>
      <c r="P41" s="9"/>
    </row>
    <row r="42" spans="1:16" ht="15">
      <c r="A42" s="12"/>
      <c r="B42" s="25">
        <v>335.21</v>
      </c>
      <c r="C42" s="20" t="s">
        <v>34</v>
      </c>
      <c r="D42" s="46">
        <v>18182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18182</v>
      </c>
      <c r="O42" s="47">
        <f t="shared" si="8"/>
        <v>0.8297357732852645</v>
      </c>
      <c r="P42" s="9"/>
    </row>
    <row r="43" spans="1:16" ht="15">
      <c r="A43" s="12"/>
      <c r="B43" s="25">
        <v>335.41</v>
      </c>
      <c r="C43" s="20" t="s">
        <v>101</v>
      </c>
      <c r="D43" s="46">
        <v>43300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43300</v>
      </c>
      <c r="O43" s="47">
        <f t="shared" si="8"/>
        <v>1.975995984119016</v>
      </c>
      <c r="P43" s="9"/>
    </row>
    <row r="44" spans="1:16" ht="15">
      <c r="A44" s="12"/>
      <c r="B44" s="25">
        <v>337.2</v>
      </c>
      <c r="C44" s="20" t="s">
        <v>95</v>
      </c>
      <c r="D44" s="46">
        <v>10249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10249</v>
      </c>
      <c r="O44" s="47">
        <f t="shared" si="8"/>
        <v>0.46771322958974126</v>
      </c>
      <c r="P44" s="9"/>
    </row>
    <row r="45" spans="1:16" ht="15">
      <c r="A45" s="12"/>
      <c r="B45" s="25">
        <v>337.3</v>
      </c>
      <c r="C45" s="20" t="s">
        <v>35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607273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607273</v>
      </c>
      <c r="O45" s="47">
        <f t="shared" si="8"/>
        <v>27.712910144662985</v>
      </c>
      <c r="P45" s="9"/>
    </row>
    <row r="46" spans="1:16" ht="15">
      <c r="A46" s="12"/>
      <c r="B46" s="25">
        <v>337.5</v>
      </c>
      <c r="C46" s="20" t="s">
        <v>96</v>
      </c>
      <c r="D46" s="46">
        <v>0</v>
      </c>
      <c r="E46" s="46">
        <v>49334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49334</v>
      </c>
      <c r="O46" s="47">
        <f t="shared" si="8"/>
        <v>2.251357641582622</v>
      </c>
      <c r="P46" s="9"/>
    </row>
    <row r="47" spans="1:16" ht="15">
      <c r="A47" s="12"/>
      <c r="B47" s="25">
        <v>338</v>
      </c>
      <c r="C47" s="20" t="s">
        <v>36</v>
      </c>
      <c r="D47" s="46">
        <v>419755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419755</v>
      </c>
      <c r="O47" s="47">
        <f t="shared" si="8"/>
        <v>19.155524118103408</v>
      </c>
      <c r="P47" s="9"/>
    </row>
    <row r="48" spans="1:16" ht="15.75">
      <c r="A48" s="29" t="s">
        <v>41</v>
      </c>
      <c r="B48" s="30"/>
      <c r="C48" s="31"/>
      <c r="D48" s="32">
        <f aca="true" t="shared" si="9" ref="D48:M48">SUM(D49:D66)</f>
        <v>680079</v>
      </c>
      <c r="E48" s="32">
        <f t="shared" si="9"/>
        <v>2883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96105157</v>
      </c>
      <c r="J48" s="32">
        <f t="shared" si="9"/>
        <v>8915249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105703368</v>
      </c>
      <c r="O48" s="45">
        <f t="shared" si="8"/>
        <v>4823.774380504723</v>
      </c>
      <c r="P48" s="10"/>
    </row>
    <row r="49" spans="1:16" ht="15">
      <c r="A49" s="12"/>
      <c r="B49" s="25">
        <v>341.2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8914430</v>
      </c>
      <c r="K49" s="46">
        <v>0</v>
      </c>
      <c r="L49" s="46">
        <v>0</v>
      </c>
      <c r="M49" s="46">
        <v>0</v>
      </c>
      <c r="N49" s="46">
        <f aca="true" t="shared" si="10" ref="N49:N66">SUM(D49:M49)</f>
        <v>8914430</v>
      </c>
      <c r="O49" s="47">
        <f t="shared" si="8"/>
        <v>406.8101127184776</v>
      </c>
      <c r="P49" s="9"/>
    </row>
    <row r="50" spans="1:16" ht="15">
      <c r="A50" s="12"/>
      <c r="B50" s="25">
        <v>341.3</v>
      </c>
      <c r="C50" s="20" t="s">
        <v>151</v>
      </c>
      <c r="D50" s="46">
        <v>26855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26855</v>
      </c>
      <c r="O50" s="47">
        <f t="shared" si="8"/>
        <v>1.2255282252544153</v>
      </c>
      <c r="P50" s="9"/>
    </row>
    <row r="51" spans="1:16" ht="15">
      <c r="A51" s="12"/>
      <c r="B51" s="25">
        <v>341.9</v>
      </c>
      <c r="C51" s="20" t="s">
        <v>125</v>
      </c>
      <c r="D51" s="46">
        <v>142681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819</v>
      </c>
      <c r="K51" s="46">
        <v>0</v>
      </c>
      <c r="L51" s="46">
        <v>0</v>
      </c>
      <c r="M51" s="46">
        <v>0</v>
      </c>
      <c r="N51" s="46">
        <f t="shared" si="10"/>
        <v>143500</v>
      </c>
      <c r="O51" s="47">
        <f t="shared" si="8"/>
        <v>6.548624104412905</v>
      </c>
      <c r="P51" s="9"/>
    </row>
    <row r="52" spans="1:16" ht="15">
      <c r="A52" s="12"/>
      <c r="B52" s="25">
        <v>342.1</v>
      </c>
      <c r="C52" s="20" t="s">
        <v>46</v>
      </c>
      <c r="D52" s="46">
        <v>9934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9934</v>
      </c>
      <c r="O52" s="47">
        <f t="shared" si="8"/>
        <v>0.45333820106785927</v>
      </c>
      <c r="P52" s="9"/>
    </row>
    <row r="53" spans="1:16" ht="15">
      <c r="A53" s="12"/>
      <c r="B53" s="25">
        <v>342.2</v>
      </c>
      <c r="C53" s="20" t="s">
        <v>126</v>
      </c>
      <c r="D53" s="46">
        <v>3150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3150</v>
      </c>
      <c r="O53" s="47">
        <f t="shared" si="8"/>
        <v>0.14375028521881988</v>
      </c>
      <c r="P53" s="9"/>
    </row>
    <row r="54" spans="1:16" ht="15">
      <c r="A54" s="12"/>
      <c r="B54" s="25">
        <v>343.1</v>
      </c>
      <c r="C54" s="20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61577284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61577284</v>
      </c>
      <c r="O54" s="47">
        <f t="shared" si="8"/>
        <v>2810.0800438096107</v>
      </c>
      <c r="P54" s="9"/>
    </row>
    <row r="55" spans="1:16" ht="15">
      <c r="A55" s="12"/>
      <c r="B55" s="25">
        <v>343.2</v>
      </c>
      <c r="C55" s="20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6338433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6338433</v>
      </c>
      <c r="O55" s="47">
        <f t="shared" si="8"/>
        <v>289.2544608223429</v>
      </c>
      <c r="P55" s="9"/>
    </row>
    <row r="56" spans="1:16" ht="15">
      <c r="A56" s="12"/>
      <c r="B56" s="25">
        <v>343.3</v>
      </c>
      <c r="C56" s="20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8052579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8052579</v>
      </c>
      <c r="O56" s="47">
        <f t="shared" si="8"/>
        <v>367.4795326974855</v>
      </c>
      <c r="P56" s="9"/>
    </row>
    <row r="57" spans="1:16" ht="15">
      <c r="A57" s="12"/>
      <c r="B57" s="25">
        <v>343.4</v>
      </c>
      <c r="C57" s="20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4032923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4032923</v>
      </c>
      <c r="O57" s="47">
        <f t="shared" si="8"/>
        <v>184.0424861954091</v>
      </c>
      <c r="P57" s="9"/>
    </row>
    <row r="58" spans="1:16" ht="15">
      <c r="A58" s="12"/>
      <c r="B58" s="25">
        <v>343.5</v>
      </c>
      <c r="C58" s="20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10775733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10775733</v>
      </c>
      <c r="O58" s="47">
        <f t="shared" si="8"/>
        <v>491.7506959339205</v>
      </c>
      <c r="P58" s="9"/>
    </row>
    <row r="59" spans="1:16" ht="15">
      <c r="A59" s="12"/>
      <c r="B59" s="25">
        <v>343.7</v>
      </c>
      <c r="C59" s="20" t="s">
        <v>164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230642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230642</v>
      </c>
      <c r="O59" s="47">
        <f t="shared" si="8"/>
        <v>10.525350248710811</v>
      </c>
      <c r="P59" s="9"/>
    </row>
    <row r="60" spans="1:16" ht="15">
      <c r="A60" s="12"/>
      <c r="B60" s="25">
        <v>343.9</v>
      </c>
      <c r="C60" s="20" t="s">
        <v>52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3192190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3192190</v>
      </c>
      <c r="O60" s="47">
        <f t="shared" si="8"/>
        <v>145.67562634052845</v>
      </c>
      <c r="P60" s="9"/>
    </row>
    <row r="61" spans="1:16" ht="15">
      <c r="A61" s="12"/>
      <c r="B61" s="25">
        <v>344.1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130236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130236</v>
      </c>
      <c r="O61" s="47">
        <f t="shared" si="8"/>
        <v>5.943321316113723</v>
      </c>
      <c r="P61" s="9"/>
    </row>
    <row r="62" spans="1:16" ht="15">
      <c r="A62" s="12"/>
      <c r="B62" s="25">
        <v>344.9</v>
      </c>
      <c r="C62" s="20" t="s">
        <v>128</v>
      </c>
      <c r="D62" s="46">
        <v>287807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287807</v>
      </c>
      <c r="O62" s="47">
        <f t="shared" si="8"/>
        <v>13.134075662848538</v>
      </c>
      <c r="P62" s="9"/>
    </row>
    <row r="63" spans="1:16" ht="15">
      <c r="A63" s="12"/>
      <c r="B63" s="25">
        <v>347.1</v>
      </c>
      <c r="C63" s="20" t="s">
        <v>53</v>
      </c>
      <c r="D63" s="46">
        <v>2681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2681</v>
      </c>
      <c r="O63" s="47">
        <f t="shared" si="8"/>
        <v>0.12234746497512893</v>
      </c>
      <c r="P63" s="9"/>
    </row>
    <row r="64" spans="1:16" ht="15">
      <c r="A64" s="12"/>
      <c r="B64" s="25">
        <v>347.2</v>
      </c>
      <c r="C64" s="20" t="s">
        <v>54</v>
      </c>
      <c r="D64" s="46">
        <v>107286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107286</v>
      </c>
      <c r="O64" s="47">
        <f t="shared" si="8"/>
        <v>4.895997809519463</v>
      </c>
      <c r="P64" s="9"/>
    </row>
    <row r="65" spans="1:16" ht="15">
      <c r="A65" s="12"/>
      <c r="B65" s="25">
        <v>347.5</v>
      </c>
      <c r="C65" s="20" t="s">
        <v>55</v>
      </c>
      <c r="D65" s="46">
        <v>99685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99685</v>
      </c>
      <c r="O65" s="47">
        <f t="shared" si="8"/>
        <v>4.549126089535892</v>
      </c>
      <c r="P65" s="9"/>
    </row>
    <row r="66" spans="1:16" ht="15">
      <c r="A66" s="12"/>
      <c r="B66" s="25">
        <v>349</v>
      </c>
      <c r="C66" s="20" t="s">
        <v>1</v>
      </c>
      <c r="D66" s="46">
        <v>0</v>
      </c>
      <c r="E66" s="46">
        <v>2883</v>
      </c>
      <c r="F66" s="46">
        <v>0</v>
      </c>
      <c r="G66" s="46">
        <v>0</v>
      </c>
      <c r="H66" s="46">
        <v>0</v>
      </c>
      <c r="I66" s="46">
        <v>1775137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1778020</v>
      </c>
      <c r="O66" s="47">
        <f t="shared" si="8"/>
        <v>81.13996257929084</v>
      </c>
      <c r="P66" s="9"/>
    </row>
    <row r="67" spans="1:16" ht="15.75">
      <c r="A67" s="29" t="s">
        <v>42</v>
      </c>
      <c r="B67" s="30"/>
      <c r="C67" s="31"/>
      <c r="D67" s="32">
        <f aca="true" t="shared" si="11" ref="D67:M67">SUM(D68:D71)</f>
        <v>158906</v>
      </c>
      <c r="E67" s="32">
        <f t="shared" si="11"/>
        <v>28895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3">SUM(D67:M67)</f>
        <v>187801</v>
      </c>
      <c r="O67" s="45">
        <f t="shared" si="8"/>
        <v>8.57030073472368</v>
      </c>
      <c r="P67" s="10"/>
    </row>
    <row r="68" spans="1:16" ht="15">
      <c r="A68" s="13"/>
      <c r="B68" s="39">
        <v>351.2</v>
      </c>
      <c r="C68" s="21" t="s">
        <v>129</v>
      </c>
      <c r="D68" s="46">
        <v>66392</v>
      </c>
      <c r="E68" s="46">
        <v>5304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71696</v>
      </c>
      <c r="O68" s="47">
        <f t="shared" si="8"/>
        <v>3.2718477616027015</v>
      </c>
      <c r="P68" s="9"/>
    </row>
    <row r="69" spans="1:16" ht="15">
      <c r="A69" s="13"/>
      <c r="B69" s="39">
        <v>352</v>
      </c>
      <c r="C69" s="21" t="s">
        <v>58</v>
      </c>
      <c r="D69" s="46">
        <v>15253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15253</v>
      </c>
      <c r="O69" s="47">
        <f aca="true" t="shared" si="13" ref="O69:O88">(N69/O$90)</f>
        <v>0.6960708255373522</v>
      </c>
      <c r="P69" s="9"/>
    </row>
    <row r="70" spans="1:16" ht="15">
      <c r="A70" s="13"/>
      <c r="B70" s="39">
        <v>354</v>
      </c>
      <c r="C70" s="21" t="s">
        <v>59</v>
      </c>
      <c r="D70" s="46">
        <v>77261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77261</v>
      </c>
      <c r="O70" s="47">
        <f t="shared" si="13"/>
        <v>3.5258065988226166</v>
      </c>
      <c r="P70" s="9"/>
    </row>
    <row r="71" spans="1:16" ht="15">
      <c r="A71" s="13"/>
      <c r="B71" s="39">
        <v>358.2</v>
      </c>
      <c r="C71" s="21" t="s">
        <v>130</v>
      </c>
      <c r="D71" s="46">
        <v>0</v>
      </c>
      <c r="E71" s="46">
        <v>23591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23591</v>
      </c>
      <c r="O71" s="47">
        <f t="shared" si="13"/>
        <v>1.0765755487610094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SUM(D73:D82)</f>
        <v>743345</v>
      </c>
      <c r="E72" s="32">
        <f t="shared" si="14"/>
        <v>158251</v>
      </c>
      <c r="F72" s="32">
        <f t="shared" si="14"/>
        <v>2501</v>
      </c>
      <c r="G72" s="32">
        <f t="shared" si="14"/>
        <v>47248</v>
      </c>
      <c r="H72" s="32">
        <f t="shared" si="14"/>
        <v>0</v>
      </c>
      <c r="I72" s="32">
        <f t="shared" si="14"/>
        <v>2323941</v>
      </c>
      <c r="J72" s="32">
        <f t="shared" si="14"/>
        <v>1170049</v>
      </c>
      <c r="K72" s="32">
        <f t="shared" si="14"/>
        <v>10157576</v>
      </c>
      <c r="L72" s="32">
        <f t="shared" si="14"/>
        <v>0</v>
      </c>
      <c r="M72" s="32">
        <f t="shared" si="14"/>
        <v>0</v>
      </c>
      <c r="N72" s="32">
        <f t="shared" si="12"/>
        <v>14602911</v>
      </c>
      <c r="O72" s="45">
        <f t="shared" si="13"/>
        <v>666.4040067539817</v>
      </c>
      <c r="P72" s="10"/>
    </row>
    <row r="73" spans="1:16" ht="15">
      <c r="A73" s="12"/>
      <c r="B73" s="25">
        <v>361.1</v>
      </c>
      <c r="C73" s="20" t="s">
        <v>62</v>
      </c>
      <c r="D73" s="46">
        <v>172402</v>
      </c>
      <c r="E73" s="46">
        <v>51476</v>
      </c>
      <c r="F73" s="46">
        <v>2501</v>
      </c>
      <c r="G73" s="46">
        <v>70270</v>
      </c>
      <c r="H73" s="46">
        <v>0</v>
      </c>
      <c r="I73" s="46">
        <v>810395</v>
      </c>
      <c r="J73" s="46">
        <v>80473</v>
      </c>
      <c r="K73" s="46">
        <v>444059</v>
      </c>
      <c r="L73" s="46">
        <v>0</v>
      </c>
      <c r="M73" s="46">
        <v>0</v>
      </c>
      <c r="N73" s="46">
        <f t="shared" si="12"/>
        <v>1631576</v>
      </c>
      <c r="O73" s="47">
        <f t="shared" si="13"/>
        <v>74.4569890019623</v>
      </c>
      <c r="P73" s="9"/>
    </row>
    <row r="74" spans="1:16" ht="15">
      <c r="A74" s="12"/>
      <c r="B74" s="25">
        <v>361.2</v>
      </c>
      <c r="C74" s="20" t="s">
        <v>63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1060071</v>
      </c>
      <c r="L74" s="46">
        <v>0</v>
      </c>
      <c r="M74" s="46">
        <v>0</v>
      </c>
      <c r="N74" s="46">
        <f aca="true" t="shared" si="15" ref="N74:N82">SUM(D74:M74)</f>
        <v>1060071</v>
      </c>
      <c r="O74" s="47">
        <f t="shared" si="13"/>
        <v>48.37635193720622</v>
      </c>
      <c r="P74" s="9"/>
    </row>
    <row r="75" spans="1:16" ht="15">
      <c r="A75" s="12"/>
      <c r="B75" s="25">
        <v>361.3</v>
      </c>
      <c r="C75" s="20" t="s">
        <v>64</v>
      </c>
      <c r="D75" s="46">
        <v>-51269</v>
      </c>
      <c r="E75" s="46">
        <v>-11504</v>
      </c>
      <c r="F75" s="46">
        <v>0</v>
      </c>
      <c r="G75" s="46">
        <v>-23022</v>
      </c>
      <c r="H75" s="46">
        <v>0</v>
      </c>
      <c r="I75" s="46">
        <v>-247820</v>
      </c>
      <c r="J75" s="46">
        <v>-25276</v>
      </c>
      <c r="K75" s="46">
        <v>4376155</v>
      </c>
      <c r="L75" s="46">
        <v>0</v>
      </c>
      <c r="M75" s="46">
        <v>0</v>
      </c>
      <c r="N75" s="46">
        <f t="shared" si="15"/>
        <v>4017264</v>
      </c>
      <c r="O75" s="47">
        <f t="shared" si="13"/>
        <v>183.32788755533244</v>
      </c>
      <c r="P75" s="9"/>
    </row>
    <row r="76" spans="1:16" ht="15">
      <c r="A76" s="12"/>
      <c r="B76" s="25">
        <v>361.4</v>
      </c>
      <c r="C76" s="20" t="s">
        <v>131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1647983</v>
      </c>
      <c r="L76" s="46">
        <v>0</v>
      </c>
      <c r="M76" s="46">
        <v>0</v>
      </c>
      <c r="N76" s="46">
        <f t="shared" si="15"/>
        <v>1647983</v>
      </c>
      <c r="O76" s="47">
        <f t="shared" si="13"/>
        <v>75.20572263040205</v>
      </c>
      <c r="P76" s="9"/>
    </row>
    <row r="77" spans="1:16" ht="15">
      <c r="A77" s="12"/>
      <c r="B77" s="25">
        <v>362</v>
      </c>
      <c r="C77" s="20" t="s">
        <v>66</v>
      </c>
      <c r="D77" s="46">
        <v>482542</v>
      </c>
      <c r="E77" s="46">
        <v>95079</v>
      </c>
      <c r="F77" s="46">
        <v>0</v>
      </c>
      <c r="G77" s="46">
        <v>0</v>
      </c>
      <c r="H77" s="46">
        <v>0</v>
      </c>
      <c r="I77" s="46">
        <v>1148449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1726070</v>
      </c>
      <c r="O77" s="47">
        <f t="shared" si="13"/>
        <v>78.76922374845982</v>
      </c>
      <c r="P77" s="9"/>
    </row>
    <row r="78" spans="1:16" ht="15">
      <c r="A78" s="12"/>
      <c r="B78" s="25">
        <v>364</v>
      </c>
      <c r="C78" s="20" t="s">
        <v>132</v>
      </c>
      <c r="D78" s="46">
        <v>2128</v>
      </c>
      <c r="E78" s="46">
        <v>0</v>
      </c>
      <c r="F78" s="46">
        <v>0</v>
      </c>
      <c r="G78" s="46">
        <v>0</v>
      </c>
      <c r="H78" s="46">
        <v>0</v>
      </c>
      <c r="I78" s="46">
        <v>234553</v>
      </c>
      <c r="J78" s="46">
        <v>195488</v>
      </c>
      <c r="K78" s="46">
        <v>0</v>
      </c>
      <c r="L78" s="46">
        <v>0</v>
      </c>
      <c r="M78" s="46">
        <v>0</v>
      </c>
      <c r="N78" s="46">
        <f t="shared" si="15"/>
        <v>432169</v>
      </c>
      <c r="O78" s="47">
        <f t="shared" si="13"/>
        <v>19.7220371468991</v>
      </c>
      <c r="P78" s="9"/>
    </row>
    <row r="79" spans="1:16" ht="15">
      <c r="A79" s="12"/>
      <c r="B79" s="25">
        <v>365</v>
      </c>
      <c r="C79" s="20" t="s">
        <v>133</v>
      </c>
      <c r="D79" s="46">
        <v>1680</v>
      </c>
      <c r="E79" s="46">
        <v>0</v>
      </c>
      <c r="F79" s="46">
        <v>0</v>
      </c>
      <c r="G79" s="46">
        <v>0</v>
      </c>
      <c r="H79" s="46">
        <v>0</v>
      </c>
      <c r="I79" s="46">
        <v>44921</v>
      </c>
      <c r="J79" s="46">
        <v>704</v>
      </c>
      <c r="K79" s="46">
        <v>0</v>
      </c>
      <c r="L79" s="46">
        <v>0</v>
      </c>
      <c r="M79" s="46">
        <v>0</v>
      </c>
      <c r="N79" s="46">
        <f t="shared" si="15"/>
        <v>47305</v>
      </c>
      <c r="O79" s="47">
        <f t="shared" si="13"/>
        <v>2.15876420389723</v>
      </c>
      <c r="P79" s="9"/>
    </row>
    <row r="80" spans="1:16" ht="15">
      <c r="A80" s="12"/>
      <c r="B80" s="25">
        <v>366</v>
      </c>
      <c r="C80" s="20" t="s">
        <v>69</v>
      </c>
      <c r="D80" s="46">
        <v>61598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61598</v>
      </c>
      <c r="O80" s="47">
        <f t="shared" si="13"/>
        <v>2.811025418701228</v>
      </c>
      <c r="P80" s="9"/>
    </row>
    <row r="81" spans="1:16" ht="15">
      <c r="A81" s="12"/>
      <c r="B81" s="25">
        <v>368</v>
      </c>
      <c r="C81" s="20" t="s">
        <v>70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2453814</v>
      </c>
      <c r="L81" s="46">
        <v>0</v>
      </c>
      <c r="M81" s="46">
        <v>0</v>
      </c>
      <c r="N81" s="46">
        <f t="shared" si="15"/>
        <v>2453814</v>
      </c>
      <c r="O81" s="47">
        <f t="shared" si="13"/>
        <v>111.97982932505819</v>
      </c>
      <c r="P81" s="9"/>
    </row>
    <row r="82" spans="1:16" ht="15">
      <c r="A82" s="12"/>
      <c r="B82" s="25">
        <v>369.9</v>
      </c>
      <c r="C82" s="20" t="s">
        <v>71</v>
      </c>
      <c r="D82" s="46">
        <v>74264</v>
      </c>
      <c r="E82" s="46">
        <v>23200</v>
      </c>
      <c r="F82" s="46">
        <v>0</v>
      </c>
      <c r="G82" s="46">
        <v>0</v>
      </c>
      <c r="H82" s="46">
        <v>0</v>
      </c>
      <c r="I82" s="46">
        <v>333443</v>
      </c>
      <c r="J82" s="46">
        <v>918660</v>
      </c>
      <c r="K82" s="46">
        <v>175494</v>
      </c>
      <c r="L82" s="46">
        <v>0</v>
      </c>
      <c r="M82" s="46">
        <v>0</v>
      </c>
      <c r="N82" s="46">
        <f t="shared" si="15"/>
        <v>1525061</v>
      </c>
      <c r="O82" s="47">
        <f t="shared" si="13"/>
        <v>69.59617578606307</v>
      </c>
      <c r="P82" s="9"/>
    </row>
    <row r="83" spans="1:16" ht="15.75">
      <c r="A83" s="29" t="s">
        <v>43</v>
      </c>
      <c r="B83" s="30"/>
      <c r="C83" s="31"/>
      <c r="D83" s="32">
        <f aca="true" t="shared" si="16" ref="D83:M83">SUM(D84:D87)</f>
        <v>9022790</v>
      </c>
      <c r="E83" s="32">
        <f t="shared" si="16"/>
        <v>11601920</v>
      </c>
      <c r="F83" s="32">
        <f t="shared" si="16"/>
        <v>2528054</v>
      </c>
      <c r="G83" s="32">
        <f t="shared" si="16"/>
        <v>3565463</v>
      </c>
      <c r="H83" s="32">
        <f t="shared" si="16"/>
        <v>0</v>
      </c>
      <c r="I83" s="32">
        <f t="shared" si="16"/>
        <v>605339</v>
      </c>
      <c r="J83" s="32">
        <f t="shared" si="16"/>
        <v>18339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aca="true" t="shared" si="17" ref="N83:N88">SUM(D83:M83)</f>
        <v>27341905</v>
      </c>
      <c r="O83" s="45">
        <f t="shared" si="13"/>
        <v>1247.7481403732943</v>
      </c>
      <c r="P83" s="9"/>
    </row>
    <row r="84" spans="1:16" ht="15">
      <c r="A84" s="12"/>
      <c r="B84" s="25">
        <v>381</v>
      </c>
      <c r="C84" s="20" t="s">
        <v>72</v>
      </c>
      <c r="D84" s="46">
        <v>329314</v>
      </c>
      <c r="E84" s="46">
        <v>20000</v>
      </c>
      <c r="F84" s="46">
        <v>2528054</v>
      </c>
      <c r="G84" s="46">
        <v>3565463</v>
      </c>
      <c r="H84" s="46">
        <v>0</v>
      </c>
      <c r="I84" s="46">
        <v>0</v>
      </c>
      <c r="J84" s="46">
        <v>18339</v>
      </c>
      <c r="K84" s="46">
        <v>0</v>
      </c>
      <c r="L84" s="46">
        <v>0</v>
      </c>
      <c r="M84" s="46">
        <v>0</v>
      </c>
      <c r="N84" s="46">
        <f t="shared" si="17"/>
        <v>6461170</v>
      </c>
      <c r="O84" s="47">
        <f t="shared" si="13"/>
        <v>294.85556518961346</v>
      </c>
      <c r="P84" s="9"/>
    </row>
    <row r="85" spans="1:16" ht="15">
      <c r="A85" s="12"/>
      <c r="B85" s="25">
        <v>382</v>
      </c>
      <c r="C85" s="20" t="s">
        <v>84</v>
      </c>
      <c r="D85" s="46">
        <v>8693476</v>
      </c>
      <c r="E85" s="46">
        <v>18920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8712396</v>
      </c>
      <c r="O85" s="47">
        <f t="shared" si="13"/>
        <v>397.5902888696208</v>
      </c>
      <c r="P85" s="9"/>
    </row>
    <row r="86" spans="1:16" ht="15">
      <c r="A86" s="12"/>
      <c r="B86" s="25">
        <v>384</v>
      </c>
      <c r="C86" s="20" t="s">
        <v>73</v>
      </c>
      <c r="D86" s="46">
        <v>0</v>
      </c>
      <c r="E86" s="46">
        <v>11563000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11563000</v>
      </c>
      <c r="O86" s="47">
        <f t="shared" si="13"/>
        <v>527.6776342810203</v>
      </c>
      <c r="P86" s="9"/>
    </row>
    <row r="87" spans="1:16" ht="15.75" thickBot="1">
      <c r="A87" s="12"/>
      <c r="B87" s="25">
        <v>389.8</v>
      </c>
      <c r="C87" s="20" t="s">
        <v>135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605339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605339</v>
      </c>
      <c r="O87" s="47">
        <f t="shared" si="13"/>
        <v>27.624652033039748</v>
      </c>
      <c r="P87" s="9"/>
    </row>
    <row r="88" spans="1:119" ht="16.5" thickBot="1">
      <c r="A88" s="14" t="s">
        <v>56</v>
      </c>
      <c r="B88" s="23"/>
      <c r="C88" s="22"/>
      <c r="D88" s="15">
        <f aca="true" t="shared" si="18" ref="D88:M88">SUM(D5,D17,D26,D48,D67,D72,D83)</f>
        <v>26227677</v>
      </c>
      <c r="E88" s="15">
        <f t="shared" si="18"/>
        <v>15360832</v>
      </c>
      <c r="F88" s="15">
        <f t="shared" si="18"/>
        <v>2530555</v>
      </c>
      <c r="G88" s="15">
        <f t="shared" si="18"/>
        <v>3912711</v>
      </c>
      <c r="H88" s="15">
        <f t="shared" si="18"/>
        <v>0</v>
      </c>
      <c r="I88" s="15">
        <f t="shared" si="18"/>
        <v>101504965</v>
      </c>
      <c r="J88" s="15">
        <f t="shared" si="18"/>
        <v>10103637</v>
      </c>
      <c r="K88" s="15">
        <f t="shared" si="18"/>
        <v>10486864</v>
      </c>
      <c r="L88" s="15">
        <f t="shared" si="18"/>
        <v>0</v>
      </c>
      <c r="M88" s="15">
        <f t="shared" si="18"/>
        <v>0</v>
      </c>
      <c r="N88" s="15">
        <f t="shared" si="17"/>
        <v>170127241</v>
      </c>
      <c r="O88" s="38">
        <f t="shared" si="13"/>
        <v>7763.758545155843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165</v>
      </c>
      <c r="M90" s="51"/>
      <c r="N90" s="51"/>
      <c r="O90" s="43">
        <v>21913</v>
      </c>
    </row>
    <row r="91" spans="1:15" ht="15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5" ht="15.75" customHeight="1" thickBot="1">
      <c r="A92" s="55" t="s">
        <v>99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11379558</v>
      </c>
      <c r="E5" s="27">
        <f t="shared" si="0"/>
        <v>1159253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334345</v>
      </c>
      <c r="L5" s="27">
        <f t="shared" si="0"/>
        <v>0</v>
      </c>
      <c r="M5" s="27">
        <f t="shared" si="0"/>
        <v>0</v>
      </c>
      <c r="N5" s="28">
        <f>SUM(D5:M5)</f>
        <v>12873156</v>
      </c>
      <c r="O5" s="33">
        <f aca="true" t="shared" si="1" ref="O5:O36">(N5/O$84)</f>
        <v>585.1434545454546</v>
      </c>
      <c r="P5" s="6"/>
    </row>
    <row r="6" spans="1:16" ht="15">
      <c r="A6" s="12"/>
      <c r="B6" s="25">
        <v>311</v>
      </c>
      <c r="C6" s="20" t="s">
        <v>3</v>
      </c>
      <c r="D6" s="46">
        <v>4513816</v>
      </c>
      <c r="E6" s="46">
        <v>463621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4977437</v>
      </c>
      <c r="O6" s="47">
        <f t="shared" si="1"/>
        <v>226.24713636363637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194682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194682</v>
      </c>
      <c r="O7" s="47">
        <f t="shared" si="1"/>
        <v>8.849181818181819</v>
      </c>
      <c r="P7" s="9"/>
    </row>
    <row r="8" spans="1:16" ht="15">
      <c r="A8" s="12"/>
      <c r="B8" s="25">
        <v>312.41</v>
      </c>
      <c r="C8" s="20" t="s">
        <v>11</v>
      </c>
      <c r="D8" s="46">
        <v>1982521</v>
      </c>
      <c r="E8" s="46">
        <v>500950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2483471</v>
      </c>
      <c r="O8" s="47">
        <f t="shared" si="1"/>
        <v>112.88504545454545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150584</v>
      </c>
      <c r="L9" s="46">
        <v>0</v>
      </c>
      <c r="M9" s="46">
        <v>0</v>
      </c>
      <c r="N9" s="46">
        <f>SUM(D9:M9)</f>
        <v>150584</v>
      </c>
      <c r="O9" s="47">
        <f t="shared" si="1"/>
        <v>6.8447272727272725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183761</v>
      </c>
      <c r="L10" s="46">
        <v>0</v>
      </c>
      <c r="M10" s="46">
        <v>0</v>
      </c>
      <c r="N10" s="46">
        <f>SUM(D10:M10)</f>
        <v>183761</v>
      </c>
      <c r="O10" s="47">
        <f t="shared" si="1"/>
        <v>8.352772727272727</v>
      </c>
      <c r="P10" s="9"/>
    </row>
    <row r="11" spans="1:16" ht="15">
      <c r="A11" s="12"/>
      <c r="B11" s="25">
        <v>314.1</v>
      </c>
      <c r="C11" s="20" t="s">
        <v>13</v>
      </c>
      <c r="D11" s="46">
        <v>3034981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3034981</v>
      </c>
      <c r="O11" s="47">
        <f t="shared" si="1"/>
        <v>137.95368181818182</v>
      </c>
      <c r="P11" s="9"/>
    </row>
    <row r="12" spans="1:16" ht="15">
      <c r="A12" s="12"/>
      <c r="B12" s="25">
        <v>314.3</v>
      </c>
      <c r="C12" s="20" t="s">
        <v>107</v>
      </c>
      <c r="D12" s="46">
        <v>322686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322686</v>
      </c>
      <c r="O12" s="47">
        <f t="shared" si="1"/>
        <v>14.667545454545454</v>
      </c>
      <c r="P12" s="9"/>
    </row>
    <row r="13" spans="1:16" ht="15">
      <c r="A13" s="12"/>
      <c r="B13" s="25">
        <v>314.4</v>
      </c>
      <c r="C13" s="20" t="s">
        <v>108</v>
      </c>
      <c r="D13" s="46">
        <v>230923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230923</v>
      </c>
      <c r="O13" s="47">
        <f t="shared" si="1"/>
        <v>10.4965</v>
      </c>
      <c r="P13" s="9"/>
    </row>
    <row r="14" spans="1:16" ht="15">
      <c r="A14" s="12"/>
      <c r="B14" s="25">
        <v>314.9</v>
      </c>
      <c r="C14" s="20" t="s">
        <v>114</v>
      </c>
      <c r="D14" s="46">
        <v>51830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51830</v>
      </c>
      <c r="O14" s="47">
        <f t="shared" si="1"/>
        <v>2.355909090909091</v>
      </c>
      <c r="P14" s="9"/>
    </row>
    <row r="15" spans="1:16" ht="15">
      <c r="A15" s="12"/>
      <c r="B15" s="25">
        <v>315</v>
      </c>
      <c r="C15" s="20" t="s">
        <v>115</v>
      </c>
      <c r="D15" s="46">
        <v>1037210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1037210</v>
      </c>
      <c r="O15" s="47">
        <f t="shared" si="1"/>
        <v>47.14590909090909</v>
      </c>
      <c r="P15" s="9"/>
    </row>
    <row r="16" spans="1:16" ht="15">
      <c r="A16" s="12"/>
      <c r="B16" s="25">
        <v>316</v>
      </c>
      <c r="C16" s="20" t="s">
        <v>116</v>
      </c>
      <c r="D16" s="46">
        <v>205591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205591</v>
      </c>
      <c r="O16" s="47">
        <f t="shared" si="1"/>
        <v>9.345045454545454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SUM(D18:D25)</f>
        <v>1480640</v>
      </c>
      <c r="E17" s="32">
        <f t="shared" si="3"/>
        <v>1299895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750457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3530992</v>
      </c>
      <c r="O17" s="45">
        <f t="shared" si="1"/>
        <v>160.49963636363637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833300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833300</v>
      </c>
      <c r="O18" s="47">
        <f t="shared" si="1"/>
        <v>37.877272727272725</v>
      </c>
      <c r="P18" s="9"/>
    </row>
    <row r="19" spans="1:16" ht="15">
      <c r="A19" s="12"/>
      <c r="B19" s="25">
        <v>323.1</v>
      </c>
      <c r="C19" s="20" t="s">
        <v>17</v>
      </c>
      <c r="D19" s="46">
        <v>185916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185916</v>
      </c>
      <c r="O19" s="47">
        <f t="shared" si="1"/>
        <v>8.450727272727272</v>
      </c>
      <c r="P19" s="9"/>
    </row>
    <row r="20" spans="1:16" ht="15">
      <c r="A20" s="12"/>
      <c r="B20" s="25">
        <v>323.7</v>
      </c>
      <c r="C20" s="20" t="s">
        <v>18</v>
      </c>
      <c r="D20" s="46">
        <v>84818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84818</v>
      </c>
      <c r="O20" s="47">
        <f t="shared" si="1"/>
        <v>3.8553636363636365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88280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88280</v>
      </c>
      <c r="O21" s="47">
        <f t="shared" si="1"/>
        <v>4.012727272727273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742672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742672</v>
      </c>
      <c r="O22" s="47">
        <f t="shared" si="1"/>
        <v>33.75781818181818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71400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71400</v>
      </c>
      <c r="O23" s="47">
        <f t="shared" si="1"/>
        <v>3.2454545454545456</v>
      </c>
      <c r="P23" s="9"/>
    </row>
    <row r="24" spans="1:16" ht="15">
      <c r="A24" s="12"/>
      <c r="B24" s="25">
        <v>325.2</v>
      </c>
      <c r="C24" s="20" t="s">
        <v>157</v>
      </c>
      <c r="D24" s="46">
        <v>1196681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1196681</v>
      </c>
      <c r="O24" s="47">
        <f t="shared" si="1"/>
        <v>54.39459090909091</v>
      </c>
      <c r="P24" s="9"/>
    </row>
    <row r="25" spans="1:16" ht="15">
      <c r="A25" s="12"/>
      <c r="B25" s="25">
        <v>329</v>
      </c>
      <c r="C25" s="20" t="s">
        <v>19</v>
      </c>
      <c r="D25" s="46">
        <v>13225</v>
      </c>
      <c r="E25" s="46">
        <v>306915</v>
      </c>
      <c r="F25" s="46">
        <v>0</v>
      </c>
      <c r="G25" s="46">
        <v>0</v>
      </c>
      <c r="H25" s="46">
        <v>0</v>
      </c>
      <c r="I25" s="46">
        <v>7785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327925</v>
      </c>
      <c r="O25" s="47">
        <f t="shared" si="1"/>
        <v>14.905681818181819</v>
      </c>
      <c r="P25" s="9"/>
    </row>
    <row r="26" spans="1:16" ht="15.75">
      <c r="A26" s="29" t="s">
        <v>21</v>
      </c>
      <c r="B26" s="30"/>
      <c r="C26" s="31"/>
      <c r="D26" s="32">
        <f aca="true" t="shared" si="5" ref="D26:M26">SUM(D27:D41)</f>
        <v>2383900</v>
      </c>
      <c r="E26" s="32">
        <f t="shared" si="5"/>
        <v>251583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646228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3281711</v>
      </c>
      <c r="O26" s="45">
        <f t="shared" si="1"/>
        <v>149.16868181818182</v>
      </c>
      <c r="P26" s="10"/>
    </row>
    <row r="27" spans="1:16" ht="15">
      <c r="A27" s="12"/>
      <c r="B27" s="25">
        <v>331.2</v>
      </c>
      <c r="C27" s="20" t="s">
        <v>20</v>
      </c>
      <c r="D27" s="46">
        <v>25219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25219</v>
      </c>
      <c r="O27" s="47">
        <f t="shared" si="1"/>
        <v>1.1463181818181818</v>
      </c>
      <c r="P27" s="9"/>
    </row>
    <row r="28" spans="1:16" ht="15">
      <c r="A28" s="12"/>
      <c r="B28" s="25">
        <v>331.5</v>
      </c>
      <c r="C28" s="20" t="s">
        <v>117</v>
      </c>
      <c r="D28" s="46">
        <v>0</v>
      </c>
      <c r="E28" s="46">
        <v>95378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95378</v>
      </c>
      <c r="O28" s="47">
        <f t="shared" si="1"/>
        <v>4.3353636363636365</v>
      </c>
      <c r="P28" s="9"/>
    </row>
    <row r="29" spans="1:16" ht="15">
      <c r="A29" s="12"/>
      <c r="B29" s="25">
        <v>331.7</v>
      </c>
      <c r="C29" s="20" t="s">
        <v>93</v>
      </c>
      <c r="D29" s="46">
        <v>16819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16819</v>
      </c>
      <c r="O29" s="47">
        <f t="shared" si="1"/>
        <v>0.7645</v>
      </c>
      <c r="P29" s="9"/>
    </row>
    <row r="30" spans="1:16" ht="15">
      <c r="A30" s="12"/>
      <c r="B30" s="25">
        <v>334.36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25915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25915</v>
      </c>
      <c r="O30" s="47">
        <f t="shared" si="1"/>
        <v>1.1779545454545455</v>
      </c>
      <c r="P30" s="9"/>
    </row>
    <row r="31" spans="1:16" ht="15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578392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578392</v>
      </c>
      <c r="O31" s="47">
        <f t="shared" si="1"/>
        <v>26.290545454545455</v>
      </c>
      <c r="P31" s="9"/>
    </row>
    <row r="32" spans="1:16" ht="15">
      <c r="A32" s="12"/>
      <c r="B32" s="25">
        <v>334.7</v>
      </c>
      <c r="C32" s="20" t="s">
        <v>29</v>
      </c>
      <c r="D32" s="46">
        <v>11080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11080</v>
      </c>
      <c r="O32" s="47">
        <f t="shared" si="1"/>
        <v>0.5036363636363637</v>
      </c>
      <c r="P32" s="9"/>
    </row>
    <row r="33" spans="1:16" ht="15">
      <c r="A33" s="12"/>
      <c r="B33" s="25">
        <v>335.12</v>
      </c>
      <c r="C33" s="20" t="s">
        <v>119</v>
      </c>
      <c r="D33" s="46">
        <v>501140</v>
      </c>
      <c r="E33" s="46">
        <v>156205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657345</v>
      </c>
      <c r="O33" s="47">
        <f t="shared" si="1"/>
        <v>29.87931818181818</v>
      </c>
      <c r="P33" s="9"/>
    </row>
    <row r="34" spans="1:16" ht="15">
      <c r="A34" s="12"/>
      <c r="B34" s="25">
        <v>335.14</v>
      </c>
      <c r="C34" s="20" t="s">
        <v>120</v>
      </c>
      <c r="D34" s="46">
        <v>77710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77710</v>
      </c>
      <c r="O34" s="47">
        <f t="shared" si="1"/>
        <v>3.5322727272727272</v>
      </c>
      <c r="P34" s="9"/>
    </row>
    <row r="35" spans="1:16" ht="15">
      <c r="A35" s="12"/>
      <c r="B35" s="25">
        <v>335.15</v>
      </c>
      <c r="C35" s="20" t="s">
        <v>121</v>
      </c>
      <c r="D35" s="46">
        <v>20174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20174</v>
      </c>
      <c r="O35" s="47">
        <f t="shared" si="1"/>
        <v>0.917</v>
      </c>
      <c r="P35" s="9"/>
    </row>
    <row r="36" spans="1:16" ht="15">
      <c r="A36" s="12"/>
      <c r="B36" s="25">
        <v>335.18</v>
      </c>
      <c r="C36" s="20" t="s">
        <v>122</v>
      </c>
      <c r="D36" s="46">
        <v>1232094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1232094</v>
      </c>
      <c r="O36" s="47">
        <f t="shared" si="1"/>
        <v>56.00427272727273</v>
      </c>
      <c r="P36" s="9"/>
    </row>
    <row r="37" spans="1:16" ht="15">
      <c r="A37" s="12"/>
      <c r="B37" s="25">
        <v>335.21</v>
      </c>
      <c r="C37" s="20" t="s">
        <v>34</v>
      </c>
      <c r="D37" s="46">
        <v>17100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17100</v>
      </c>
      <c r="O37" s="47">
        <f aca="true" t="shared" si="7" ref="O37:O68">(N37/O$84)</f>
        <v>0.7772727272727272</v>
      </c>
      <c r="P37" s="9"/>
    </row>
    <row r="38" spans="1:16" ht="15">
      <c r="A38" s="12"/>
      <c r="B38" s="25">
        <v>335.41</v>
      </c>
      <c r="C38" s="20" t="s">
        <v>101</v>
      </c>
      <c r="D38" s="46">
        <v>40895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40895</v>
      </c>
      <c r="O38" s="47">
        <f t="shared" si="7"/>
        <v>1.8588636363636364</v>
      </c>
      <c r="P38" s="9"/>
    </row>
    <row r="39" spans="1:16" ht="15">
      <c r="A39" s="12"/>
      <c r="B39" s="25">
        <v>337.2</v>
      </c>
      <c r="C39" s="20" t="s">
        <v>95</v>
      </c>
      <c r="D39" s="46">
        <v>18767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18767</v>
      </c>
      <c r="O39" s="47">
        <f t="shared" si="7"/>
        <v>0.8530454545454546</v>
      </c>
      <c r="P39" s="9"/>
    </row>
    <row r="40" spans="1:16" ht="15">
      <c r="A40" s="12"/>
      <c r="B40" s="25">
        <v>337.3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41921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41921</v>
      </c>
      <c r="O40" s="47">
        <f t="shared" si="7"/>
        <v>1.9055</v>
      </c>
      <c r="P40" s="9"/>
    </row>
    <row r="41" spans="1:16" ht="15">
      <c r="A41" s="12"/>
      <c r="B41" s="25">
        <v>338</v>
      </c>
      <c r="C41" s="20" t="s">
        <v>36</v>
      </c>
      <c r="D41" s="46">
        <v>422902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422902</v>
      </c>
      <c r="O41" s="47">
        <f t="shared" si="7"/>
        <v>19.22281818181818</v>
      </c>
      <c r="P41" s="9"/>
    </row>
    <row r="42" spans="1:16" ht="15.75">
      <c r="A42" s="29" t="s">
        <v>41</v>
      </c>
      <c r="B42" s="30"/>
      <c r="C42" s="31"/>
      <c r="D42" s="32">
        <f aca="true" t="shared" si="8" ref="D42:M42">SUM(D43:D58)</f>
        <v>551697</v>
      </c>
      <c r="E42" s="32">
        <f t="shared" si="8"/>
        <v>1903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91830757</v>
      </c>
      <c r="J42" s="32">
        <f t="shared" si="8"/>
        <v>8304453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100688810</v>
      </c>
      <c r="O42" s="45">
        <f t="shared" si="7"/>
        <v>4576.764090909091</v>
      </c>
      <c r="P42" s="10"/>
    </row>
    <row r="43" spans="1:16" ht="15">
      <c r="A43" s="12"/>
      <c r="B43" s="25">
        <v>341.1</v>
      </c>
      <c r="C43" s="20" t="s">
        <v>123</v>
      </c>
      <c r="D43" s="46">
        <v>158926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158926</v>
      </c>
      <c r="O43" s="47">
        <f t="shared" si="7"/>
        <v>7.223909090909091</v>
      </c>
      <c r="P43" s="9"/>
    </row>
    <row r="44" spans="1:16" ht="15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8301996</v>
      </c>
      <c r="K44" s="46">
        <v>0</v>
      </c>
      <c r="L44" s="46">
        <v>0</v>
      </c>
      <c r="M44" s="46">
        <v>0</v>
      </c>
      <c r="N44" s="46">
        <f aca="true" t="shared" si="9" ref="N44:N58">SUM(D44:M44)</f>
        <v>8301996</v>
      </c>
      <c r="O44" s="47">
        <f t="shared" si="7"/>
        <v>377.36345454545454</v>
      </c>
      <c r="P44" s="9"/>
    </row>
    <row r="45" spans="1:16" ht="15">
      <c r="A45" s="12"/>
      <c r="B45" s="25">
        <v>341.3</v>
      </c>
      <c r="C45" s="20" t="s">
        <v>151</v>
      </c>
      <c r="D45" s="46">
        <v>10484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10484</v>
      </c>
      <c r="O45" s="47">
        <f t="shared" si="7"/>
        <v>0.47654545454545455</v>
      </c>
      <c r="P45" s="9"/>
    </row>
    <row r="46" spans="1:16" ht="15">
      <c r="A46" s="12"/>
      <c r="B46" s="25">
        <v>341.9</v>
      </c>
      <c r="C46" s="20" t="s">
        <v>125</v>
      </c>
      <c r="D46" s="46">
        <v>165045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2457</v>
      </c>
      <c r="K46" s="46">
        <v>0</v>
      </c>
      <c r="L46" s="46">
        <v>0</v>
      </c>
      <c r="M46" s="46">
        <v>0</v>
      </c>
      <c r="N46" s="46">
        <f t="shared" si="9"/>
        <v>167502</v>
      </c>
      <c r="O46" s="47">
        <f t="shared" si="7"/>
        <v>7.613727272727273</v>
      </c>
      <c r="P46" s="9"/>
    </row>
    <row r="47" spans="1:16" ht="15">
      <c r="A47" s="12"/>
      <c r="B47" s="25">
        <v>342.1</v>
      </c>
      <c r="C47" s="20" t="s">
        <v>46</v>
      </c>
      <c r="D47" s="46">
        <v>45814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45814</v>
      </c>
      <c r="O47" s="47">
        <f t="shared" si="7"/>
        <v>2.0824545454545453</v>
      </c>
      <c r="P47" s="9"/>
    </row>
    <row r="48" spans="1:16" ht="15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58705987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58705987</v>
      </c>
      <c r="O48" s="47">
        <f t="shared" si="7"/>
        <v>2668.4539545454545</v>
      </c>
      <c r="P48" s="9"/>
    </row>
    <row r="49" spans="1:16" ht="15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6033051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6033051</v>
      </c>
      <c r="O49" s="47">
        <f t="shared" si="7"/>
        <v>274.2295909090909</v>
      </c>
      <c r="P49" s="9"/>
    </row>
    <row r="50" spans="1:16" ht="15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7636459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7636459</v>
      </c>
      <c r="O50" s="47">
        <f t="shared" si="7"/>
        <v>347.11177272727275</v>
      </c>
      <c r="P50" s="9"/>
    </row>
    <row r="51" spans="1:16" ht="15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3877301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3877301</v>
      </c>
      <c r="O51" s="47">
        <f t="shared" si="7"/>
        <v>176.24095454545454</v>
      </c>
      <c r="P51" s="9"/>
    </row>
    <row r="52" spans="1:16" ht="15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10383014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10383014</v>
      </c>
      <c r="O52" s="47">
        <f t="shared" si="7"/>
        <v>471.9551818181818</v>
      </c>
      <c r="P52" s="9"/>
    </row>
    <row r="53" spans="1:16" ht="15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3329934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3329934</v>
      </c>
      <c r="O53" s="47">
        <f t="shared" si="7"/>
        <v>151.36063636363636</v>
      </c>
      <c r="P53" s="9"/>
    </row>
    <row r="54" spans="1:16" ht="15">
      <c r="A54" s="12"/>
      <c r="B54" s="25">
        <v>344.1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139576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139576</v>
      </c>
      <c r="O54" s="47">
        <f t="shared" si="7"/>
        <v>6.344363636363636</v>
      </c>
      <c r="P54" s="9"/>
    </row>
    <row r="55" spans="1:16" ht="15">
      <c r="A55" s="12"/>
      <c r="B55" s="25">
        <v>347.1</v>
      </c>
      <c r="C55" s="20" t="s">
        <v>53</v>
      </c>
      <c r="D55" s="46">
        <v>-41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-41</v>
      </c>
      <c r="O55" s="47">
        <f t="shared" si="7"/>
        <v>-0.0018636363636363635</v>
      </c>
      <c r="P55" s="9"/>
    </row>
    <row r="56" spans="1:16" ht="15">
      <c r="A56" s="12"/>
      <c r="B56" s="25">
        <v>347.2</v>
      </c>
      <c r="C56" s="20" t="s">
        <v>54</v>
      </c>
      <c r="D56" s="46">
        <v>79614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79614</v>
      </c>
      <c r="O56" s="47">
        <f t="shared" si="7"/>
        <v>3.618818181818182</v>
      </c>
      <c r="P56" s="9"/>
    </row>
    <row r="57" spans="1:16" ht="15">
      <c r="A57" s="12"/>
      <c r="B57" s="25">
        <v>347.5</v>
      </c>
      <c r="C57" s="20" t="s">
        <v>55</v>
      </c>
      <c r="D57" s="46">
        <v>91855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91855</v>
      </c>
      <c r="O57" s="47">
        <f t="shared" si="7"/>
        <v>4.175227272727272</v>
      </c>
      <c r="P57" s="9"/>
    </row>
    <row r="58" spans="1:16" ht="15">
      <c r="A58" s="12"/>
      <c r="B58" s="25">
        <v>349</v>
      </c>
      <c r="C58" s="20" t="s">
        <v>1</v>
      </c>
      <c r="D58" s="46">
        <v>0</v>
      </c>
      <c r="E58" s="46">
        <v>1903</v>
      </c>
      <c r="F58" s="46">
        <v>0</v>
      </c>
      <c r="G58" s="46">
        <v>0</v>
      </c>
      <c r="H58" s="46">
        <v>0</v>
      </c>
      <c r="I58" s="46">
        <v>1725435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1727338</v>
      </c>
      <c r="O58" s="47">
        <f t="shared" si="7"/>
        <v>78.51536363636363</v>
      </c>
      <c r="P58" s="9"/>
    </row>
    <row r="59" spans="1:16" ht="15.75">
      <c r="A59" s="29" t="s">
        <v>42</v>
      </c>
      <c r="B59" s="30"/>
      <c r="C59" s="31"/>
      <c r="D59" s="32">
        <f aca="true" t="shared" si="10" ref="D59:M59">SUM(D60:D64)</f>
        <v>105829</v>
      </c>
      <c r="E59" s="32">
        <f t="shared" si="10"/>
        <v>28793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134622</v>
      </c>
      <c r="O59" s="45">
        <f t="shared" si="7"/>
        <v>6.1191818181818185</v>
      </c>
      <c r="P59" s="10"/>
    </row>
    <row r="60" spans="1:16" ht="15">
      <c r="A60" s="13"/>
      <c r="B60" s="39">
        <v>351.2</v>
      </c>
      <c r="C60" s="21" t="s">
        <v>129</v>
      </c>
      <c r="D60" s="46">
        <v>72435</v>
      </c>
      <c r="E60" s="46">
        <v>6467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78902</v>
      </c>
      <c r="O60" s="47">
        <f t="shared" si="7"/>
        <v>3.5864545454545453</v>
      </c>
      <c r="P60" s="9"/>
    </row>
    <row r="61" spans="1:16" ht="15">
      <c r="A61" s="13"/>
      <c r="B61" s="39">
        <v>352</v>
      </c>
      <c r="C61" s="21" t="s">
        <v>58</v>
      </c>
      <c r="D61" s="46">
        <v>16296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16296</v>
      </c>
      <c r="O61" s="47">
        <f t="shared" si="7"/>
        <v>0.7407272727272727</v>
      </c>
      <c r="P61" s="9"/>
    </row>
    <row r="62" spans="1:16" ht="15">
      <c r="A62" s="13"/>
      <c r="B62" s="39">
        <v>354</v>
      </c>
      <c r="C62" s="21" t="s">
        <v>59</v>
      </c>
      <c r="D62" s="46">
        <v>17098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17098</v>
      </c>
      <c r="O62" s="47">
        <f t="shared" si="7"/>
        <v>0.7771818181818182</v>
      </c>
      <c r="P62" s="9"/>
    </row>
    <row r="63" spans="1:16" ht="15">
      <c r="A63" s="13"/>
      <c r="B63" s="39">
        <v>356</v>
      </c>
      <c r="C63" s="21" t="s">
        <v>158</v>
      </c>
      <c r="D63" s="46">
        <v>0</v>
      </c>
      <c r="E63" s="46">
        <v>5832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5832</v>
      </c>
      <c r="O63" s="47">
        <f t="shared" si="7"/>
        <v>0.2650909090909091</v>
      </c>
      <c r="P63" s="9"/>
    </row>
    <row r="64" spans="1:16" ht="15">
      <c r="A64" s="13"/>
      <c r="B64" s="39">
        <v>358.2</v>
      </c>
      <c r="C64" s="21" t="s">
        <v>130</v>
      </c>
      <c r="D64" s="46">
        <v>0</v>
      </c>
      <c r="E64" s="46">
        <v>16494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16494</v>
      </c>
      <c r="O64" s="47">
        <f t="shared" si="7"/>
        <v>0.7497272727272727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SUM(D66:D75)</f>
        <v>902372</v>
      </c>
      <c r="E65" s="32">
        <f t="shared" si="12"/>
        <v>244634</v>
      </c>
      <c r="F65" s="32">
        <f t="shared" si="12"/>
        <v>2500</v>
      </c>
      <c r="G65" s="32">
        <f t="shared" si="12"/>
        <v>10497</v>
      </c>
      <c r="H65" s="32">
        <f t="shared" si="12"/>
        <v>0</v>
      </c>
      <c r="I65" s="32">
        <f t="shared" si="12"/>
        <v>2054426</v>
      </c>
      <c r="J65" s="32">
        <f t="shared" si="12"/>
        <v>815904</v>
      </c>
      <c r="K65" s="32">
        <f t="shared" si="12"/>
        <v>7839433</v>
      </c>
      <c r="L65" s="32">
        <f t="shared" si="12"/>
        <v>0</v>
      </c>
      <c r="M65" s="32">
        <f t="shared" si="12"/>
        <v>0</v>
      </c>
      <c r="N65" s="32">
        <f t="shared" si="11"/>
        <v>11869766</v>
      </c>
      <c r="O65" s="45">
        <f t="shared" si="7"/>
        <v>539.5348181818182</v>
      </c>
      <c r="P65" s="10"/>
    </row>
    <row r="66" spans="1:16" ht="15">
      <c r="A66" s="12"/>
      <c r="B66" s="25">
        <v>361.1</v>
      </c>
      <c r="C66" s="20" t="s">
        <v>62</v>
      </c>
      <c r="D66" s="46">
        <v>334475</v>
      </c>
      <c r="E66" s="46">
        <v>100288</v>
      </c>
      <c r="F66" s="46">
        <v>2500</v>
      </c>
      <c r="G66" s="46">
        <v>20787</v>
      </c>
      <c r="H66" s="46">
        <v>0</v>
      </c>
      <c r="I66" s="46">
        <v>1743999</v>
      </c>
      <c r="J66" s="46">
        <v>179788</v>
      </c>
      <c r="K66" s="46">
        <v>423864</v>
      </c>
      <c r="L66" s="46">
        <v>0</v>
      </c>
      <c r="M66" s="46">
        <v>0</v>
      </c>
      <c r="N66" s="46">
        <f t="shared" si="11"/>
        <v>2805701</v>
      </c>
      <c r="O66" s="47">
        <f t="shared" si="7"/>
        <v>127.53186363636364</v>
      </c>
      <c r="P66" s="9"/>
    </row>
    <row r="67" spans="1:16" ht="15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1030018</v>
      </c>
      <c r="L67" s="46">
        <v>0</v>
      </c>
      <c r="M67" s="46">
        <v>0</v>
      </c>
      <c r="N67" s="46">
        <f aca="true" t="shared" si="13" ref="N67:N75">SUM(D67:M67)</f>
        <v>1030018</v>
      </c>
      <c r="O67" s="47">
        <f t="shared" si="7"/>
        <v>46.819</v>
      </c>
      <c r="P67" s="9"/>
    </row>
    <row r="68" spans="1:16" ht="15">
      <c r="A68" s="12"/>
      <c r="B68" s="25">
        <v>361.3</v>
      </c>
      <c r="C68" s="20" t="s">
        <v>64</v>
      </c>
      <c r="D68" s="46">
        <v>-32929</v>
      </c>
      <c r="E68" s="46">
        <v>-20796</v>
      </c>
      <c r="F68" s="46">
        <v>0</v>
      </c>
      <c r="G68" s="46">
        <v>-10290</v>
      </c>
      <c r="H68" s="46">
        <v>0</v>
      </c>
      <c r="I68" s="46">
        <v>-72255</v>
      </c>
      <c r="J68" s="46">
        <v>-21316</v>
      </c>
      <c r="K68" s="46">
        <v>2647721</v>
      </c>
      <c r="L68" s="46">
        <v>0</v>
      </c>
      <c r="M68" s="46">
        <v>0</v>
      </c>
      <c r="N68" s="46">
        <f t="shared" si="13"/>
        <v>2490135</v>
      </c>
      <c r="O68" s="47">
        <f t="shared" si="7"/>
        <v>113.18795454545455</v>
      </c>
      <c r="P68" s="9"/>
    </row>
    <row r="69" spans="1:16" ht="15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1179691</v>
      </c>
      <c r="L69" s="46">
        <v>0</v>
      </c>
      <c r="M69" s="46">
        <v>0</v>
      </c>
      <c r="N69" s="46">
        <f t="shared" si="13"/>
        <v>1179691</v>
      </c>
      <c r="O69" s="47">
        <f aca="true" t="shared" si="14" ref="O69:O82">(N69/O$84)</f>
        <v>53.62231818181818</v>
      </c>
      <c r="P69" s="9"/>
    </row>
    <row r="70" spans="1:16" ht="15">
      <c r="A70" s="12"/>
      <c r="B70" s="25">
        <v>362</v>
      </c>
      <c r="C70" s="20" t="s">
        <v>66</v>
      </c>
      <c r="D70" s="46">
        <v>459108</v>
      </c>
      <c r="E70" s="46">
        <v>115114</v>
      </c>
      <c r="F70" s="46">
        <v>0</v>
      </c>
      <c r="G70" s="46">
        <v>0</v>
      </c>
      <c r="H70" s="46">
        <v>0</v>
      </c>
      <c r="I70" s="46">
        <v>1111450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1685672</v>
      </c>
      <c r="O70" s="47">
        <f t="shared" si="14"/>
        <v>76.62145454545454</v>
      </c>
      <c r="P70" s="9"/>
    </row>
    <row r="71" spans="1:16" ht="15">
      <c r="A71" s="12"/>
      <c r="B71" s="25">
        <v>364</v>
      </c>
      <c r="C71" s="20" t="s">
        <v>132</v>
      </c>
      <c r="D71" s="46">
        <v>25788</v>
      </c>
      <c r="E71" s="46">
        <v>0</v>
      </c>
      <c r="F71" s="46">
        <v>0</v>
      </c>
      <c r="G71" s="46">
        <v>0</v>
      </c>
      <c r="H71" s="46">
        <v>0</v>
      </c>
      <c r="I71" s="46">
        <v>-968930</v>
      </c>
      <c r="J71" s="46">
        <v>72560</v>
      </c>
      <c r="K71" s="46">
        <v>0</v>
      </c>
      <c r="L71" s="46">
        <v>0</v>
      </c>
      <c r="M71" s="46">
        <v>0</v>
      </c>
      <c r="N71" s="46">
        <f t="shared" si="13"/>
        <v>-870582</v>
      </c>
      <c r="O71" s="47">
        <f t="shared" si="14"/>
        <v>-39.57190909090909</v>
      </c>
      <c r="P71" s="9"/>
    </row>
    <row r="72" spans="1:16" ht="15">
      <c r="A72" s="12"/>
      <c r="B72" s="25">
        <v>365</v>
      </c>
      <c r="C72" s="20" t="s">
        <v>133</v>
      </c>
      <c r="D72" s="46">
        <v>20</v>
      </c>
      <c r="E72" s="46">
        <v>0</v>
      </c>
      <c r="F72" s="46">
        <v>0</v>
      </c>
      <c r="G72" s="46">
        <v>0</v>
      </c>
      <c r="H72" s="46">
        <v>0</v>
      </c>
      <c r="I72" s="46">
        <v>27793</v>
      </c>
      <c r="J72" s="46">
        <v>664</v>
      </c>
      <c r="K72" s="46">
        <v>0</v>
      </c>
      <c r="L72" s="46">
        <v>0</v>
      </c>
      <c r="M72" s="46">
        <v>0</v>
      </c>
      <c r="N72" s="46">
        <f t="shared" si="13"/>
        <v>28477</v>
      </c>
      <c r="O72" s="47">
        <f t="shared" si="14"/>
        <v>1.2944090909090908</v>
      </c>
      <c r="P72" s="9"/>
    </row>
    <row r="73" spans="1:16" ht="15">
      <c r="A73" s="12"/>
      <c r="B73" s="25">
        <v>366</v>
      </c>
      <c r="C73" s="20" t="s">
        <v>69</v>
      </c>
      <c r="D73" s="46">
        <v>52729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52729</v>
      </c>
      <c r="O73" s="47">
        <f t="shared" si="14"/>
        <v>2.3967727272727273</v>
      </c>
      <c r="P73" s="9"/>
    </row>
    <row r="74" spans="1:16" ht="15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2399679</v>
      </c>
      <c r="L74" s="46">
        <v>0</v>
      </c>
      <c r="M74" s="46">
        <v>0</v>
      </c>
      <c r="N74" s="46">
        <f t="shared" si="13"/>
        <v>2399679</v>
      </c>
      <c r="O74" s="47">
        <f t="shared" si="14"/>
        <v>109.07631818181818</v>
      </c>
      <c r="P74" s="9"/>
    </row>
    <row r="75" spans="1:16" ht="15">
      <c r="A75" s="12"/>
      <c r="B75" s="25">
        <v>369.9</v>
      </c>
      <c r="C75" s="20" t="s">
        <v>71</v>
      </c>
      <c r="D75" s="46">
        <v>63181</v>
      </c>
      <c r="E75" s="46">
        <v>50028</v>
      </c>
      <c r="F75" s="46">
        <v>0</v>
      </c>
      <c r="G75" s="46">
        <v>0</v>
      </c>
      <c r="H75" s="46">
        <v>0</v>
      </c>
      <c r="I75" s="46">
        <v>212369</v>
      </c>
      <c r="J75" s="46">
        <v>584208</v>
      </c>
      <c r="K75" s="46">
        <v>158460</v>
      </c>
      <c r="L75" s="46">
        <v>0</v>
      </c>
      <c r="M75" s="46">
        <v>0</v>
      </c>
      <c r="N75" s="46">
        <f t="shared" si="13"/>
        <v>1068246</v>
      </c>
      <c r="O75" s="47">
        <f t="shared" si="14"/>
        <v>48.556636363636365</v>
      </c>
      <c r="P75" s="9"/>
    </row>
    <row r="76" spans="1:16" ht="15.75">
      <c r="A76" s="29" t="s">
        <v>43</v>
      </c>
      <c r="B76" s="30"/>
      <c r="C76" s="31"/>
      <c r="D76" s="32">
        <f aca="true" t="shared" si="15" ref="D76:M76">SUM(D77:D81)</f>
        <v>9516319</v>
      </c>
      <c r="E76" s="32">
        <f t="shared" si="15"/>
        <v>18260</v>
      </c>
      <c r="F76" s="32">
        <f t="shared" si="15"/>
        <v>2532329</v>
      </c>
      <c r="G76" s="32">
        <f t="shared" si="15"/>
        <v>7795935</v>
      </c>
      <c r="H76" s="32">
        <f t="shared" si="15"/>
        <v>0</v>
      </c>
      <c r="I76" s="32">
        <f t="shared" si="15"/>
        <v>8385297</v>
      </c>
      <c r="J76" s="32">
        <f t="shared" si="15"/>
        <v>378627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aca="true" t="shared" si="16" ref="N76:N82">SUM(D76:M76)</f>
        <v>28626767</v>
      </c>
      <c r="O76" s="45">
        <f t="shared" si="14"/>
        <v>1301.2166818181818</v>
      </c>
      <c r="P76" s="9"/>
    </row>
    <row r="77" spans="1:16" ht="15">
      <c r="A77" s="12"/>
      <c r="B77" s="25">
        <v>381</v>
      </c>
      <c r="C77" s="20" t="s">
        <v>72</v>
      </c>
      <c r="D77" s="46">
        <v>489272</v>
      </c>
      <c r="E77" s="46">
        <v>0</v>
      </c>
      <c r="F77" s="46">
        <v>2532329</v>
      </c>
      <c r="G77" s="46">
        <v>7795935</v>
      </c>
      <c r="H77" s="46">
        <v>0</v>
      </c>
      <c r="I77" s="46">
        <v>0</v>
      </c>
      <c r="J77" s="46">
        <v>3627</v>
      </c>
      <c r="K77" s="46">
        <v>0</v>
      </c>
      <c r="L77" s="46">
        <v>0</v>
      </c>
      <c r="M77" s="46">
        <v>0</v>
      </c>
      <c r="N77" s="46">
        <f t="shared" si="16"/>
        <v>10821163</v>
      </c>
      <c r="O77" s="47">
        <f t="shared" si="14"/>
        <v>491.8710454545455</v>
      </c>
      <c r="P77" s="9"/>
    </row>
    <row r="78" spans="1:16" ht="15">
      <c r="A78" s="12"/>
      <c r="B78" s="25">
        <v>382</v>
      </c>
      <c r="C78" s="20" t="s">
        <v>84</v>
      </c>
      <c r="D78" s="46">
        <v>9027047</v>
      </c>
      <c r="E78" s="46">
        <v>18260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9045307</v>
      </c>
      <c r="O78" s="47">
        <f t="shared" si="14"/>
        <v>411.1503181818182</v>
      </c>
      <c r="P78" s="9"/>
    </row>
    <row r="79" spans="1:16" ht="15">
      <c r="A79" s="12"/>
      <c r="B79" s="25">
        <v>389.5</v>
      </c>
      <c r="C79" s="20" t="s">
        <v>159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375000</v>
      </c>
      <c r="K79" s="46">
        <v>0</v>
      </c>
      <c r="L79" s="46">
        <v>0</v>
      </c>
      <c r="M79" s="46">
        <v>0</v>
      </c>
      <c r="N79" s="46">
        <f t="shared" si="16"/>
        <v>375000</v>
      </c>
      <c r="O79" s="47">
        <f t="shared" si="14"/>
        <v>17.045454545454547</v>
      </c>
      <c r="P79" s="9"/>
    </row>
    <row r="80" spans="1:16" ht="15">
      <c r="A80" s="12"/>
      <c r="B80" s="25">
        <v>389.8</v>
      </c>
      <c r="C80" s="20" t="s">
        <v>135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657897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657897</v>
      </c>
      <c r="O80" s="47">
        <f t="shared" si="14"/>
        <v>29.90440909090909</v>
      </c>
      <c r="P80" s="9"/>
    </row>
    <row r="81" spans="1:16" ht="15.75" thickBot="1">
      <c r="A81" s="48"/>
      <c r="B81" s="49">
        <v>392</v>
      </c>
      <c r="C81" s="5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7727400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7727400</v>
      </c>
      <c r="O81" s="47">
        <f t="shared" si="14"/>
        <v>351.24545454545455</v>
      </c>
      <c r="P81" s="9"/>
    </row>
    <row r="82" spans="1:119" ht="16.5" thickBot="1">
      <c r="A82" s="14" t="s">
        <v>56</v>
      </c>
      <c r="B82" s="23"/>
      <c r="C82" s="22"/>
      <c r="D82" s="15">
        <f aca="true" t="shared" si="17" ref="D82:M82">SUM(D5,D17,D26,D42,D59,D65,D76)</f>
        <v>26320315</v>
      </c>
      <c r="E82" s="15">
        <f t="shared" si="17"/>
        <v>3004321</v>
      </c>
      <c r="F82" s="15">
        <f t="shared" si="17"/>
        <v>2534829</v>
      </c>
      <c r="G82" s="15">
        <f t="shared" si="17"/>
        <v>7806432</v>
      </c>
      <c r="H82" s="15">
        <f t="shared" si="17"/>
        <v>0</v>
      </c>
      <c r="I82" s="15">
        <f t="shared" si="17"/>
        <v>103667165</v>
      </c>
      <c r="J82" s="15">
        <f t="shared" si="17"/>
        <v>9498984</v>
      </c>
      <c r="K82" s="15">
        <f t="shared" si="17"/>
        <v>8173778</v>
      </c>
      <c r="L82" s="15">
        <f t="shared" si="17"/>
        <v>0</v>
      </c>
      <c r="M82" s="15">
        <f t="shared" si="17"/>
        <v>0</v>
      </c>
      <c r="N82" s="15">
        <f t="shared" si="16"/>
        <v>161005824</v>
      </c>
      <c r="O82" s="38">
        <f t="shared" si="14"/>
        <v>7318.446545454545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161</v>
      </c>
      <c r="M84" s="51"/>
      <c r="N84" s="51"/>
      <c r="O84" s="43">
        <v>22000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99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11005939</v>
      </c>
      <c r="E5" s="27">
        <f t="shared" si="0"/>
        <v>1046416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334485</v>
      </c>
      <c r="L5" s="27">
        <f t="shared" si="0"/>
        <v>0</v>
      </c>
      <c r="M5" s="27">
        <f t="shared" si="0"/>
        <v>0</v>
      </c>
      <c r="N5" s="28">
        <f>SUM(D5:M5)</f>
        <v>12386840</v>
      </c>
      <c r="O5" s="33">
        <f aca="true" t="shared" si="1" ref="O5:O36">(N5/O$85)</f>
        <v>574.8753886851998</v>
      </c>
      <c r="P5" s="6"/>
    </row>
    <row r="6" spans="1:16" ht="15">
      <c r="A6" s="12"/>
      <c r="B6" s="25">
        <v>311</v>
      </c>
      <c r="C6" s="20" t="s">
        <v>3</v>
      </c>
      <c r="D6" s="46">
        <v>4491933</v>
      </c>
      <c r="E6" s="46">
        <v>220512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4712445</v>
      </c>
      <c r="O6" s="47">
        <f t="shared" si="1"/>
        <v>218.70538822109808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199962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199962</v>
      </c>
      <c r="O7" s="47">
        <f t="shared" si="1"/>
        <v>9.280271035410962</v>
      </c>
      <c r="P7" s="9"/>
    </row>
    <row r="8" spans="1:16" ht="15">
      <c r="A8" s="12"/>
      <c r="B8" s="25">
        <v>312.41</v>
      </c>
      <c r="C8" s="20" t="s">
        <v>11</v>
      </c>
      <c r="D8" s="46">
        <v>1891707</v>
      </c>
      <c r="E8" s="46">
        <v>625942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2517649</v>
      </c>
      <c r="O8" s="47">
        <f t="shared" si="1"/>
        <v>116.84452592008168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166380</v>
      </c>
      <c r="L9" s="46">
        <v>0</v>
      </c>
      <c r="M9" s="46">
        <v>0</v>
      </c>
      <c r="N9" s="46">
        <f>SUM(D9:M9)</f>
        <v>166380</v>
      </c>
      <c r="O9" s="47">
        <f t="shared" si="1"/>
        <v>7.721724602032766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168105</v>
      </c>
      <c r="L10" s="46">
        <v>0</v>
      </c>
      <c r="M10" s="46">
        <v>0</v>
      </c>
      <c r="N10" s="46">
        <f>SUM(D10:M10)</f>
        <v>168105</v>
      </c>
      <c r="O10" s="47">
        <f t="shared" si="1"/>
        <v>7.801782150647422</v>
      </c>
      <c r="P10" s="9"/>
    </row>
    <row r="11" spans="1:16" ht="15">
      <c r="A11" s="12"/>
      <c r="B11" s="25">
        <v>314.1</v>
      </c>
      <c r="C11" s="20" t="s">
        <v>13</v>
      </c>
      <c r="D11" s="46">
        <v>2826412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2826412</v>
      </c>
      <c r="O11" s="47">
        <f t="shared" si="1"/>
        <v>131.17427020002785</v>
      </c>
      <c r="P11" s="9"/>
    </row>
    <row r="12" spans="1:16" ht="15">
      <c r="A12" s="12"/>
      <c r="B12" s="25">
        <v>314.3</v>
      </c>
      <c r="C12" s="20" t="s">
        <v>107</v>
      </c>
      <c r="D12" s="46">
        <v>305718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305718</v>
      </c>
      <c r="O12" s="47">
        <f t="shared" si="1"/>
        <v>14.18842530282638</v>
      </c>
      <c r="P12" s="9"/>
    </row>
    <row r="13" spans="1:16" ht="15">
      <c r="A13" s="12"/>
      <c r="B13" s="25">
        <v>314.4</v>
      </c>
      <c r="C13" s="20" t="s">
        <v>108</v>
      </c>
      <c r="D13" s="46">
        <v>230677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230677</v>
      </c>
      <c r="O13" s="47">
        <f t="shared" si="1"/>
        <v>10.705759502482945</v>
      </c>
      <c r="P13" s="9"/>
    </row>
    <row r="14" spans="1:16" ht="15">
      <c r="A14" s="12"/>
      <c r="B14" s="25">
        <v>314.9</v>
      </c>
      <c r="C14" s="20" t="s">
        <v>114</v>
      </c>
      <c r="D14" s="46">
        <v>41274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41274</v>
      </c>
      <c r="O14" s="47">
        <f t="shared" si="1"/>
        <v>1.9155334849398988</v>
      </c>
      <c r="P14" s="9"/>
    </row>
    <row r="15" spans="1:16" ht="15">
      <c r="A15" s="12"/>
      <c r="B15" s="25">
        <v>315</v>
      </c>
      <c r="C15" s="20" t="s">
        <v>115</v>
      </c>
      <c r="D15" s="46">
        <v>1014467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1014467</v>
      </c>
      <c r="O15" s="47">
        <f t="shared" si="1"/>
        <v>47.081589084327284</v>
      </c>
      <c r="P15" s="9"/>
    </row>
    <row r="16" spans="1:16" ht="15">
      <c r="A16" s="12"/>
      <c r="B16" s="25">
        <v>316</v>
      </c>
      <c r="C16" s="20" t="s">
        <v>116</v>
      </c>
      <c r="D16" s="46">
        <v>203751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203751</v>
      </c>
      <c r="O16" s="47">
        <f t="shared" si="1"/>
        <v>9.456119181324546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SUM(D18:D24)</f>
        <v>258885</v>
      </c>
      <c r="E17" s="32">
        <f t="shared" si="3"/>
        <v>854424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556078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1669387</v>
      </c>
      <c r="O17" s="45">
        <f t="shared" si="1"/>
        <v>77.47653965749292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530441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530441</v>
      </c>
      <c r="O18" s="47">
        <f t="shared" si="1"/>
        <v>24.617858634612706</v>
      </c>
      <c r="P18" s="9"/>
    </row>
    <row r="19" spans="1:16" ht="15">
      <c r="A19" s="12"/>
      <c r="B19" s="25">
        <v>323.1</v>
      </c>
      <c r="C19" s="20" t="s">
        <v>17</v>
      </c>
      <c r="D19" s="46">
        <v>157912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157912</v>
      </c>
      <c r="O19" s="47">
        <f t="shared" si="1"/>
        <v>7.328723256137746</v>
      </c>
      <c r="P19" s="9"/>
    </row>
    <row r="20" spans="1:16" ht="15">
      <c r="A20" s="12"/>
      <c r="B20" s="25">
        <v>323.7</v>
      </c>
      <c r="C20" s="20" t="s">
        <v>18</v>
      </c>
      <c r="D20" s="46">
        <v>85848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85848</v>
      </c>
      <c r="O20" s="47">
        <f t="shared" si="1"/>
        <v>3.9842205411426184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63471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63471</v>
      </c>
      <c r="O21" s="47">
        <f t="shared" si="1"/>
        <v>2.9457000974613634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547334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547334</v>
      </c>
      <c r="O22" s="47">
        <f t="shared" si="1"/>
        <v>25.40186568895902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43248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43248</v>
      </c>
      <c r="O23" s="47">
        <f t="shared" si="1"/>
        <v>2.007147166658932</v>
      </c>
      <c r="P23" s="9"/>
    </row>
    <row r="24" spans="1:16" ht="15">
      <c r="A24" s="12"/>
      <c r="B24" s="25">
        <v>329</v>
      </c>
      <c r="C24" s="20" t="s">
        <v>19</v>
      </c>
      <c r="D24" s="46">
        <v>15125</v>
      </c>
      <c r="E24" s="46">
        <v>217264</v>
      </c>
      <c r="F24" s="46">
        <v>0</v>
      </c>
      <c r="G24" s="46">
        <v>0</v>
      </c>
      <c r="H24" s="46">
        <v>0</v>
      </c>
      <c r="I24" s="46">
        <v>8744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241133</v>
      </c>
      <c r="O24" s="47">
        <f t="shared" si="1"/>
        <v>11.191024272520536</v>
      </c>
      <c r="P24" s="9"/>
    </row>
    <row r="25" spans="1:16" ht="15.75">
      <c r="A25" s="29" t="s">
        <v>21</v>
      </c>
      <c r="B25" s="30"/>
      <c r="C25" s="31"/>
      <c r="D25" s="32">
        <f aca="true" t="shared" si="5" ref="D25:M25">SUM(D26:D40)</f>
        <v>2280813</v>
      </c>
      <c r="E25" s="32">
        <f t="shared" si="5"/>
        <v>774500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608041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3663354</v>
      </c>
      <c r="O25" s="45">
        <f t="shared" si="1"/>
        <v>170.016893303012</v>
      </c>
      <c r="P25" s="10"/>
    </row>
    <row r="26" spans="1:16" ht="15">
      <c r="A26" s="12"/>
      <c r="B26" s="25">
        <v>331.2</v>
      </c>
      <c r="C26" s="20" t="s">
        <v>20</v>
      </c>
      <c r="D26" s="46">
        <v>28973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28973</v>
      </c>
      <c r="O26" s="47">
        <f t="shared" si="1"/>
        <v>1.3446419455144567</v>
      </c>
      <c r="P26" s="9"/>
    </row>
    <row r="27" spans="1:16" ht="15">
      <c r="A27" s="12"/>
      <c r="B27" s="25">
        <v>331.41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89191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89191</v>
      </c>
      <c r="O27" s="47">
        <f t="shared" si="1"/>
        <v>4.139369749849167</v>
      </c>
      <c r="P27" s="9"/>
    </row>
    <row r="28" spans="1:16" ht="15">
      <c r="A28" s="12"/>
      <c r="B28" s="25">
        <v>331.5</v>
      </c>
      <c r="C28" s="20" t="s">
        <v>117</v>
      </c>
      <c r="D28" s="46">
        <v>0</v>
      </c>
      <c r="E28" s="46">
        <v>310406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310406</v>
      </c>
      <c r="O28" s="47">
        <f t="shared" si="1"/>
        <v>14.405996194365805</v>
      </c>
      <c r="P28" s="9"/>
    </row>
    <row r="29" spans="1:16" ht="15">
      <c r="A29" s="12"/>
      <c r="B29" s="25">
        <v>331.7</v>
      </c>
      <c r="C29" s="20" t="s">
        <v>93</v>
      </c>
      <c r="D29" s="46">
        <v>4289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4289</v>
      </c>
      <c r="O29" s="47">
        <f t="shared" si="1"/>
        <v>0.1990532324685571</v>
      </c>
      <c r="P29" s="9"/>
    </row>
    <row r="30" spans="1:16" ht="15">
      <c r="A30" s="12"/>
      <c r="B30" s="25">
        <v>334.41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518850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7">SUM(D30:M30)</f>
        <v>518850</v>
      </c>
      <c r="O30" s="47">
        <f t="shared" si="1"/>
        <v>24.079918318095327</v>
      </c>
      <c r="P30" s="9"/>
    </row>
    <row r="31" spans="1:16" ht="15">
      <c r="A31" s="12"/>
      <c r="B31" s="25">
        <v>334.7</v>
      </c>
      <c r="C31" s="20" t="s">
        <v>29</v>
      </c>
      <c r="D31" s="46">
        <v>9919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9919</v>
      </c>
      <c r="O31" s="47">
        <f t="shared" si="1"/>
        <v>0.4603425070775514</v>
      </c>
      <c r="P31" s="9"/>
    </row>
    <row r="32" spans="1:16" ht="15">
      <c r="A32" s="12"/>
      <c r="B32" s="25">
        <v>335.12</v>
      </c>
      <c r="C32" s="20" t="s">
        <v>119</v>
      </c>
      <c r="D32" s="46">
        <v>468821</v>
      </c>
      <c r="E32" s="46">
        <v>152626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621447</v>
      </c>
      <c r="O32" s="47">
        <f t="shared" si="1"/>
        <v>28.841462848656427</v>
      </c>
      <c r="P32" s="9"/>
    </row>
    <row r="33" spans="1:16" ht="15">
      <c r="A33" s="12"/>
      <c r="B33" s="25">
        <v>335.14</v>
      </c>
      <c r="C33" s="20" t="s">
        <v>120</v>
      </c>
      <c r="D33" s="46">
        <v>75455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75455</v>
      </c>
      <c r="O33" s="47">
        <f t="shared" si="1"/>
        <v>3.5018796120109528</v>
      </c>
      <c r="P33" s="9"/>
    </row>
    <row r="34" spans="1:16" ht="15">
      <c r="A34" s="12"/>
      <c r="B34" s="25">
        <v>335.15</v>
      </c>
      <c r="C34" s="20" t="s">
        <v>121</v>
      </c>
      <c r="D34" s="46">
        <v>39943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39943</v>
      </c>
      <c r="O34" s="47">
        <f t="shared" si="1"/>
        <v>1.853761544530561</v>
      </c>
      <c r="P34" s="9"/>
    </row>
    <row r="35" spans="1:16" ht="15">
      <c r="A35" s="12"/>
      <c r="B35" s="25">
        <v>335.18</v>
      </c>
      <c r="C35" s="20" t="s">
        <v>122</v>
      </c>
      <c r="D35" s="46">
        <v>1162792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1162792</v>
      </c>
      <c r="O35" s="47">
        <f t="shared" si="1"/>
        <v>53.96537801085998</v>
      </c>
      <c r="P35" s="9"/>
    </row>
    <row r="36" spans="1:16" ht="15">
      <c r="A36" s="12"/>
      <c r="B36" s="25">
        <v>335.21</v>
      </c>
      <c r="C36" s="20" t="s">
        <v>34</v>
      </c>
      <c r="D36" s="46">
        <v>16804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16804</v>
      </c>
      <c r="O36" s="47">
        <f t="shared" si="1"/>
        <v>0.7798765489395275</v>
      </c>
      <c r="P36" s="9"/>
    </row>
    <row r="37" spans="1:16" ht="15">
      <c r="A37" s="12"/>
      <c r="B37" s="25">
        <v>335.41</v>
      </c>
      <c r="C37" s="20" t="s">
        <v>101</v>
      </c>
      <c r="D37" s="46">
        <v>38941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38941</v>
      </c>
      <c r="O37" s="47">
        <f aca="true" t="shared" si="7" ref="O37:O68">(N37/O$85)</f>
        <v>1.8072585510743955</v>
      </c>
      <c r="P37" s="9"/>
    </row>
    <row r="38" spans="1:16" ht="15">
      <c r="A38" s="12"/>
      <c r="B38" s="25">
        <v>337.2</v>
      </c>
      <c r="C38" s="20" t="s">
        <v>95</v>
      </c>
      <c r="D38" s="46">
        <v>14867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14867</v>
      </c>
      <c r="O38" s="47">
        <f t="shared" si="7"/>
        <v>0.6899800436255628</v>
      </c>
      <c r="P38" s="9"/>
    </row>
    <row r="39" spans="1:16" ht="15">
      <c r="A39" s="12"/>
      <c r="B39" s="25">
        <v>337.3</v>
      </c>
      <c r="C39" s="20" t="s">
        <v>35</v>
      </c>
      <c r="D39" s="46">
        <v>0</v>
      </c>
      <c r="E39" s="46">
        <v>309718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309718</v>
      </c>
      <c r="O39" s="47">
        <f t="shared" si="7"/>
        <v>14.374065995266163</v>
      </c>
      <c r="P39" s="9"/>
    </row>
    <row r="40" spans="1:16" ht="15">
      <c r="A40" s="12"/>
      <c r="B40" s="25">
        <v>338</v>
      </c>
      <c r="C40" s="20" t="s">
        <v>36</v>
      </c>
      <c r="D40" s="46">
        <v>420009</v>
      </c>
      <c r="E40" s="46">
        <v>1750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421759</v>
      </c>
      <c r="O40" s="47">
        <f t="shared" si="7"/>
        <v>19.57390820067759</v>
      </c>
      <c r="P40" s="9"/>
    </row>
    <row r="41" spans="1:16" ht="15.75">
      <c r="A41" s="29" t="s">
        <v>41</v>
      </c>
      <c r="B41" s="30"/>
      <c r="C41" s="31"/>
      <c r="D41" s="32">
        <f aca="true" t="shared" si="8" ref="D41:M41">SUM(D42:D59)</f>
        <v>1022235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89567472</v>
      </c>
      <c r="J41" s="32">
        <f t="shared" si="8"/>
        <v>8415988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99005695</v>
      </c>
      <c r="O41" s="45">
        <f t="shared" si="7"/>
        <v>4594.871443820485</v>
      </c>
      <c r="P41" s="10"/>
    </row>
    <row r="42" spans="1:16" ht="15">
      <c r="A42" s="12"/>
      <c r="B42" s="25">
        <v>341.1</v>
      </c>
      <c r="C42" s="20" t="s">
        <v>123</v>
      </c>
      <c r="D42" s="46">
        <v>166995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166995</v>
      </c>
      <c r="O42" s="47">
        <f t="shared" si="7"/>
        <v>7.750266858495382</v>
      </c>
      <c r="P42" s="9"/>
    </row>
    <row r="43" spans="1:16" ht="15">
      <c r="A43" s="12"/>
      <c r="B43" s="25">
        <v>341.2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8415988</v>
      </c>
      <c r="K43" s="46">
        <v>0</v>
      </c>
      <c r="L43" s="46">
        <v>0</v>
      </c>
      <c r="M43" s="46">
        <v>0</v>
      </c>
      <c r="N43" s="46">
        <f aca="true" t="shared" si="9" ref="N43:N59">SUM(D43:M43)</f>
        <v>8415988</v>
      </c>
      <c r="O43" s="47">
        <f t="shared" si="7"/>
        <v>390.5874599712257</v>
      </c>
      <c r="P43" s="9"/>
    </row>
    <row r="44" spans="1:16" ht="15">
      <c r="A44" s="12"/>
      <c r="B44" s="25">
        <v>341.3</v>
      </c>
      <c r="C44" s="20" t="s">
        <v>151</v>
      </c>
      <c r="D44" s="46">
        <v>2850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2850</v>
      </c>
      <c r="O44" s="47">
        <f t="shared" si="7"/>
        <v>0.13226899336334524</v>
      </c>
      <c r="P44" s="9"/>
    </row>
    <row r="45" spans="1:16" ht="15">
      <c r="A45" s="12"/>
      <c r="B45" s="25">
        <v>341.9</v>
      </c>
      <c r="C45" s="20" t="s">
        <v>125</v>
      </c>
      <c r="D45" s="46">
        <v>154918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154918</v>
      </c>
      <c r="O45" s="47">
        <f t="shared" si="7"/>
        <v>7.189771197846568</v>
      </c>
      <c r="P45" s="9"/>
    </row>
    <row r="46" spans="1:16" ht="15">
      <c r="A46" s="12"/>
      <c r="B46" s="25">
        <v>342.1</v>
      </c>
      <c r="C46" s="20" t="s">
        <v>46</v>
      </c>
      <c r="D46" s="46">
        <v>43379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43379</v>
      </c>
      <c r="O46" s="47">
        <f t="shared" si="7"/>
        <v>2.0132268993363347</v>
      </c>
      <c r="P46" s="9"/>
    </row>
    <row r="47" spans="1:16" ht="15">
      <c r="A47" s="12"/>
      <c r="B47" s="25">
        <v>342.2</v>
      </c>
      <c r="C47" s="20" t="s">
        <v>126</v>
      </c>
      <c r="D47" s="46">
        <v>675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675</v>
      </c>
      <c r="O47" s="47">
        <f t="shared" si="7"/>
        <v>0.03132686684921335</v>
      </c>
      <c r="P47" s="9"/>
    </row>
    <row r="48" spans="1:16" ht="15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57184852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57184852</v>
      </c>
      <c r="O48" s="47">
        <f t="shared" si="7"/>
        <v>2653.9588805866247</v>
      </c>
      <c r="P48" s="9"/>
    </row>
    <row r="49" spans="1:16" ht="15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6756638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6756638</v>
      </c>
      <c r="O49" s="47">
        <f t="shared" si="7"/>
        <v>313.5767392212373</v>
      </c>
      <c r="P49" s="9"/>
    </row>
    <row r="50" spans="1:16" ht="15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6971437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6971437</v>
      </c>
      <c r="O50" s="47">
        <f t="shared" si="7"/>
        <v>323.5455979950805</v>
      </c>
      <c r="P50" s="9"/>
    </row>
    <row r="51" spans="1:16" ht="15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3692586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3692586</v>
      </c>
      <c r="O51" s="47">
        <f t="shared" si="7"/>
        <v>171.37355548336194</v>
      </c>
      <c r="P51" s="9"/>
    </row>
    <row r="52" spans="1:16" ht="15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9958686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9958686</v>
      </c>
      <c r="O52" s="47">
        <f t="shared" si="7"/>
        <v>462.1843412075927</v>
      </c>
      <c r="P52" s="9"/>
    </row>
    <row r="53" spans="1:16" ht="15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3102567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3102567</v>
      </c>
      <c r="O53" s="47">
        <f t="shared" si="7"/>
        <v>143.9906715552049</v>
      </c>
      <c r="P53" s="9"/>
    </row>
    <row r="54" spans="1:16" ht="15">
      <c r="A54" s="12"/>
      <c r="B54" s="25">
        <v>344.1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151818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151818</v>
      </c>
      <c r="O54" s="47">
        <f t="shared" si="7"/>
        <v>7.045899661205737</v>
      </c>
      <c r="P54" s="9"/>
    </row>
    <row r="55" spans="1:16" ht="15">
      <c r="A55" s="12"/>
      <c r="B55" s="25">
        <v>344.9</v>
      </c>
      <c r="C55" s="20" t="s">
        <v>128</v>
      </c>
      <c r="D55" s="46">
        <v>467402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467402</v>
      </c>
      <c r="O55" s="47">
        <f t="shared" si="7"/>
        <v>21.69220773193484</v>
      </c>
      <c r="P55" s="9"/>
    </row>
    <row r="56" spans="1:16" ht="15">
      <c r="A56" s="12"/>
      <c r="B56" s="25">
        <v>347.1</v>
      </c>
      <c r="C56" s="20" t="s">
        <v>53</v>
      </c>
      <c r="D56" s="46">
        <v>-298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-298</v>
      </c>
      <c r="O56" s="47">
        <f t="shared" si="7"/>
        <v>-0.013830231586763818</v>
      </c>
      <c r="P56" s="9"/>
    </row>
    <row r="57" spans="1:16" ht="15">
      <c r="A57" s="12"/>
      <c r="B57" s="25">
        <v>347.2</v>
      </c>
      <c r="C57" s="20" t="s">
        <v>54</v>
      </c>
      <c r="D57" s="46">
        <v>91049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91049</v>
      </c>
      <c r="O57" s="47">
        <f t="shared" si="7"/>
        <v>4.225599851487446</v>
      </c>
      <c r="P57" s="9"/>
    </row>
    <row r="58" spans="1:16" ht="15">
      <c r="A58" s="12"/>
      <c r="B58" s="25">
        <v>347.5</v>
      </c>
      <c r="C58" s="20" t="s">
        <v>55</v>
      </c>
      <c r="D58" s="46">
        <v>95265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95265</v>
      </c>
      <c r="O58" s="47">
        <f t="shared" si="7"/>
        <v>4.421265141318977</v>
      </c>
      <c r="P58" s="9"/>
    </row>
    <row r="59" spans="1:16" ht="15">
      <c r="A59" s="12"/>
      <c r="B59" s="25">
        <v>349</v>
      </c>
      <c r="C59" s="20" t="s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1748888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1748888</v>
      </c>
      <c r="O59" s="47">
        <f t="shared" si="7"/>
        <v>81.16619482990671</v>
      </c>
      <c r="P59" s="9"/>
    </row>
    <row r="60" spans="1:16" ht="15.75">
      <c r="A60" s="29" t="s">
        <v>42</v>
      </c>
      <c r="B60" s="30"/>
      <c r="C60" s="31"/>
      <c r="D60" s="32">
        <f aca="true" t="shared" si="10" ref="D60:M60">SUM(D61:D64)</f>
        <v>115093</v>
      </c>
      <c r="E60" s="32">
        <f t="shared" si="10"/>
        <v>41547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13080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6">SUM(D60:M60)</f>
        <v>169720</v>
      </c>
      <c r="O60" s="45">
        <f t="shared" si="7"/>
        <v>7.876734580219984</v>
      </c>
      <c r="P60" s="10"/>
    </row>
    <row r="61" spans="1:16" ht="15">
      <c r="A61" s="13"/>
      <c r="B61" s="39">
        <v>351.2</v>
      </c>
      <c r="C61" s="21" t="s">
        <v>129</v>
      </c>
      <c r="D61" s="46">
        <v>83986</v>
      </c>
      <c r="E61" s="46">
        <v>8508</v>
      </c>
      <c r="F61" s="46">
        <v>0</v>
      </c>
      <c r="G61" s="46">
        <v>0</v>
      </c>
      <c r="H61" s="46">
        <v>0</v>
      </c>
      <c r="I61" s="46">
        <v>13080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105574</v>
      </c>
      <c r="O61" s="47">
        <f t="shared" si="7"/>
        <v>4.899707615909407</v>
      </c>
      <c r="P61" s="9"/>
    </row>
    <row r="62" spans="1:16" ht="15">
      <c r="A62" s="13"/>
      <c r="B62" s="39">
        <v>352</v>
      </c>
      <c r="C62" s="21" t="s">
        <v>58</v>
      </c>
      <c r="D62" s="46">
        <v>15511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15511</v>
      </c>
      <c r="O62" s="47">
        <f t="shared" si="7"/>
        <v>0.7198681951083677</v>
      </c>
      <c r="P62" s="9"/>
    </row>
    <row r="63" spans="1:16" ht="15">
      <c r="A63" s="13"/>
      <c r="B63" s="39">
        <v>354</v>
      </c>
      <c r="C63" s="21" t="s">
        <v>59</v>
      </c>
      <c r="D63" s="46">
        <v>15596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15596</v>
      </c>
      <c r="O63" s="47">
        <f t="shared" si="7"/>
        <v>0.7238130598227132</v>
      </c>
      <c r="P63" s="9"/>
    </row>
    <row r="64" spans="1:16" ht="15">
      <c r="A64" s="13"/>
      <c r="B64" s="39">
        <v>358.2</v>
      </c>
      <c r="C64" s="21" t="s">
        <v>130</v>
      </c>
      <c r="D64" s="46">
        <v>0</v>
      </c>
      <c r="E64" s="46">
        <v>33039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33039</v>
      </c>
      <c r="O64" s="47">
        <f t="shared" si="7"/>
        <v>1.533345709379496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SUM(D66:D75)</f>
        <v>670215</v>
      </c>
      <c r="E65" s="32">
        <f t="shared" si="12"/>
        <v>280192</v>
      </c>
      <c r="F65" s="32">
        <f t="shared" si="12"/>
        <v>2916</v>
      </c>
      <c r="G65" s="32">
        <f t="shared" si="12"/>
        <v>-98</v>
      </c>
      <c r="H65" s="32">
        <f t="shared" si="12"/>
        <v>0</v>
      </c>
      <c r="I65" s="32">
        <f t="shared" si="12"/>
        <v>2416853</v>
      </c>
      <c r="J65" s="32">
        <f t="shared" si="12"/>
        <v>448848</v>
      </c>
      <c r="K65" s="32">
        <f t="shared" si="12"/>
        <v>3151799</v>
      </c>
      <c r="L65" s="32">
        <f t="shared" si="12"/>
        <v>0</v>
      </c>
      <c r="M65" s="32">
        <f t="shared" si="12"/>
        <v>0</v>
      </c>
      <c r="N65" s="32">
        <f t="shared" si="11"/>
        <v>6970725</v>
      </c>
      <c r="O65" s="45">
        <f t="shared" si="7"/>
        <v>323.51255395182625</v>
      </c>
      <c r="P65" s="10"/>
    </row>
    <row r="66" spans="1:16" ht="15">
      <c r="A66" s="12"/>
      <c r="B66" s="25">
        <v>361.1</v>
      </c>
      <c r="C66" s="20" t="s">
        <v>62</v>
      </c>
      <c r="D66" s="46">
        <v>106969</v>
      </c>
      <c r="E66" s="46">
        <v>45157</v>
      </c>
      <c r="F66" s="46">
        <v>2916</v>
      </c>
      <c r="G66" s="46">
        <v>-100</v>
      </c>
      <c r="H66" s="46">
        <v>0</v>
      </c>
      <c r="I66" s="46">
        <v>774139</v>
      </c>
      <c r="J66" s="46">
        <v>64961</v>
      </c>
      <c r="K66" s="46">
        <v>422253</v>
      </c>
      <c r="L66" s="46">
        <v>0</v>
      </c>
      <c r="M66" s="46">
        <v>0</v>
      </c>
      <c r="N66" s="46">
        <f t="shared" si="11"/>
        <v>1416295</v>
      </c>
      <c r="O66" s="47">
        <f t="shared" si="7"/>
        <v>65.73049612475054</v>
      </c>
      <c r="P66" s="9"/>
    </row>
    <row r="67" spans="1:16" ht="15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973289</v>
      </c>
      <c r="L67" s="46">
        <v>0</v>
      </c>
      <c r="M67" s="46">
        <v>0</v>
      </c>
      <c r="N67" s="46">
        <f aca="true" t="shared" si="13" ref="N67:N75">SUM(D67:M67)</f>
        <v>973289</v>
      </c>
      <c r="O67" s="47">
        <f t="shared" si="7"/>
        <v>45.17051097600594</v>
      </c>
      <c r="P67" s="9"/>
    </row>
    <row r="68" spans="1:16" ht="15">
      <c r="A68" s="12"/>
      <c r="B68" s="25">
        <v>361.3</v>
      </c>
      <c r="C68" s="20" t="s">
        <v>64</v>
      </c>
      <c r="D68" s="46">
        <v>11224</v>
      </c>
      <c r="E68" s="46">
        <v>7150</v>
      </c>
      <c r="F68" s="46">
        <v>0</v>
      </c>
      <c r="G68" s="46">
        <v>2</v>
      </c>
      <c r="H68" s="46">
        <v>0</v>
      </c>
      <c r="I68" s="46">
        <v>11752</v>
      </c>
      <c r="J68" s="46">
        <v>8280</v>
      </c>
      <c r="K68" s="46">
        <v>-3731841</v>
      </c>
      <c r="L68" s="46">
        <v>0</v>
      </c>
      <c r="M68" s="46">
        <v>0</v>
      </c>
      <c r="N68" s="46">
        <f t="shared" si="13"/>
        <v>-3693433</v>
      </c>
      <c r="O68" s="47">
        <f t="shared" si="7"/>
        <v>-171.4128648999861</v>
      </c>
      <c r="P68" s="9"/>
    </row>
    <row r="69" spans="1:16" ht="15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2673138</v>
      </c>
      <c r="L69" s="46">
        <v>0</v>
      </c>
      <c r="M69" s="46">
        <v>0</v>
      </c>
      <c r="N69" s="46">
        <f t="shared" si="13"/>
        <v>2673138</v>
      </c>
      <c r="O69" s="47">
        <f aca="true" t="shared" si="14" ref="O69:O83">(N69/O$85)</f>
        <v>124.06079732677402</v>
      </c>
      <c r="P69" s="9"/>
    </row>
    <row r="70" spans="1:16" ht="15">
      <c r="A70" s="12"/>
      <c r="B70" s="25">
        <v>362</v>
      </c>
      <c r="C70" s="20" t="s">
        <v>66</v>
      </c>
      <c r="D70" s="46">
        <v>453253</v>
      </c>
      <c r="E70" s="46">
        <v>124060</v>
      </c>
      <c r="F70" s="46">
        <v>0</v>
      </c>
      <c r="G70" s="46">
        <v>0</v>
      </c>
      <c r="H70" s="46">
        <v>0</v>
      </c>
      <c r="I70" s="46">
        <v>1063350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1640663</v>
      </c>
      <c r="O70" s="47">
        <f t="shared" si="14"/>
        <v>76.14345384508285</v>
      </c>
      <c r="P70" s="9"/>
    </row>
    <row r="71" spans="1:16" ht="15">
      <c r="A71" s="12"/>
      <c r="B71" s="25">
        <v>364</v>
      </c>
      <c r="C71" s="20" t="s">
        <v>132</v>
      </c>
      <c r="D71" s="46">
        <v>2914</v>
      </c>
      <c r="E71" s="46">
        <v>0</v>
      </c>
      <c r="F71" s="46">
        <v>0</v>
      </c>
      <c r="G71" s="46">
        <v>0</v>
      </c>
      <c r="H71" s="46">
        <v>0</v>
      </c>
      <c r="I71" s="46">
        <v>-158127</v>
      </c>
      <c r="J71" s="46">
        <v>65071</v>
      </c>
      <c r="K71" s="46">
        <v>0</v>
      </c>
      <c r="L71" s="46">
        <v>0</v>
      </c>
      <c r="M71" s="46">
        <v>0</v>
      </c>
      <c r="N71" s="46">
        <f t="shared" si="13"/>
        <v>-90142</v>
      </c>
      <c r="O71" s="47">
        <f t="shared" si="14"/>
        <v>-4.183505824476725</v>
      </c>
      <c r="P71" s="9"/>
    </row>
    <row r="72" spans="1:16" ht="15">
      <c r="A72" s="12"/>
      <c r="B72" s="25">
        <v>365</v>
      </c>
      <c r="C72" s="20" t="s">
        <v>133</v>
      </c>
      <c r="D72" s="46">
        <v>227</v>
      </c>
      <c r="E72" s="46">
        <v>0</v>
      </c>
      <c r="F72" s="46">
        <v>0</v>
      </c>
      <c r="G72" s="46">
        <v>0</v>
      </c>
      <c r="H72" s="46">
        <v>0</v>
      </c>
      <c r="I72" s="46">
        <v>41493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41720</v>
      </c>
      <c r="O72" s="47">
        <f t="shared" si="14"/>
        <v>1.9362324221469347</v>
      </c>
      <c r="P72" s="9"/>
    </row>
    <row r="73" spans="1:16" ht="15">
      <c r="A73" s="12"/>
      <c r="B73" s="25">
        <v>366</v>
      </c>
      <c r="C73" s="20" t="s">
        <v>69</v>
      </c>
      <c r="D73" s="46">
        <v>22756</v>
      </c>
      <c r="E73" s="46">
        <v>103825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126581</v>
      </c>
      <c r="O73" s="47">
        <f t="shared" si="14"/>
        <v>5.874646122430037</v>
      </c>
      <c r="P73" s="9"/>
    </row>
    <row r="74" spans="1:16" ht="15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2677633</v>
      </c>
      <c r="L74" s="46">
        <v>0</v>
      </c>
      <c r="M74" s="46">
        <v>0</v>
      </c>
      <c r="N74" s="46">
        <f t="shared" si="13"/>
        <v>2677633</v>
      </c>
      <c r="O74" s="47">
        <f t="shared" si="14"/>
        <v>124.26941105490323</v>
      </c>
      <c r="P74" s="9"/>
    </row>
    <row r="75" spans="1:16" ht="15">
      <c r="A75" s="12"/>
      <c r="B75" s="25">
        <v>369.9</v>
      </c>
      <c r="C75" s="20" t="s">
        <v>71</v>
      </c>
      <c r="D75" s="46">
        <v>72872</v>
      </c>
      <c r="E75" s="46">
        <v>0</v>
      </c>
      <c r="F75" s="46">
        <v>0</v>
      </c>
      <c r="G75" s="46">
        <v>0</v>
      </c>
      <c r="H75" s="46">
        <v>0</v>
      </c>
      <c r="I75" s="46">
        <v>684246</v>
      </c>
      <c r="J75" s="46">
        <v>310536</v>
      </c>
      <c r="K75" s="46">
        <v>137327</v>
      </c>
      <c r="L75" s="46">
        <v>0</v>
      </c>
      <c r="M75" s="46">
        <v>0</v>
      </c>
      <c r="N75" s="46">
        <f t="shared" si="13"/>
        <v>1204981</v>
      </c>
      <c r="O75" s="47">
        <f t="shared" si="14"/>
        <v>55.92337680419548</v>
      </c>
      <c r="P75" s="9"/>
    </row>
    <row r="76" spans="1:16" ht="15.75">
      <c r="A76" s="29" t="s">
        <v>43</v>
      </c>
      <c r="B76" s="30"/>
      <c r="C76" s="31"/>
      <c r="D76" s="32">
        <f aca="true" t="shared" si="15" ref="D76:M76">SUM(D77:D82)</f>
        <v>9891736</v>
      </c>
      <c r="E76" s="32">
        <f t="shared" si="15"/>
        <v>1011320</v>
      </c>
      <c r="F76" s="32">
        <f t="shared" si="15"/>
        <v>2533920</v>
      </c>
      <c r="G76" s="32">
        <f t="shared" si="15"/>
        <v>1537049</v>
      </c>
      <c r="H76" s="32">
        <f t="shared" si="15"/>
        <v>0</v>
      </c>
      <c r="I76" s="32">
        <f t="shared" si="15"/>
        <v>26836768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aca="true" t="shared" si="16" ref="N76:N83">SUM(D76:M76)</f>
        <v>41810793</v>
      </c>
      <c r="O76" s="45">
        <f t="shared" si="14"/>
        <v>1940.446140994106</v>
      </c>
      <c r="P76" s="9"/>
    </row>
    <row r="77" spans="1:16" ht="15">
      <c r="A77" s="12"/>
      <c r="B77" s="25">
        <v>381</v>
      </c>
      <c r="C77" s="20" t="s">
        <v>72</v>
      </c>
      <c r="D77" s="46">
        <v>454402</v>
      </c>
      <c r="E77" s="46">
        <v>0</v>
      </c>
      <c r="F77" s="46">
        <v>2533920</v>
      </c>
      <c r="G77" s="46">
        <v>1537049</v>
      </c>
      <c r="H77" s="46">
        <v>0</v>
      </c>
      <c r="I77" s="46">
        <v>662614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5187985</v>
      </c>
      <c r="O77" s="47">
        <f t="shared" si="14"/>
        <v>240.77528194180164</v>
      </c>
      <c r="P77" s="9"/>
    </row>
    <row r="78" spans="1:16" ht="15">
      <c r="A78" s="12"/>
      <c r="B78" s="25">
        <v>382</v>
      </c>
      <c r="C78" s="20" t="s">
        <v>84</v>
      </c>
      <c r="D78" s="46">
        <v>9437334</v>
      </c>
      <c r="E78" s="46">
        <v>11320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9448654</v>
      </c>
      <c r="O78" s="47">
        <f t="shared" si="14"/>
        <v>438.5136677959809</v>
      </c>
      <c r="P78" s="9"/>
    </row>
    <row r="79" spans="1:16" ht="15">
      <c r="A79" s="12"/>
      <c r="B79" s="25">
        <v>384</v>
      </c>
      <c r="C79" s="20" t="s">
        <v>73</v>
      </c>
      <c r="D79" s="46">
        <v>0</v>
      </c>
      <c r="E79" s="46">
        <v>1000000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1000000</v>
      </c>
      <c r="O79" s="47">
        <f t="shared" si="14"/>
        <v>46.4101731099457</v>
      </c>
      <c r="P79" s="9"/>
    </row>
    <row r="80" spans="1:16" ht="15">
      <c r="A80" s="12"/>
      <c r="B80" s="25">
        <v>389.4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205227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205227</v>
      </c>
      <c r="O80" s="47">
        <f t="shared" si="14"/>
        <v>9.524620596834826</v>
      </c>
      <c r="P80" s="9"/>
    </row>
    <row r="81" spans="1:16" ht="15">
      <c r="A81" s="12"/>
      <c r="B81" s="25">
        <v>389.7</v>
      </c>
      <c r="C81" s="20" t="s">
        <v>154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25711867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25711867</v>
      </c>
      <c r="O81" s="47">
        <f t="shared" si="14"/>
        <v>1193.2921984499003</v>
      </c>
      <c r="P81" s="9"/>
    </row>
    <row r="82" spans="1:16" ht="15.75" thickBot="1">
      <c r="A82" s="12"/>
      <c r="B82" s="25">
        <v>389.8</v>
      </c>
      <c r="C82" s="20" t="s">
        <v>135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257060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257060</v>
      </c>
      <c r="O82" s="47">
        <f t="shared" si="14"/>
        <v>11.93019909964264</v>
      </c>
      <c r="P82" s="9"/>
    </row>
    <row r="83" spans="1:119" ht="16.5" thickBot="1">
      <c r="A83" s="14" t="s">
        <v>56</v>
      </c>
      <c r="B83" s="23"/>
      <c r="C83" s="22"/>
      <c r="D83" s="15">
        <f aca="true" t="shared" si="17" ref="D83:M83">SUM(D5,D17,D25,D41,D60,D65,D76)</f>
        <v>25244916</v>
      </c>
      <c r="E83" s="15">
        <f t="shared" si="17"/>
        <v>4008399</v>
      </c>
      <c r="F83" s="15">
        <f t="shared" si="17"/>
        <v>2536836</v>
      </c>
      <c r="G83" s="15">
        <f t="shared" si="17"/>
        <v>1536951</v>
      </c>
      <c r="H83" s="15">
        <f t="shared" si="17"/>
        <v>0</v>
      </c>
      <c r="I83" s="15">
        <f t="shared" si="17"/>
        <v>119998292</v>
      </c>
      <c r="J83" s="15">
        <f t="shared" si="17"/>
        <v>8864836</v>
      </c>
      <c r="K83" s="15">
        <f t="shared" si="17"/>
        <v>3486284</v>
      </c>
      <c r="L83" s="15">
        <f t="shared" si="17"/>
        <v>0</v>
      </c>
      <c r="M83" s="15">
        <f t="shared" si="17"/>
        <v>0</v>
      </c>
      <c r="N83" s="15">
        <f t="shared" si="16"/>
        <v>165676514</v>
      </c>
      <c r="O83" s="38">
        <f t="shared" si="14"/>
        <v>7689.0756949923425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155</v>
      </c>
      <c r="M85" s="51"/>
      <c r="N85" s="51"/>
      <c r="O85" s="43">
        <v>21547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99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10729607</v>
      </c>
      <c r="E5" s="27">
        <f t="shared" si="0"/>
        <v>1002034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321706</v>
      </c>
      <c r="L5" s="27">
        <f t="shared" si="0"/>
        <v>0</v>
      </c>
      <c r="M5" s="27">
        <f t="shared" si="0"/>
        <v>0</v>
      </c>
      <c r="N5" s="28">
        <f>SUM(D5:M5)</f>
        <v>12053347</v>
      </c>
      <c r="O5" s="33">
        <f aca="true" t="shared" si="1" ref="O5:O36">(N5/O$84)</f>
        <v>569.548126447101</v>
      </c>
      <c r="P5" s="6"/>
    </row>
    <row r="6" spans="1:16" ht="15">
      <c r="A6" s="12"/>
      <c r="B6" s="25">
        <v>311</v>
      </c>
      <c r="C6" s="20" t="s">
        <v>3</v>
      </c>
      <c r="D6" s="46">
        <v>4466447</v>
      </c>
      <c r="E6" s="46">
        <v>219099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4685546</v>
      </c>
      <c r="O6" s="47">
        <f t="shared" si="1"/>
        <v>221.40273118177953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179056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179056</v>
      </c>
      <c r="O7" s="47">
        <f t="shared" si="1"/>
        <v>8.46080423380428</v>
      </c>
      <c r="P7" s="9"/>
    </row>
    <row r="8" spans="1:16" ht="15">
      <c r="A8" s="12"/>
      <c r="B8" s="25">
        <v>312.41</v>
      </c>
      <c r="C8" s="20" t="s">
        <v>11</v>
      </c>
      <c r="D8" s="46">
        <v>1740150</v>
      </c>
      <c r="E8" s="46">
        <v>603879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2344029</v>
      </c>
      <c r="O8" s="47">
        <f t="shared" si="1"/>
        <v>110.76071445447243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161481</v>
      </c>
      <c r="L9" s="46">
        <v>0</v>
      </c>
      <c r="M9" s="46">
        <v>0</v>
      </c>
      <c r="N9" s="46">
        <f>SUM(D9:M9)</f>
        <v>161481</v>
      </c>
      <c r="O9" s="47">
        <f t="shared" si="1"/>
        <v>7.630345414166234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160225</v>
      </c>
      <c r="L10" s="46">
        <v>0</v>
      </c>
      <c r="M10" s="46">
        <v>0</v>
      </c>
      <c r="N10" s="46">
        <f>SUM(D10:M10)</f>
        <v>160225</v>
      </c>
      <c r="O10" s="47">
        <f t="shared" si="1"/>
        <v>7.5709965505835655</v>
      </c>
      <c r="P10" s="9"/>
    </row>
    <row r="11" spans="1:16" ht="15">
      <c r="A11" s="12"/>
      <c r="B11" s="25">
        <v>314.1</v>
      </c>
      <c r="C11" s="20" t="s">
        <v>13</v>
      </c>
      <c r="D11" s="46">
        <v>2695932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2695932</v>
      </c>
      <c r="O11" s="47">
        <f t="shared" si="1"/>
        <v>127.38893351604214</v>
      </c>
      <c r="P11" s="9"/>
    </row>
    <row r="12" spans="1:16" ht="15">
      <c r="A12" s="12"/>
      <c r="B12" s="25">
        <v>314.3</v>
      </c>
      <c r="C12" s="20" t="s">
        <v>107</v>
      </c>
      <c r="D12" s="46">
        <v>300554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300554</v>
      </c>
      <c r="O12" s="47">
        <f t="shared" si="1"/>
        <v>14.201861739828948</v>
      </c>
      <c r="P12" s="9"/>
    </row>
    <row r="13" spans="1:16" ht="15">
      <c r="A13" s="12"/>
      <c r="B13" s="25">
        <v>314.4</v>
      </c>
      <c r="C13" s="20" t="s">
        <v>108</v>
      </c>
      <c r="D13" s="46">
        <v>221056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221056</v>
      </c>
      <c r="O13" s="47">
        <f t="shared" si="1"/>
        <v>10.445399990549545</v>
      </c>
      <c r="P13" s="9"/>
    </row>
    <row r="14" spans="1:16" ht="15">
      <c r="A14" s="12"/>
      <c r="B14" s="25">
        <v>314.9</v>
      </c>
      <c r="C14" s="20" t="s">
        <v>114</v>
      </c>
      <c r="D14" s="46">
        <v>37992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37992</v>
      </c>
      <c r="O14" s="47">
        <f t="shared" si="1"/>
        <v>1.7952086188158578</v>
      </c>
      <c r="P14" s="9"/>
    </row>
    <row r="15" spans="1:16" ht="15">
      <c r="A15" s="12"/>
      <c r="B15" s="25">
        <v>315</v>
      </c>
      <c r="C15" s="20" t="s">
        <v>115</v>
      </c>
      <c r="D15" s="46">
        <v>1058798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1058798</v>
      </c>
      <c r="O15" s="47">
        <f t="shared" si="1"/>
        <v>50.030619477389784</v>
      </c>
      <c r="P15" s="9"/>
    </row>
    <row r="16" spans="1:16" ht="15">
      <c r="A16" s="12"/>
      <c r="B16" s="25">
        <v>316</v>
      </c>
      <c r="C16" s="20" t="s">
        <v>116</v>
      </c>
      <c r="D16" s="46">
        <v>208678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208678</v>
      </c>
      <c r="O16" s="47">
        <f t="shared" si="1"/>
        <v>9.860511269668761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SUM(D18:D24)</f>
        <v>166926</v>
      </c>
      <c r="E17" s="32">
        <f t="shared" si="3"/>
        <v>717666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351351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0">SUM(D17:M17)</f>
        <v>1235943</v>
      </c>
      <c r="O17" s="45">
        <f t="shared" si="1"/>
        <v>58.40112460426216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454157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454157</v>
      </c>
      <c r="O18" s="47">
        <f t="shared" si="1"/>
        <v>21.459953692765676</v>
      </c>
      <c r="P18" s="9"/>
    </row>
    <row r="19" spans="1:16" ht="15">
      <c r="A19" s="12"/>
      <c r="B19" s="25">
        <v>323.1</v>
      </c>
      <c r="C19" s="20" t="s">
        <v>17</v>
      </c>
      <c r="D19" s="46">
        <v>63162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63162</v>
      </c>
      <c r="O19" s="47">
        <f t="shared" si="1"/>
        <v>2.9845485044653404</v>
      </c>
      <c r="P19" s="9"/>
    </row>
    <row r="20" spans="1:16" ht="15">
      <c r="A20" s="12"/>
      <c r="B20" s="25">
        <v>323.7</v>
      </c>
      <c r="C20" s="20" t="s">
        <v>18</v>
      </c>
      <c r="D20" s="46">
        <v>75711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75711</v>
      </c>
      <c r="O20" s="47">
        <f t="shared" si="1"/>
        <v>3.5775173652128713</v>
      </c>
      <c r="P20" s="9"/>
    </row>
    <row r="21" spans="1:16" ht="15">
      <c r="A21" s="12"/>
      <c r="B21" s="25">
        <v>324.11</v>
      </c>
      <c r="C21" s="20" t="s">
        <v>88</v>
      </c>
      <c r="D21" s="46">
        <v>0</v>
      </c>
      <c r="E21" s="46">
        <v>37780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37780</v>
      </c>
      <c r="O21" s="47">
        <f t="shared" si="1"/>
        <v>1.7851911354722865</v>
      </c>
      <c r="P21" s="9"/>
    </row>
    <row r="22" spans="1:16" ht="15">
      <c r="A22" s="12"/>
      <c r="B22" s="25">
        <v>324.21</v>
      </c>
      <c r="C22" s="20" t="s">
        <v>89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351351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351351</v>
      </c>
      <c r="O22" s="47">
        <f t="shared" si="1"/>
        <v>16.602135803052498</v>
      </c>
      <c r="P22" s="9"/>
    </row>
    <row r="23" spans="1:16" ht="15">
      <c r="A23" s="12"/>
      <c r="B23" s="25">
        <v>324.61</v>
      </c>
      <c r="C23" s="20" t="s">
        <v>91</v>
      </c>
      <c r="D23" s="46">
        <v>0</v>
      </c>
      <c r="E23" s="46">
        <v>30906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30906</v>
      </c>
      <c r="O23" s="47">
        <f t="shared" si="1"/>
        <v>1.4603789632849784</v>
      </c>
      <c r="P23" s="9"/>
    </row>
    <row r="24" spans="1:16" ht="15">
      <c r="A24" s="12"/>
      <c r="B24" s="25">
        <v>329</v>
      </c>
      <c r="C24" s="20" t="s">
        <v>19</v>
      </c>
      <c r="D24" s="46">
        <v>28053</v>
      </c>
      <c r="E24" s="46">
        <v>194823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222876</v>
      </c>
      <c r="O24" s="47">
        <f t="shared" si="1"/>
        <v>10.531399140008505</v>
      </c>
      <c r="P24" s="9"/>
    </row>
    <row r="25" spans="1:16" ht="15.75">
      <c r="A25" s="29" t="s">
        <v>21</v>
      </c>
      <c r="B25" s="30"/>
      <c r="C25" s="31"/>
      <c r="D25" s="32">
        <f aca="true" t="shared" si="5" ref="D25:M25">SUM(D26:D41)</f>
        <v>2144512</v>
      </c>
      <c r="E25" s="32">
        <f t="shared" si="5"/>
        <v>649033</v>
      </c>
      <c r="F25" s="32">
        <f t="shared" si="5"/>
        <v>0</v>
      </c>
      <c r="G25" s="32">
        <f t="shared" si="5"/>
        <v>1628086</v>
      </c>
      <c r="H25" s="32">
        <f t="shared" si="5"/>
        <v>0</v>
      </c>
      <c r="I25" s="32">
        <f t="shared" si="5"/>
        <v>1967480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6389111</v>
      </c>
      <c r="O25" s="45">
        <f t="shared" si="1"/>
        <v>301.9000614279639</v>
      </c>
      <c r="P25" s="10"/>
    </row>
    <row r="26" spans="1:16" ht="15">
      <c r="A26" s="12"/>
      <c r="B26" s="25">
        <v>331.2</v>
      </c>
      <c r="C26" s="20" t="s">
        <v>20</v>
      </c>
      <c r="D26" s="46">
        <v>25565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25565</v>
      </c>
      <c r="O26" s="47">
        <f t="shared" si="1"/>
        <v>1.2080045362188725</v>
      </c>
      <c r="P26" s="9"/>
    </row>
    <row r="27" spans="1:16" ht="15">
      <c r="A27" s="12"/>
      <c r="B27" s="25">
        <v>331.32</v>
      </c>
      <c r="C27" s="20" t="s">
        <v>92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1967480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1967480</v>
      </c>
      <c r="O27" s="47">
        <f t="shared" si="1"/>
        <v>92.96791570193261</v>
      </c>
      <c r="P27" s="9"/>
    </row>
    <row r="28" spans="1:16" ht="15">
      <c r="A28" s="12"/>
      <c r="B28" s="25">
        <v>331.41</v>
      </c>
      <c r="C28" s="20" t="s">
        <v>25</v>
      </c>
      <c r="D28" s="46">
        <v>0</v>
      </c>
      <c r="E28" s="46">
        <v>0</v>
      </c>
      <c r="F28" s="46">
        <v>0</v>
      </c>
      <c r="G28" s="46">
        <v>1337067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1337067</v>
      </c>
      <c r="O28" s="47">
        <f t="shared" si="1"/>
        <v>63.17946415914568</v>
      </c>
      <c r="P28" s="9"/>
    </row>
    <row r="29" spans="1:16" ht="15">
      <c r="A29" s="12"/>
      <c r="B29" s="25">
        <v>331.5</v>
      </c>
      <c r="C29" s="20" t="s">
        <v>117</v>
      </c>
      <c r="D29" s="46">
        <v>0</v>
      </c>
      <c r="E29" s="46">
        <v>234487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234487</v>
      </c>
      <c r="O29" s="47">
        <f t="shared" si="1"/>
        <v>11.080045362188725</v>
      </c>
      <c r="P29" s="9"/>
    </row>
    <row r="30" spans="1:16" ht="15">
      <c r="A30" s="12"/>
      <c r="B30" s="25">
        <v>331.7</v>
      </c>
      <c r="C30" s="20" t="s">
        <v>93</v>
      </c>
      <c r="D30" s="46">
        <v>4216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4216</v>
      </c>
      <c r="O30" s="47">
        <f t="shared" si="1"/>
        <v>0.1992156121532864</v>
      </c>
      <c r="P30" s="9"/>
    </row>
    <row r="31" spans="1:16" ht="15">
      <c r="A31" s="12"/>
      <c r="B31" s="25">
        <v>334.41</v>
      </c>
      <c r="C31" s="20" t="s">
        <v>27</v>
      </c>
      <c r="D31" s="46">
        <v>22240</v>
      </c>
      <c r="E31" s="46">
        <v>0</v>
      </c>
      <c r="F31" s="46">
        <v>0</v>
      </c>
      <c r="G31" s="46">
        <v>291019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313259</v>
      </c>
      <c r="O31" s="47">
        <f t="shared" si="1"/>
        <v>14.802201956244389</v>
      </c>
      <c r="P31" s="9"/>
    </row>
    <row r="32" spans="1:16" ht="15">
      <c r="A32" s="12"/>
      <c r="B32" s="25">
        <v>334.7</v>
      </c>
      <c r="C32" s="20" t="s">
        <v>29</v>
      </c>
      <c r="D32" s="46">
        <v>9919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9919</v>
      </c>
      <c r="O32" s="47">
        <f t="shared" si="1"/>
        <v>0.4686953645513396</v>
      </c>
      <c r="P32" s="9"/>
    </row>
    <row r="33" spans="1:16" ht="15">
      <c r="A33" s="12"/>
      <c r="B33" s="25">
        <v>335.12</v>
      </c>
      <c r="C33" s="20" t="s">
        <v>119</v>
      </c>
      <c r="D33" s="46">
        <v>418514</v>
      </c>
      <c r="E33" s="46">
        <v>143477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561991</v>
      </c>
      <c r="O33" s="47">
        <f t="shared" si="1"/>
        <v>26.555356045929216</v>
      </c>
      <c r="P33" s="9"/>
    </row>
    <row r="34" spans="1:16" ht="15">
      <c r="A34" s="12"/>
      <c r="B34" s="25">
        <v>335.14</v>
      </c>
      <c r="C34" s="20" t="s">
        <v>120</v>
      </c>
      <c r="D34" s="46">
        <v>74370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74370</v>
      </c>
      <c r="O34" s="47">
        <f t="shared" si="1"/>
        <v>3.5141520578367906</v>
      </c>
      <c r="P34" s="9"/>
    </row>
    <row r="35" spans="1:16" ht="15">
      <c r="A35" s="12"/>
      <c r="B35" s="25">
        <v>335.15</v>
      </c>
      <c r="C35" s="20" t="s">
        <v>121</v>
      </c>
      <c r="D35" s="46">
        <v>25009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25009</v>
      </c>
      <c r="O35" s="47">
        <f t="shared" si="1"/>
        <v>1.1817322685819591</v>
      </c>
      <c r="P35" s="9"/>
    </row>
    <row r="36" spans="1:16" ht="15">
      <c r="A36" s="12"/>
      <c r="B36" s="25">
        <v>335.18</v>
      </c>
      <c r="C36" s="20" t="s">
        <v>122</v>
      </c>
      <c r="D36" s="46">
        <v>1069082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1069082</v>
      </c>
      <c r="O36" s="47">
        <f t="shared" si="1"/>
        <v>50.516561924112835</v>
      </c>
      <c r="P36" s="9"/>
    </row>
    <row r="37" spans="1:16" ht="15">
      <c r="A37" s="12"/>
      <c r="B37" s="25">
        <v>335.21</v>
      </c>
      <c r="C37" s="20" t="s">
        <v>34</v>
      </c>
      <c r="D37" s="46">
        <v>16406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16406</v>
      </c>
      <c r="O37" s="47">
        <f aca="true" t="shared" si="7" ref="O37:O68">(N37/O$84)</f>
        <v>0.7752209044086377</v>
      </c>
      <c r="P37" s="9"/>
    </row>
    <row r="38" spans="1:16" ht="15">
      <c r="A38" s="12"/>
      <c r="B38" s="25">
        <v>335.41</v>
      </c>
      <c r="C38" s="20" t="s">
        <v>101</v>
      </c>
      <c r="D38" s="46">
        <v>39180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39180</v>
      </c>
      <c r="O38" s="47">
        <f t="shared" si="7"/>
        <v>1.8513443273637953</v>
      </c>
      <c r="P38" s="9"/>
    </row>
    <row r="39" spans="1:16" ht="15">
      <c r="A39" s="12"/>
      <c r="B39" s="25">
        <v>337.2</v>
      </c>
      <c r="C39" s="20" t="s">
        <v>95</v>
      </c>
      <c r="D39" s="46">
        <v>21480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21480</v>
      </c>
      <c r="O39" s="47">
        <f t="shared" si="7"/>
        <v>1.0149789727354346</v>
      </c>
      <c r="P39" s="9"/>
    </row>
    <row r="40" spans="1:16" ht="15">
      <c r="A40" s="12"/>
      <c r="B40" s="25">
        <v>337.3</v>
      </c>
      <c r="C40" s="20" t="s">
        <v>35</v>
      </c>
      <c r="D40" s="46">
        <v>0</v>
      </c>
      <c r="E40" s="46">
        <v>271069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271069</v>
      </c>
      <c r="O40" s="47">
        <f t="shared" si="7"/>
        <v>12.80862826631385</v>
      </c>
      <c r="P40" s="9"/>
    </row>
    <row r="41" spans="1:16" ht="15">
      <c r="A41" s="12"/>
      <c r="B41" s="25">
        <v>338</v>
      </c>
      <c r="C41" s="20" t="s">
        <v>36</v>
      </c>
      <c r="D41" s="46">
        <v>418531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418531</v>
      </c>
      <c r="O41" s="47">
        <f t="shared" si="7"/>
        <v>19.776543968246468</v>
      </c>
      <c r="P41" s="9"/>
    </row>
    <row r="42" spans="1:16" ht="15.75">
      <c r="A42" s="29" t="s">
        <v>41</v>
      </c>
      <c r="B42" s="30"/>
      <c r="C42" s="31"/>
      <c r="D42" s="32">
        <f aca="true" t="shared" si="8" ref="D42:M42">SUM(D43:D60)</f>
        <v>895086</v>
      </c>
      <c r="E42" s="32">
        <f t="shared" si="8"/>
        <v>1694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91251316</v>
      </c>
      <c r="J42" s="32">
        <f t="shared" si="8"/>
        <v>9061628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101209724</v>
      </c>
      <c r="O42" s="45">
        <f t="shared" si="7"/>
        <v>4782.3902093276</v>
      </c>
      <c r="P42" s="10"/>
    </row>
    <row r="43" spans="1:16" ht="15">
      <c r="A43" s="12"/>
      <c r="B43" s="25">
        <v>341.1</v>
      </c>
      <c r="C43" s="20" t="s">
        <v>123</v>
      </c>
      <c r="D43" s="46">
        <v>154835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154835</v>
      </c>
      <c r="O43" s="47">
        <f t="shared" si="7"/>
        <v>7.316306761801257</v>
      </c>
      <c r="P43" s="9"/>
    </row>
    <row r="44" spans="1:16" ht="15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9061628</v>
      </c>
      <c r="K44" s="46">
        <v>0</v>
      </c>
      <c r="L44" s="46">
        <v>0</v>
      </c>
      <c r="M44" s="46">
        <v>0</v>
      </c>
      <c r="N44" s="46">
        <f aca="true" t="shared" si="9" ref="N44:N60">SUM(D44:M44)</f>
        <v>9061628</v>
      </c>
      <c r="O44" s="47">
        <f t="shared" si="7"/>
        <v>428.18258280962056</v>
      </c>
      <c r="P44" s="9"/>
    </row>
    <row r="45" spans="1:16" ht="15">
      <c r="A45" s="12"/>
      <c r="B45" s="25">
        <v>341.3</v>
      </c>
      <c r="C45" s="20" t="s">
        <v>151</v>
      </c>
      <c r="D45" s="46">
        <v>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833</v>
      </c>
      <c r="O45" s="47">
        <f t="shared" si="7"/>
        <v>0.03936114917544772</v>
      </c>
      <c r="P45" s="9"/>
    </row>
    <row r="46" spans="1:16" ht="15">
      <c r="A46" s="12"/>
      <c r="B46" s="25">
        <v>341.9</v>
      </c>
      <c r="C46" s="20" t="s">
        <v>125</v>
      </c>
      <c r="D46" s="46">
        <v>45681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45681</v>
      </c>
      <c r="O46" s="47">
        <f t="shared" si="7"/>
        <v>2.1585313991400086</v>
      </c>
      <c r="P46" s="9"/>
    </row>
    <row r="47" spans="1:16" ht="15">
      <c r="A47" s="12"/>
      <c r="B47" s="25">
        <v>342.1</v>
      </c>
      <c r="C47" s="20" t="s">
        <v>46</v>
      </c>
      <c r="D47" s="46">
        <v>36741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36741</v>
      </c>
      <c r="O47" s="47">
        <f t="shared" si="7"/>
        <v>1.7360960166328026</v>
      </c>
      <c r="P47" s="9"/>
    </row>
    <row r="48" spans="1:16" ht="15">
      <c r="A48" s="12"/>
      <c r="B48" s="25">
        <v>342.2</v>
      </c>
      <c r="C48" s="20" t="s">
        <v>126</v>
      </c>
      <c r="D48" s="46">
        <v>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500</v>
      </c>
      <c r="O48" s="47">
        <f t="shared" si="7"/>
        <v>0.02362613996125313</v>
      </c>
      <c r="P48" s="9"/>
    </row>
    <row r="49" spans="1:16" ht="15">
      <c r="A49" s="12"/>
      <c r="B49" s="25">
        <v>343.1</v>
      </c>
      <c r="C49" s="20" t="s">
        <v>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57266494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57266494</v>
      </c>
      <c r="O49" s="47">
        <f t="shared" si="7"/>
        <v>2705.972404668525</v>
      </c>
      <c r="P49" s="9"/>
    </row>
    <row r="50" spans="1:16" ht="15">
      <c r="A50" s="12"/>
      <c r="B50" s="25">
        <v>343.2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7528568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7528568</v>
      </c>
      <c r="O50" s="47">
        <f t="shared" si="7"/>
        <v>355.7420025516231</v>
      </c>
      <c r="P50" s="9"/>
    </row>
    <row r="51" spans="1:16" ht="15">
      <c r="A51" s="12"/>
      <c r="B51" s="25">
        <v>343.3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6673713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6673713</v>
      </c>
      <c r="O51" s="47">
        <f t="shared" si="7"/>
        <v>315.348154798469</v>
      </c>
      <c r="P51" s="9"/>
    </row>
    <row r="52" spans="1:16" ht="15">
      <c r="A52" s="12"/>
      <c r="B52" s="25">
        <v>343.4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3580352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3580352</v>
      </c>
      <c r="O52" s="47">
        <f t="shared" si="7"/>
        <v>169.17979492510514</v>
      </c>
      <c r="P52" s="9"/>
    </row>
    <row r="53" spans="1:16" ht="15">
      <c r="A53" s="12"/>
      <c r="B53" s="25">
        <v>343.5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9739363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9739363</v>
      </c>
      <c r="O53" s="47">
        <f t="shared" si="7"/>
        <v>460.20710674290035</v>
      </c>
      <c r="P53" s="9"/>
    </row>
    <row r="54" spans="1:16" ht="15">
      <c r="A54" s="12"/>
      <c r="B54" s="25">
        <v>343.9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3084506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3084506</v>
      </c>
      <c r="O54" s="47">
        <f t="shared" si="7"/>
        <v>145.74994093465008</v>
      </c>
      <c r="P54" s="9"/>
    </row>
    <row r="55" spans="1:16" ht="15">
      <c r="A55" s="12"/>
      <c r="B55" s="25">
        <v>344.1</v>
      </c>
      <c r="C55" s="20" t="s">
        <v>127</v>
      </c>
      <c r="D55" s="46">
        <v>139619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139619</v>
      </c>
      <c r="O55" s="47">
        <f t="shared" si="7"/>
        <v>6.597316070500401</v>
      </c>
      <c r="P55" s="9"/>
    </row>
    <row r="56" spans="1:16" ht="15">
      <c r="A56" s="12"/>
      <c r="B56" s="25">
        <v>344.9</v>
      </c>
      <c r="C56" s="20" t="s">
        <v>128</v>
      </c>
      <c r="D56" s="46">
        <v>330867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330867</v>
      </c>
      <c r="O56" s="47">
        <f t="shared" si="7"/>
        <v>15.63422010111988</v>
      </c>
      <c r="P56" s="9"/>
    </row>
    <row r="57" spans="1:16" ht="15">
      <c r="A57" s="12"/>
      <c r="B57" s="25">
        <v>347.1</v>
      </c>
      <c r="C57" s="20" t="s">
        <v>53</v>
      </c>
      <c r="D57" s="46">
        <v>1506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1506</v>
      </c>
      <c r="O57" s="47">
        <f t="shared" si="7"/>
        <v>0.07116193356329444</v>
      </c>
      <c r="P57" s="9"/>
    </row>
    <row r="58" spans="1:16" ht="15">
      <c r="A58" s="12"/>
      <c r="B58" s="25">
        <v>347.2</v>
      </c>
      <c r="C58" s="20" t="s">
        <v>54</v>
      </c>
      <c r="D58" s="46">
        <v>84957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84957</v>
      </c>
      <c r="O58" s="47">
        <f t="shared" si="7"/>
        <v>4.014411945376365</v>
      </c>
      <c r="P58" s="9"/>
    </row>
    <row r="59" spans="1:16" ht="15">
      <c r="A59" s="12"/>
      <c r="B59" s="25">
        <v>347.5</v>
      </c>
      <c r="C59" s="20" t="s">
        <v>55</v>
      </c>
      <c r="D59" s="46">
        <v>99547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99547</v>
      </c>
      <c r="O59" s="47">
        <f t="shared" si="7"/>
        <v>4.70382270944573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1694</v>
      </c>
      <c r="F60" s="46">
        <v>0</v>
      </c>
      <c r="G60" s="46">
        <v>0</v>
      </c>
      <c r="H60" s="46">
        <v>0</v>
      </c>
      <c r="I60" s="46">
        <v>3378320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3380014</v>
      </c>
      <c r="O60" s="47">
        <f t="shared" si="7"/>
        <v>159.71336766999008</v>
      </c>
      <c r="P60" s="9"/>
    </row>
    <row r="61" spans="1:16" ht="15.75">
      <c r="A61" s="29" t="s">
        <v>42</v>
      </c>
      <c r="B61" s="30"/>
      <c r="C61" s="31"/>
      <c r="D61" s="32">
        <f aca="true" t="shared" si="10" ref="D61:M61">SUM(D62:D65)</f>
        <v>119059</v>
      </c>
      <c r="E61" s="32">
        <f t="shared" si="10"/>
        <v>46297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15500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7">SUM(D61:M61)</f>
        <v>180856</v>
      </c>
      <c r="O61" s="45">
        <f t="shared" si="7"/>
        <v>8.545858337664793</v>
      </c>
      <c r="P61" s="10"/>
    </row>
    <row r="62" spans="1:16" ht="15">
      <c r="A62" s="13"/>
      <c r="B62" s="39">
        <v>351.2</v>
      </c>
      <c r="C62" s="21" t="s">
        <v>129</v>
      </c>
      <c r="D62" s="46">
        <v>80890</v>
      </c>
      <c r="E62" s="46">
        <v>8032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88922</v>
      </c>
      <c r="O62" s="47">
        <f t="shared" si="7"/>
        <v>4.201767235269101</v>
      </c>
      <c r="P62" s="9"/>
    </row>
    <row r="63" spans="1:16" ht="15">
      <c r="A63" s="13"/>
      <c r="B63" s="39">
        <v>352</v>
      </c>
      <c r="C63" s="21" t="s">
        <v>58</v>
      </c>
      <c r="D63" s="46">
        <v>19409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19409</v>
      </c>
      <c r="O63" s="47">
        <f t="shared" si="7"/>
        <v>0.917119501015924</v>
      </c>
      <c r="P63" s="9"/>
    </row>
    <row r="64" spans="1:16" ht="15">
      <c r="A64" s="13"/>
      <c r="B64" s="39">
        <v>354</v>
      </c>
      <c r="C64" s="21" t="s">
        <v>59</v>
      </c>
      <c r="D64" s="46">
        <v>18760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18760</v>
      </c>
      <c r="O64" s="47">
        <f t="shared" si="7"/>
        <v>0.8864527713462175</v>
      </c>
      <c r="P64" s="9"/>
    </row>
    <row r="65" spans="1:16" ht="15">
      <c r="A65" s="13"/>
      <c r="B65" s="39">
        <v>358.2</v>
      </c>
      <c r="C65" s="21" t="s">
        <v>130</v>
      </c>
      <c r="D65" s="46">
        <v>0</v>
      </c>
      <c r="E65" s="46">
        <v>38265</v>
      </c>
      <c r="F65" s="46">
        <v>0</v>
      </c>
      <c r="G65" s="46">
        <v>0</v>
      </c>
      <c r="H65" s="46">
        <v>0</v>
      </c>
      <c r="I65" s="46">
        <v>0</v>
      </c>
      <c r="J65" s="46">
        <v>15500</v>
      </c>
      <c r="K65" s="46">
        <v>0</v>
      </c>
      <c r="L65" s="46">
        <v>0</v>
      </c>
      <c r="M65" s="46">
        <v>0</v>
      </c>
      <c r="N65" s="46">
        <f t="shared" si="11"/>
        <v>53765</v>
      </c>
      <c r="O65" s="47">
        <f t="shared" si="7"/>
        <v>2.540518830033549</v>
      </c>
      <c r="P65" s="9"/>
    </row>
    <row r="66" spans="1:16" ht="15.75">
      <c r="A66" s="29" t="s">
        <v>4</v>
      </c>
      <c r="B66" s="30"/>
      <c r="C66" s="31"/>
      <c r="D66" s="32">
        <f aca="true" t="shared" si="12" ref="D66:M66">SUM(D67:D76)</f>
        <v>1420033</v>
      </c>
      <c r="E66" s="32">
        <f t="shared" si="12"/>
        <v>274017</v>
      </c>
      <c r="F66" s="32">
        <f t="shared" si="12"/>
        <v>0</v>
      </c>
      <c r="G66" s="32">
        <f t="shared" si="12"/>
        <v>-50</v>
      </c>
      <c r="H66" s="32">
        <f t="shared" si="12"/>
        <v>0</v>
      </c>
      <c r="I66" s="32">
        <f t="shared" si="12"/>
        <v>995653</v>
      </c>
      <c r="J66" s="32">
        <f t="shared" si="12"/>
        <v>370609</v>
      </c>
      <c r="K66" s="32">
        <f t="shared" si="12"/>
        <v>10251513</v>
      </c>
      <c r="L66" s="32">
        <f t="shared" si="12"/>
        <v>0</v>
      </c>
      <c r="M66" s="32">
        <f t="shared" si="12"/>
        <v>0</v>
      </c>
      <c r="N66" s="32">
        <f t="shared" si="11"/>
        <v>13311775</v>
      </c>
      <c r="O66" s="45">
        <f t="shared" si="7"/>
        <v>629.0117185654208</v>
      </c>
      <c r="P66" s="10"/>
    </row>
    <row r="67" spans="1:16" ht="15">
      <c r="A67" s="12"/>
      <c r="B67" s="25">
        <v>361.1</v>
      </c>
      <c r="C67" s="20" t="s">
        <v>62</v>
      </c>
      <c r="D67" s="46">
        <v>91340</v>
      </c>
      <c r="E67" s="46">
        <v>17146</v>
      </c>
      <c r="F67" s="46">
        <v>0</v>
      </c>
      <c r="G67" s="46">
        <v>230</v>
      </c>
      <c r="H67" s="46">
        <v>0</v>
      </c>
      <c r="I67" s="46">
        <v>889765</v>
      </c>
      <c r="J67" s="46">
        <v>54764</v>
      </c>
      <c r="K67" s="46">
        <v>410391</v>
      </c>
      <c r="L67" s="46">
        <v>0</v>
      </c>
      <c r="M67" s="46">
        <v>0</v>
      </c>
      <c r="N67" s="46">
        <f t="shared" si="11"/>
        <v>1463636</v>
      </c>
      <c r="O67" s="47">
        <f t="shared" si="7"/>
        <v>69.16013797665737</v>
      </c>
      <c r="P67" s="9"/>
    </row>
    <row r="68" spans="1:16" ht="15">
      <c r="A68" s="12"/>
      <c r="B68" s="25">
        <v>361.2</v>
      </c>
      <c r="C68" s="20" t="s">
        <v>63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934766</v>
      </c>
      <c r="L68" s="46">
        <v>0</v>
      </c>
      <c r="M68" s="46">
        <v>0</v>
      </c>
      <c r="N68" s="46">
        <f aca="true" t="shared" si="13" ref="N68:N76">SUM(D68:M68)</f>
        <v>934766</v>
      </c>
      <c r="O68" s="47">
        <f t="shared" si="7"/>
        <v>44.16982469404149</v>
      </c>
      <c r="P68" s="9"/>
    </row>
    <row r="69" spans="1:16" ht="15">
      <c r="A69" s="12"/>
      <c r="B69" s="25">
        <v>361.3</v>
      </c>
      <c r="C69" s="20" t="s">
        <v>64</v>
      </c>
      <c r="D69" s="46">
        <v>-42354</v>
      </c>
      <c r="E69" s="46">
        <v>-40330</v>
      </c>
      <c r="F69" s="46">
        <v>0</v>
      </c>
      <c r="G69" s="46">
        <v>-280</v>
      </c>
      <c r="H69" s="46">
        <v>0</v>
      </c>
      <c r="I69" s="46">
        <v>-323249</v>
      </c>
      <c r="J69" s="46">
        <v>-33437</v>
      </c>
      <c r="K69" s="46">
        <v>2042222</v>
      </c>
      <c r="L69" s="46">
        <v>0</v>
      </c>
      <c r="M69" s="46">
        <v>0</v>
      </c>
      <c r="N69" s="46">
        <f t="shared" si="13"/>
        <v>1602572</v>
      </c>
      <c r="O69" s="47">
        <f aca="true" t="shared" si="14" ref="O69:O82">(N69/O$84)</f>
        <v>75.72518073997071</v>
      </c>
      <c r="P69" s="9"/>
    </row>
    <row r="70" spans="1:16" ht="15">
      <c r="A70" s="12"/>
      <c r="B70" s="25">
        <v>361.4</v>
      </c>
      <c r="C70" s="20" t="s">
        <v>131</v>
      </c>
      <c r="D70" s="46">
        <v>0</v>
      </c>
      <c r="E70" s="46">
        <v>58905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3468288</v>
      </c>
      <c r="L70" s="46">
        <v>0</v>
      </c>
      <c r="M70" s="46">
        <v>0</v>
      </c>
      <c r="N70" s="46">
        <f t="shared" si="13"/>
        <v>3527193</v>
      </c>
      <c r="O70" s="47">
        <f t="shared" si="14"/>
        <v>166.66791097670463</v>
      </c>
      <c r="P70" s="9"/>
    </row>
    <row r="71" spans="1:16" ht="15">
      <c r="A71" s="12"/>
      <c r="B71" s="25">
        <v>362</v>
      </c>
      <c r="C71" s="20" t="s">
        <v>66</v>
      </c>
      <c r="D71" s="46">
        <v>1248533</v>
      </c>
      <c r="E71" s="46">
        <v>34250</v>
      </c>
      <c r="F71" s="46">
        <v>0</v>
      </c>
      <c r="G71" s="46">
        <v>0</v>
      </c>
      <c r="H71" s="46">
        <v>0</v>
      </c>
      <c r="I71" s="46">
        <v>3240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1286023</v>
      </c>
      <c r="O71" s="47">
        <f t="shared" si="14"/>
        <v>60.767518782781266</v>
      </c>
      <c r="P71" s="9"/>
    </row>
    <row r="72" spans="1:16" ht="15">
      <c r="A72" s="12"/>
      <c r="B72" s="25">
        <v>364</v>
      </c>
      <c r="C72" s="20" t="s">
        <v>132</v>
      </c>
      <c r="D72" s="46">
        <v>12861</v>
      </c>
      <c r="E72" s="46">
        <v>0</v>
      </c>
      <c r="F72" s="46">
        <v>0</v>
      </c>
      <c r="G72" s="46">
        <v>0</v>
      </c>
      <c r="H72" s="46">
        <v>0</v>
      </c>
      <c r="I72" s="46">
        <v>13390</v>
      </c>
      <c r="J72" s="46">
        <v>111995</v>
      </c>
      <c r="K72" s="46">
        <v>0</v>
      </c>
      <c r="L72" s="46">
        <v>0</v>
      </c>
      <c r="M72" s="46">
        <v>0</v>
      </c>
      <c r="N72" s="46">
        <f t="shared" si="13"/>
        <v>138246</v>
      </c>
      <c r="O72" s="47">
        <f t="shared" si="14"/>
        <v>6.5324386901668</v>
      </c>
      <c r="P72" s="9"/>
    </row>
    <row r="73" spans="1:16" ht="15">
      <c r="A73" s="12"/>
      <c r="B73" s="25">
        <v>365</v>
      </c>
      <c r="C73" s="20" t="s">
        <v>133</v>
      </c>
      <c r="D73" s="46">
        <v>920</v>
      </c>
      <c r="E73" s="46">
        <v>0</v>
      </c>
      <c r="F73" s="46">
        <v>0</v>
      </c>
      <c r="G73" s="46">
        <v>0</v>
      </c>
      <c r="H73" s="46">
        <v>0</v>
      </c>
      <c r="I73" s="46">
        <v>128913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129833</v>
      </c>
      <c r="O73" s="47">
        <f t="shared" si="14"/>
        <v>6.134905259178756</v>
      </c>
      <c r="P73" s="9"/>
    </row>
    <row r="74" spans="1:16" ht="15">
      <c r="A74" s="12"/>
      <c r="B74" s="25">
        <v>366</v>
      </c>
      <c r="C74" s="20" t="s">
        <v>69</v>
      </c>
      <c r="D74" s="46">
        <v>48901</v>
      </c>
      <c r="E74" s="46">
        <v>204045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252946</v>
      </c>
      <c r="O74" s="47">
        <f t="shared" si="14"/>
        <v>11.952275197278269</v>
      </c>
      <c r="P74" s="9"/>
    </row>
    <row r="75" spans="1:16" ht="15">
      <c r="A75" s="12"/>
      <c r="B75" s="25">
        <v>368</v>
      </c>
      <c r="C75" s="20" t="s">
        <v>70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3321786</v>
      </c>
      <c r="L75" s="46">
        <v>0</v>
      </c>
      <c r="M75" s="46">
        <v>0</v>
      </c>
      <c r="N75" s="46">
        <f t="shared" si="13"/>
        <v>3321786</v>
      </c>
      <c r="O75" s="47">
        <f t="shared" si="14"/>
        <v>156.9619619146624</v>
      </c>
      <c r="P75" s="9"/>
    </row>
    <row r="76" spans="1:16" ht="15">
      <c r="A76" s="12"/>
      <c r="B76" s="25">
        <v>369.9</v>
      </c>
      <c r="C76" s="20" t="s">
        <v>71</v>
      </c>
      <c r="D76" s="46">
        <v>59832</v>
      </c>
      <c r="E76" s="46">
        <v>1</v>
      </c>
      <c r="F76" s="46">
        <v>0</v>
      </c>
      <c r="G76" s="46">
        <v>0</v>
      </c>
      <c r="H76" s="46">
        <v>0</v>
      </c>
      <c r="I76" s="46">
        <v>283594</v>
      </c>
      <c r="J76" s="46">
        <v>237287</v>
      </c>
      <c r="K76" s="46">
        <v>74060</v>
      </c>
      <c r="L76" s="46">
        <v>0</v>
      </c>
      <c r="M76" s="46">
        <v>0</v>
      </c>
      <c r="N76" s="46">
        <f t="shared" si="13"/>
        <v>654774</v>
      </c>
      <c r="O76" s="47">
        <f t="shared" si="14"/>
        <v>30.939564333979114</v>
      </c>
      <c r="P76" s="9"/>
    </row>
    <row r="77" spans="1:16" ht="15.75">
      <c r="A77" s="29" t="s">
        <v>43</v>
      </c>
      <c r="B77" s="30"/>
      <c r="C77" s="31"/>
      <c r="D77" s="32">
        <f aca="true" t="shared" si="15" ref="D77:M77">SUM(D78:D81)</f>
        <v>10051357</v>
      </c>
      <c r="E77" s="32">
        <f t="shared" si="15"/>
        <v>8100</v>
      </c>
      <c r="F77" s="32">
        <f t="shared" si="15"/>
        <v>2562052</v>
      </c>
      <c r="G77" s="32">
        <f t="shared" si="15"/>
        <v>1028864</v>
      </c>
      <c r="H77" s="32">
        <f t="shared" si="15"/>
        <v>0</v>
      </c>
      <c r="I77" s="32">
        <f t="shared" si="15"/>
        <v>778837</v>
      </c>
      <c r="J77" s="32">
        <f t="shared" si="15"/>
        <v>237568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aca="true" t="shared" si="16" ref="N77:N82">SUM(D77:M77)</f>
        <v>14666778</v>
      </c>
      <c r="O77" s="45">
        <f t="shared" si="14"/>
        <v>693.0386996172565</v>
      </c>
      <c r="P77" s="9"/>
    </row>
    <row r="78" spans="1:16" ht="15">
      <c r="A78" s="12"/>
      <c r="B78" s="25">
        <v>381</v>
      </c>
      <c r="C78" s="20" t="s">
        <v>72</v>
      </c>
      <c r="D78" s="46">
        <v>450037</v>
      </c>
      <c r="E78" s="46">
        <v>0</v>
      </c>
      <c r="F78" s="46">
        <v>2562052</v>
      </c>
      <c r="G78" s="46">
        <v>1028864</v>
      </c>
      <c r="H78" s="46">
        <v>0</v>
      </c>
      <c r="I78" s="46">
        <v>491</v>
      </c>
      <c r="J78" s="46">
        <v>158689</v>
      </c>
      <c r="K78" s="46">
        <v>0</v>
      </c>
      <c r="L78" s="46">
        <v>0</v>
      </c>
      <c r="M78" s="46">
        <v>0</v>
      </c>
      <c r="N78" s="46">
        <f t="shared" si="16"/>
        <v>4200133</v>
      </c>
      <c r="O78" s="47">
        <f t="shared" si="14"/>
        <v>198.465860227756</v>
      </c>
      <c r="P78" s="9"/>
    </row>
    <row r="79" spans="1:16" ht="15">
      <c r="A79" s="12"/>
      <c r="B79" s="25">
        <v>382</v>
      </c>
      <c r="C79" s="20" t="s">
        <v>84</v>
      </c>
      <c r="D79" s="46">
        <v>9601320</v>
      </c>
      <c r="E79" s="46">
        <v>8100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9609420</v>
      </c>
      <c r="O79" s="47">
        <f t="shared" si="14"/>
        <v>454.0670037329301</v>
      </c>
      <c r="P79" s="9"/>
    </row>
    <row r="80" spans="1:16" ht="15">
      <c r="A80" s="12"/>
      <c r="B80" s="25">
        <v>389.8</v>
      </c>
      <c r="C80" s="20" t="s">
        <v>135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778346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778346</v>
      </c>
      <c r="O80" s="47">
        <f t="shared" si="14"/>
        <v>36.77862306856306</v>
      </c>
      <c r="P80" s="9"/>
    </row>
    <row r="81" spans="1:16" ht="15.75" thickBot="1">
      <c r="A81" s="48"/>
      <c r="B81" s="49">
        <v>393</v>
      </c>
      <c r="C81" s="5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78879</v>
      </c>
      <c r="K81" s="46">
        <v>0</v>
      </c>
      <c r="L81" s="46">
        <v>0</v>
      </c>
      <c r="M81" s="46">
        <v>0</v>
      </c>
      <c r="N81" s="46">
        <f t="shared" si="16"/>
        <v>78879</v>
      </c>
      <c r="O81" s="47">
        <f t="shared" si="14"/>
        <v>3.7272125880073714</v>
      </c>
      <c r="P81" s="9"/>
    </row>
    <row r="82" spans="1:119" ht="16.5" thickBot="1">
      <c r="A82" s="14" t="s">
        <v>56</v>
      </c>
      <c r="B82" s="23"/>
      <c r="C82" s="22"/>
      <c r="D82" s="15">
        <f aca="true" t="shared" si="17" ref="D82:M82">SUM(D5,D17,D25,D42,D61,D66,D77)</f>
        <v>25526580</v>
      </c>
      <c r="E82" s="15">
        <f t="shared" si="17"/>
        <v>2698841</v>
      </c>
      <c r="F82" s="15">
        <f t="shared" si="17"/>
        <v>2562052</v>
      </c>
      <c r="G82" s="15">
        <f t="shared" si="17"/>
        <v>2656900</v>
      </c>
      <c r="H82" s="15">
        <f t="shared" si="17"/>
        <v>0</v>
      </c>
      <c r="I82" s="15">
        <f t="shared" si="17"/>
        <v>95344637</v>
      </c>
      <c r="J82" s="15">
        <f t="shared" si="17"/>
        <v>9685305</v>
      </c>
      <c r="K82" s="15">
        <f t="shared" si="17"/>
        <v>10573219</v>
      </c>
      <c r="L82" s="15">
        <f t="shared" si="17"/>
        <v>0</v>
      </c>
      <c r="M82" s="15">
        <f t="shared" si="17"/>
        <v>0</v>
      </c>
      <c r="N82" s="15">
        <f t="shared" si="16"/>
        <v>149047534</v>
      </c>
      <c r="O82" s="38">
        <f t="shared" si="14"/>
        <v>7042.835798327269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152</v>
      </c>
      <c r="M84" s="51"/>
      <c r="N84" s="51"/>
      <c r="O84" s="43">
        <v>21163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99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75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80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10654192</v>
      </c>
      <c r="E5" s="27">
        <f t="shared" si="0"/>
        <v>781986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312632</v>
      </c>
      <c r="L5" s="27">
        <f t="shared" si="0"/>
        <v>0</v>
      </c>
      <c r="M5" s="27">
        <f t="shared" si="0"/>
        <v>210569</v>
      </c>
      <c r="N5" s="28">
        <f>SUM(D5:M5)</f>
        <v>11959379</v>
      </c>
      <c r="O5" s="33">
        <f aca="true" t="shared" si="1" ref="O5:O36">(N5/O$85)</f>
        <v>576.0502384278213</v>
      </c>
      <c r="P5" s="6"/>
    </row>
    <row r="6" spans="1:16" ht="15">
      <c r="A6" s="12"/>
      <c r="B6" s="25">
        <v>311</v>
      </c>
      <c r="C6" s="20" t="s">
        <v>3</v>
      </c>
      <c r="D6" s="46">
        <v>4474127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210569</v>
      </c>
      <c r="N6" s="46">
        <f>SUM(D6:M6)</f>
        <v>4684696</v>
      </c>
      <c r="O6" s="47">
        <f t="shared" si="1"/>
        <v>225.64886084485332</v>
      </c>
      <c r="P6" s="9"/>
    </row>
    <row r="7" spans="1:16" ht="15">
      <c r="A7" s="12"/>
      <c r="B7" s="25">
        <v>312.3</v>
      </c>
      <c r="C7" s="20" t="s">
        <v>112</v>
      </c>
      <c r="D7" s="46">
        <v>0</v>
      </c>
      <c r="E7" s="46">
        <v>187451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187451</v>
      </c>
      <c r="O7" s="47">
        <f t="shared" si="1"/>
        <v>9.028996676460672</v>
      </c>
      <c r="P7" s="9"/>
    </row>
    <row r="8" spans="1:16" ht="15">
      <c r="A8" s="12"/>
      <c r="B8" s="25">
        <v>312.41</v>
      </c>
      <c r="C8" s="20" t="s">
        <v>11</v>
      </c>
      <c r="D8" s="46">
        <v>1629454</v>
      </c>
      <c r="E8" s="46">
        <v>594535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2223989</v>
      </c>
      <c r="O8" s="47">
        <f t="shared" si="1"/>
        <v>107.12340446028611</v>
      </c>
      <c r="P8" s="9"/>
    </row>
    <row r="9" spans="1:16" ht="15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156635</v>
      </c>
      <c r="L9" s="46">
        <v>0</v>
      </c>
      <c r="M9" s="46">
        <v>0</v>
      </c>
      <c r="N9" s="46">
        <f>SUM(D9:M9)</f>
        <v>156635</v>
      </c>
      <c r="O9" s="47">
        <f t="shared" si="1"/>
        <v>7.544675111988825</v>
      </c>
      <c r="P9" s="9"/>
    </row>
    <row r="10" spans="1:16" ht="15">
      <c r="A10" s="12"/>
      <c r="B10" s="25">
        <v>312.52</v>
      </c>
      <c r="C10" s="20" t="s">
        <v>113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155997</v>
      </c>
      <c r="L10" s="46">
        <v>0</v>
      </c>
      <c r="M10" s="46">
        <v>0</v>
      </c>
      <c r="N10" s="46">
        <f>SUM(D10:M10)</f>
        <v>155997</v>
      </c>
      <c r="O10" s="47">
        <f t="shared" si="1"/>
        <v>7.513944415008911</v>
      </c>
      <c r="P10" s="9"/>
    </row>
    <row r="11" spans="1:16" ht="15">
      <c r="A11" s="12"/>
      <c r="B11" s="25">
        <v>314.1</v>
      </c>
      <c r="C11" s="20" t="s">
        <v>13</v>
      </c>
      <c r="D11" s="46">
        <v>2634335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2634335</v>
      </c>
      <c r="O11" s="47">
        <f t="shared" si="1"/>
        <v>126.88863734887529</v>
      </c>
      <c r="P11" s="9"/>
    </row>
    <row r="12" spans="1:16" ht="15">
      <c r="A12" s="12"/>
      <c r="B12" s="25">
        <v>314.3</v>
      </c>
      <c r="C12" s="20" t="s">
        <v>107</v>
      </c>
      <c r="D12" s="46">
        <v>303512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303512</v>
      </c>
      <c r="O12" s="47">
        <f t="shared" si="1"/>
        <v>14.619334328789558</v>
      </c>
      <c r="P12" s="9"/>
    </row>
    <row r="13" spans="1:16" ht="15">
      <c r="A13" s="12"/>
      <c r="B13" s="25">
        <v>314.4</v>
      </c>
      <c r="C13" s="20" t="s">
        <v>108</v>
      </c>
      <c r="D13" s="46">
        <v>219543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219543</v>
      </c>
      <c r="O13" s="47">
        <f t="shared" si="1"/>
        <v>10.574779634892346</v>
      </c>
      <c r="P13" s="9"/>
    </row>
    <row r="14" spans="1:16" ht="15">
      <c r="A14" s="12"/>
      <c r="B14" s="25">
        <v>314.9</v>
      </c>
      <c r="C14" s="20" t="s">
        <v>114</v>
      </c>
      <c r="D14" s="46">
        <v>38404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38404</v>
      </c>
      <c r="O14" s="47">
        <f t="shared" si="1"/>
        <v>1.8498145561389143</v>
      </c>
      <c r="P14" s="9"/>
    </row>
    <row r="15" spans="1:16" ht="15">
      <c r="A15" s="12"/>
      <c r="B15" s="25">
        <v>315</v>
      </c>
      <c r="C15" s="20" t="s">
        <v>115</v>
      </c>
      <c r="D15" s="46">
        <v>1155595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1155595</v>
      </c>
      <c r="O15" s="47">
        <f t="shared" si="1"/>
        <v>55.66181783151101</v>
      </c>
      <c r="P15" s="9"/>
    </row>
    <row r="16" spans="1:16" ht="15">
      <c r="A16" s="12"/>
      <c r="B16" s="25">
        <v>316</v>
      </c>
      <c r="C16" s="20" t="s">
        <v>116</v>
      </c>
      <c r="D16" s="46">
        <v>199222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199222</v>
      </c>
      <c r="O16" s="47">
        <f t="shared" si="1"/>
        <v>9.595973219016425</v>
      </c>
      <c r="P16" s="9"/>
    </row>
    <row r="17" spans="1:16" ht="15.75">
      <c r="A17" s="29" t="s">
        <v>16</v>
      </c>
      <c r="B17" s="30"/>
      <c r="C17" s="31"/>
      <c r="D17" s="32">
        <f aca="true" t="shared" si="3" ref="D17:M17">SUM(D18:D22)</f>
        <v>133374</v>
      </c>
      <c r="E17" s="32">
        <f t="shared" si="3"/>
        <v>360683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51275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9">SUM(D17:M17)</f>
        <v>545332</v>
      </c>
      <c r="O17" s="45">
        <f t="shared" si="1"/>
        <v>26.267135494436683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236944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236944</v>
      </c>
      <c r="O18" s="47">
        <f t="shared" si="1"/>
        <v>11.412937719763017</v>
      </c>
      <c r="P18" s="9"/>
    </row>
    <row r="19" spans="1:16" ht="15">
      <c r="A19" s="12"/>
      <c r="B19" s="25">
        <v>323.1</v>
      </c>
      <c r="C19" s="20" t="s">
        <v>17</v>
      </c>
      <c r="D19" s="46">
        <v>54995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54995</v>
      </c>
      <c r="O19" s="47">
        <f t="shared" si="1"/>
        <v>2.6489571793266222</v>
      </c>
      <c r="P19" s="9"/>
    </row>
    <row r="20" spans="1:16" ht="15">
      <c r="A20" s="12"/>
      <c r="B20" s="25">
        <v>323.7</v>
      </c>
      <c r="C20" s="20" t="s">
        <v>18</v>
      </c>
      <c r="D20" s="46">
        <v>70997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70997</v>
      </c>
      <c r="O20" s="47">
        <f t="shared" si="1"/>
        <v>3.4197293001300517</v>
      </c>
      <c r="P20" s="9"/>
    </row>
    <row r="21" spans="1:16" ht="15">
      <c r="A21" s="12"/>
      <c r="B21" s="25">
        <v>324.21</v>
      </c>
      <c r="C21" s="20" t="s">
        <v>89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51275</v>
      </c>
      <c r="O21" s="47">
        <f t="shared" si="1"/>
        <v>2.469775059004865</v>
      </c>
      <c r="P21" s="9"/>
    </row>
    <row r="22" spans="1:16" ht="15">
      <c r="A22" s="12"/>
      <c r="B22" s="25">
        <v>329</v>
      </c>
      <c r="C22" s="20" t="s">
        <v>19</v>
      </c>
      <c r="D22" s="46">
        <v>7382</v>
      </c>
      <c r="E22" s="46">
        <v>123739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131121</v>
      </c>
      <c r="O22" s="47">
        <f t="shared" si="1"/>
        <v>6.315736236212128</v>
      </c>
      <c r="P22" s="9"/>
    </row>
    <row r="23" spans="1:16" ht="15.75">
      <c r="A23" s="29" t="s">
        <v>21</v>
      </c>
      <c r="B23" s="30"/>
      <c r="C23" s="31"/>
      <c r="D23" s="32">
        <f aca="true" t="shared" si="5" ref="D23:M23">SUM(D24:D41)</f>
        <v>2220336</v>
      </c>
      <c r="E23" s="32">
        <f t="shared" si="5"/>
        <v>98866</v>
      </c>
      <c r="F23" s="32">
        <f t="shared" si="5"/>
        <v>0</v>
      </c>
      <c r="G23" s="32">
        <f t="shared" si="5"/>
        <v>1553909</v>
      </c>
      <c r="H23" s="32">
        <f t="shared" si="5"/>
        <v>0</v>
      </c>
      <c r="I23" s="32">
        <f t="shared" si="5"/>
        <v>2514593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429593</v>
      </c>
      <c r="N23" s="44">
        <f t="shared" si="4"/>
        <v>6817297</v>
      </c>
      <c r="O23" s="45">
        <f t="shared" si="1"/>
        <v>328.37035788256827</v>
      </c>
      <c r="P23" s="10"/>
    </row>
    <row r="24" spans="1:16" ht="15">
      <c r="A24" s="12"/>
      <c r="B24" s="25">
        <v>331.2</v>
      </c>
      <c r="C24" s="20" t="s">
        <v>20</v>
      </c>
      <c r="D24" s="46">
        <v>215524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215524</v>
      </c>
      <c r="O24" s="47">
        <f t="shared" si="1"/>
        <v>10.381195510813544</v>
      </c>
      <c r="P24" s="9"/>
    </row>
    <row r="25" spans="1:16" ht="15">
      <c r="A25" s="12"/>
      <c r="B25" s="25">
        <v>331.32</v>
      </c>
      <c r="C25" s="20" t="s">
        <v>92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2189183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2189183</v>
      </c>
      <c r="O25" s="47">
        <f t="shared" si="1"/>
        <v>105.44689562159819</v>
      </c>
      <c r="P25" s="9"/>
    </row>
    <row r="26" spans="1:16" ht="15">
      <c r="A26" s="12"/>
      <c r="B26" s="25">
        <v>331.41</v>
      </c>
      <c r="C26" s="20" t="s">
        <v>25</v>
      </c>
      <c r="D26" s="46">
        <v>0</v>
      </c>
      <c r="E26" s="46">
        <v>0</v>
      </c>
      <c r="F26" s="46">
        <v>0</v>
      </c>
      <c r="G26" s="46">
        <v>8773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8773</v>
      </c>
      <c r="O26" s="47">
        <f t="shared" si="1"/>
        <v>0.42257116709214393</v>
      </c>
      <c r="P26" s="9"/>
    </row>
    <row r="27" spans="1:16" ht="15">
      <c r="A27" s="12"/>
      <c r="B27" s="25">
        <v>331.5</v>
      </c>
      <c r="C27" s="20" t="s">
        <v>117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169504</v>
      </c>
      <c r="N27" s="46">
        <f t="shared" si="4"/>
        <v>169504</v>
      </c>
      <c r="O27" s="47">
        <f t="shared" si="1"/>
        <v>8.164539280381485</v>
      </c>
      <c r="P27" s="9"/>
    </row>
    <row r="28" spans="1:16" ht="15">
      <c r="A28" s="12"/>
      <c r="B28" s="25">
        <v>331.7</v>
      </c>
      <c r="C28" s="20" t="s">
        <v>93</v>
      </c>
      <c r="D28" s="46">
        <v>5853</v>
      </c>
      <c r="E28" s="46">
        <v>0</v>
      </c>
      <c r="F28" s="46">
        <v>0</v>
      </c>
      <c r="G28" s="46">
        <v>972753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978606</v>
      </c>
      <c r="O28" s="47">
        <f t="shared" si="1"/>
        <v>47.13674678483695</v>
      </c>
      <c r="P28" s="9"/>
    </row>
    <row r="29" spans="1:16" ht="15">
      <c r="A29" s="12"/>
      <c r="B29" s="25">
        <v>331.9</v>
      </c>
      <c r="C29" s="20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214050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214050</v>
      </c>
      <c r="O29" s="47">
        <f t="shared" si="1"/>
        <v>10.31019700399788</v>
      </c>
      <c r="P29" s="9"/>
    </row>
    <row r="30" spans="1:16" ht="15">
      <c r="A30" s="12"/>
      <c r="B30" s="25">
        <v>334.39</v>
      </c>
      <c r="C30" s="20" t="s">
        <v>118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111360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111360</v>
      </c>
      <c r="O30" s="47">
        <f t="shared" si="1"/>
        <v>5.363903472857762</v>
      </c>
      <c r="P30" s="9"/>
    </row>
    <row r="31" spans="1:16" ht="15">
      <c r="A31" s="12"/>
      <c r="B31" s="25">
        <v>334.41</v>
      </c>
      <c r="C31" s="20" t="s">
        <v>27</v>
      </c>
      <c r="D31" s="46">
        <v>0</v>
      </c>
      <c r="E31" s="46">
        <v>0</v>
      </c>
      <c r="F31" s="46">
        <v>0</v>
      </c>
      <c r="G31" s="46">
        <v>572383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572383</v>
      </c>
      <c r="O31" s="47">
        <f t="shared" si="1"/>
        <v>27.57010741293772</v>
      </c>
      <c r="P31" s="9"/>
    </row>
    <row r="32" spans="1:16" ht="15">
      <c r="A32" s="12"/>
      <c r="B32" s="25">
        <v>334.7</v>
      </c>
      <c r="C32" s="20" t="s">
        <v>29</v>
      </c>
      <c r="D32" s="46">
        <v>12399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12399</v>
      </c>
      <c r="O32" s="47">
        <f t="shared" si="1"/>
        <v>0.5972255671692115</v>
      </c>
      <c r="P32" s="9"/>
    </row>
    <row r="33" spans="1:16" ht="15">
      <c r="A33" s="12"/>
      <c r="B33" s="25">
        <v>335.12</v>
      </c>
      <c r="C33" s="20" t="s">
        <v>119</v>
      </c>
      <c r="D33" s="46">
        <v>428681</v>
      </c>
      <c r="E33" s="46">
        <v>98791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527472</v>
      </c>
      <c r="O33" s="47">
        <f t="shared" si="1"/>
        <v>25.406868647945668</v>
      </c>
      <c r="P33" s="9"/>
    </row>
    <row r="34" spans="1:16" ht="15">
      <c r="A34" s="12"/>
      <c r="B34" s="25">
        <v>335.14</v>
      </c>
      <c r="C34" s="20" t="s">
        <v>120</v>
      </c>
      <c r="D34" s="46">
        <v>73939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73939</v>
      </c>
      <c r="O34" s="47">
        <f t="shared" si="1"/>
        <v>3.5614373103415056</v>
      </c>
      <c r="P34" s="9"/>
    </row>
    <row r="35" spans="1:16" ht="15">
      <c r="A35" s="12"/>
      <c r="B35" s="25">
        <v>335.15</v>
      </c>
      <c r="C35" s="20" t="s">
        <v>121</v>
      </c>
      <c r="D35" s="46">
        <v>4464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4464</v>
      </c>
      <c r="O35" s="47">
        <f t="shared" si="1"/>
        <v>0.21501854438610857</v>
      </c>
      <c r="P35" s="9"/>
    </row>
    <row r="36" spans="1:16" ht="15">
      <c r="A36" s="12"/>
      <c r="B36" s="25">
        <v>335.18</v>
      </c>
      <c r="C36" s="20" t="s">
        <v>122</v>
      </c>
      <c r="D36" s="46">
        <v>993946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993946</v>
      </c>
      <c r="O36" s="47">
        <f t="shared" si="1"/>
        <v>47.87563219498097</v>
      </c>
      <c r="P36" s="9"/>
    </row>
    <row r="37" spans="1:16" ht="15">
      <c r="A37" s="12"/>
      <c r="B37" s="25">
        <v>335.21</v>
      </c>
      <c r="C37" s="20" t="s">
        <v>34</v>
      </c>
      <c r="D37" s="46">
        <v>17453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17453</v>
      </c>
      <c r="O37" s="47">
        <f aca="true" t="shared" si="7" ref="O37:O68">(N37/O$85)</f>
        <v>0.8406627811762439</v>
      </c>
      <c r="P37" s="9"/>
    </row>
    <row r="38" spans="1:16" ht="15">
      <c r="A38" s="12"/>
      <c r="B38" s="25">
        <v>335.41</v>
      </c>
      <c r="C38" s="20" t="s">
        <v>101</v>
      </c>
      <c r="D38" s="46">
        <v>41466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41466</v>
      </c>
      <c r="O38" s="47">
        <f t="shared" si="7"/>
        <v>1.9973026347478444</v>
      </c>
      <c r="P38" s="9"/>
    </row>
    <row r="39" spans="1:16" ht="15">
      <c r="A39" s="12"/>
      <c r="B39" s="25">
        <v>337.2</v>
      </c>
      <c r="C39" s="20" t="s">
        <v>95</v>
      </c>
      <c r="D39" s="46">
        <v>14343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14343</v>
      </c>
      <c r="O39" s="47">
        <f t="shared" si="7"/>
        <v>0.6908626752083233</v>
      </c>
      <c r="P39" s="9"/>
    </row>
    <row r="40" spans="1:16" ht="15">
      <c r="A40" s="12"/>
      <c r="B40" s="25">
        <v>337.3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260089</v>
      </c>
      <c r="N40" s="46">
        <f>SUM(D40:M40)</f>
        <v>260089</v>
      </c>
      <c r="O40" s="47">
        <f t="shared" si="7"/>
        <v>12.527768411926207</v>
      </c>
      <c r="P40" s="9"/>
    </row>
    <row r="41" spans="1:16" ht="15">
      <c r="A41" s="12"/>
      <c r="B41" s="25">
        <v>338</v>
      </c>
      <c r="C41" s="20" t="s">
        <v>36</v>
      </c>
      <c r="D41" s="46">
        <v>412268</v>
      </c>
      <c r="E41" s="46">
        <v>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412343</v>
      </c>
      <c r="O41" s="47">
        <f t="shared" si="7"/>
        <v>19.861422860170514</v>
      </c>
      <c r="P41" s="9"/>
    </row>
    <row r="42" spans="1:16" ht="15.75">
      <c r="A42" s="29" t="s">
        <v>41</v>
      </c>
      <c r="B42" s="30"/>
      <c r="C42" s="31"/>
      <c r="D42" s="32">
        <f aca="true" t="shared" si="8" ref="D42:M42">SUM(D43:D59)</f>
        <v>587244</v>
      </c>
      <c r="E42" s="32">
        <f t="shared" si="8"/>
        <v>968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93226394</v>
      </c>
      <c r="J42" s="32">
        <f t="shared" si="8"/>
        <v>9376893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103191499</v>
      </c>
      <c r="O42" s="45">
        <f t="shared" si="7"/>
        <v>4970.449352150667</v>
      </c>
      <c r="P42" s="10"/>
    </row>
    <row r="43" spans="1:16" ht="15">
      <c r="A43" s="12"/>
      <c r="B43" s="25">
        <v>341.1</v>
      </c>
      <c r="C43" s="20" t="s">
        <v>123</v>
      </c>
      <c r="D43" s="46">
        <v>17170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17170</v>
      </c>
      <c r="O43" s="47">
        <f t="shared" si="7"/>
        <v>0.8270314532055296</v>
      </c>
      <c r="P43" s="9"/>
    </row>
    <row r="44" spans="1:16" ht="15">
      <c r="A44" s="12"/>
      <c r="B44" s="25">
        <v>341.2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9376893</v>
      </c>
      <c r="K44" s="46">
        <v>0</v>
      </c>
      <c r="L44" s="46">
        <v>0</v>
      </c>
      <c r="M44" s="46">
        <v>0</v>
      </c>
      <c r="N44" s="46">
        <f aca="true" t="shared" si="9" ref="N44:N59">SUM(D44:M44)</f>
        <v>9376893</v>
      </c>
      <c r="O44" s="47">
        <f t="shared" si="7"/>
        <v>451.65902413178554</v>
      </c>
      <c r="P44" s="9"/>
    </row>
    <row r="45" spans="1:16" ht="15">
      <c r="A45" s="12"/>
      <c r="B45" s="25">
        <v>341.9</v>
      </c>
      <c r="C45" s="20" t="s">
        <v>125</v>
      </c>
      <c r="D45" s="46">
        <v>173948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173948</v>
      </c>
      <c r="O45" s="47">
        <f t="shared" si="7"/>
        <v>8.37859448003468</v>
      </c>
      <c r="P45" s="9"/>
    </row>
    <row r="46" spans="1:16" ht="15">
      <c r="A46" s="12"/>
      <c r="B46" s="25">
        <v>342.1</v>
      </c>
      <c r="C46" s="20" t="s">
        <v>46</v>
      </c>
      <c r="D46" s="46">
        <v>42629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42629</v>
      </c>
      <c r="O46" s="47">
        <f t="shared" si="7"/>
        <v>2.0533211309667165</v>
      </c>
      <c r="P46" s="9"/>
    </row>
    <row r="47" spans="1:16" ht="15">
      <c r="A47" s="12"/>
      <c r="B47" s="25">
        <v>342.2</v>
      </c>
      <c r="C47" s="20" t="s">
        <v>126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</v>
      </c>
      <c r="O47" s="47">
        <f t="shared" si="7"/>
        <v>0.02408361832281682</v>
      </c>
      <c r="P47" s="9"/>
    </row>
    <row r="48" spans="1:16" ht="15">
      <c r="A48" s="12"/>
      <c r="B48" s="25">
        <v>343.1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58616764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58616764</v>
      </c>
      <c r="O48" s="47">
        <f t="shared" si="7"/>
        <v>2823.4075429892587</v>
      </c>
      <c r="P48" s="9"/>
    </row>
    <row r="49" spans="1:16" ht="15">
      <c r="A49" s="12"/>
      <c r="B49" s="25">
        <v>343.2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7445507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7445507</v>
      </c>
      <c r="O49" s="47">
        <f t="shared" si="7"/>
        <v>358.6294976157218</v>
      </c>
      <c r="P49" s="9"/>
    </row>
    <row r="50" spans="1:16" ht="15">
      <c r="A50" s="12"/>
      <c r="B50" s="25">
        <v>343.3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6966724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6966724</v>
      </c>
      <c r="O50" s="47">
        <f t="shared" si="7"/>
        <v>335.56784355281536</v>
      </c>
      <c r="P50" s="9"/>
    </row>
    <row r="51" spans="1:16" ht="15">
      <c r="A51" s="12"/>
      <c r="B51" s="25">
        <v>343.4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3696328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3696328</v>
      </c>
      <c r="O51" s="47">
        <f t="shared" si="7"/>
        <v>178.0419054958817</v>
      </c>
      <c r="P51" s="9"/>
    </row>
    <row r="52" spans="1:16" ht="15">
      <c r="A52" s="12"/>
      <c r="B52" s="25">
        <v>343.5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9619835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9619835</v>
      </c>
      <c r="O52" s="47">
        <f t="shared" si="7"/>
        <v>463.3608689369491</v>
      </c>
      <c r="P52" s="9"/>
    </row>
    <row r="53" spans="1:16" ht="15">
      <c r="A53" s="12"/>
      <c r="B53" s="25">
        <v>343.9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3137574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3137574</v>
      </c>
      <c r="O53" s="47">
        <f t="shared" si="7"/>
        <v>151.12826935118733</v>
      </c>
      <c r="P53" s="9"/>
    </row>
    <row r="54" spans="1:16" ht="15">
      <c r="A54" s="12"/>
      <c r="B54" s="25">
        <v>344.1</v>
      </c>
      <c r="C54" s="20" t="s">
        <v>127</v>
      </c>
      <c r="D54" s="46">
        <v>144707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144707</v>
      </c>
      <c r="O54" s="47">
        <f t="shared" si="7"/>
        <v>6.970136313279707</v>
      </c>
      <c r="P54" s="9"/>
    </row>
    <row r="55" spans="1:16" ht="15">
      <c r="A55" s="12"/>
      <c r="B55" s="25">
        <v>344.9</v>
      </c>
      <c r="C55" s="20" t="s">
        <v>128</v>
      </c>
      <c r="D55" s="46">
        <v>46843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46843</v>
      </c>
      <c r="O55" s="47">
        <f t="shared" si="7"/>
        <v>2.256297866191417</v>
      </c>
      <c r="P55" s="9"/>
    </row>
    <row r="56" spans="1:16" ht="15">
      <c r="A56" s="12"/>
      <c r="B56" s="25">
        <v>347.1</v>
      </c>
      <c r="C56" s="20" t="s">
        <v>53</v>
      </c>
      <c r="D56" s="46">
        <v>1867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1867</v>
      </c>
      <c r="O56" s="47">
        <f t="shared" si="7"/>
        <v>0.08992823081739801</v>
      </c>
      <c r="P56" s="9"/>
    </row>
    <row r="57" spans="1:16" ht="15">
      <c r="A57" s="12"/>
      <c r="B57" s="25">
        <v>347.2</v>
      </c>
      <c r="C57" s="20" t="s">
        <v>54</v>
      </c>
      <c r="D57" s="46">
        <v>67497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67497</v>
      </c>
      <c r="O57" s="47">
        <f t="shared" si="7"/>
        <v>3.251143971870334</v>
      </c>
      <c r="P57" s="9"/>
    </row>
    <row r="58" spans="1:16" ht="15">
      <c r="A58" s="12"/>
      <c r="B58" s="25">
        <v>347.5</v>
      </c>
      <c r="C58" s="20" t="s">
        <v>55</v>
      </c>
      <c r="D58" s="46">
        <v>92083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92083</v>
      </c>
      <c r="O58" s="47">
        <f t="shared" si="7"/>
        <v>4.435383652039882</v>
      </c>
      <c r="P58" s="9"/>
    </row>
    <row r="59" spans="1:16" ht="15">
      <c r="A59" s="12"/>
      <c r="B59" s="25">
        <v>349</v>
      </c>
      <c r="C59" s="20" t="s">
        <v>1</v>
      </c>
      <c r="D59" s="46">
        <v>0</v>
      </c>
      <c r="E59" s="46">
        <v>968</v>
      </c>
      <c r="F59" s="46">
        <v>0</v>
      </c>
      <c r="G59" s="46">
        <v>0</v>
      </c>
      <c r="H59" s="46">
        <v>0</v>
      </c>
      <c r="I59" s="46">
        <v>3743662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3744630</v>
      </c>
      <c r="O59" s="47">
        <f t="shared" si="7"/>
        <v>180.3684793603391</v>
      </c>
      <c r="P59" s="9"/>
    </row>
    <row r="60" spans="1:16" ht="15.75">
      <c r="A60" s="29" t="s">
        <v>42</v>
      </c>
      <c r="B60" s="30"/>
      <c r="C60" s="31"/>
      <c r="D60" s="32">
        <f aca="true" t="shared" si="10" ref="D60:M60">SUM(D61:D64)</f>
        <v>151693</v>
      </c>
      <c r="E60" s="32">
        <f t="shared" si="10"/>
        <v>34345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6">SUM(D60:M60)</f>
        <v>186038</v>
      </c>
      <c r="O60" s="45">
        <f t="shared" si="7"/>
        <v>8.960936371080392</v>
      </c>
      <c r="P60" s="10"/>
    </row>
    <row r="61" spans="1:16" ht="15">
      <c r="A61" s="13"/>
      <c r="B61" s="39">
        <v>351.2</v>
      </c>
      <c r="C61" s="21" t="s">
        <v>129</v>
      </c>
      <c r="D61" s="46">
        <v>80146</v>
      </c>
      <c r="E61" s="46">
        <v>8664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88810</v>
      </c>
      <c r="O61" s="47">
        <f t="shared" si="7"/>
        <v>4.277732286498724</v>
      </c>
      <c r="P61" s="9"/>
    </row>
    <row r="62" spans="1:16" ht="15">
      <c r="A62" s="13"/>
      <c r="B62" s="39">
        <v>352</v>
      </c>
      <c r="C62" s="21" t="s">
        <v>58</v>
      </c>
      <c r="D62" s="46">
        <v>18882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18882</v>
      </c>
      <c r="O62" s="47">
        <f t="shared" si="7"/>
        <v>0.9094937623428544</v>
      </c>
      <c r="P62" s="9"/>
    </row>
    <row r="63" spans="1:16" ht="15">
      <c r="A63" s="13"/>
      <c r="B63" s="39">
        <v>354</v>
      </c>
      <c r="C63" s="21" t="s">
        <v>59</v>
      </c>
      <c r="D63" s="46">
        <v>52665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52665</v>
      </c>
      <c r="O63" s="47">
        <f t="shared" si="7"/>
        <v>2.5367275179422957</v>
      </c>
      <c r="P63" s="9"/>
    </row>
    <row r="64" spans="1:16" ht="15">
      <c r="A64" s="13"/>
      <c r="B64" s="39">
        <v>358.2</v>
      </c>
      <c r="C64" s="21" t="s">
        <v>130</v>
      </c>
      <c r="D64" s="46">
        <v>0</v>
      </c>
      <c r="E64" s="46">
        <v>25681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25681</v>
      </c>
      <c r="O64" s="47">
        <f t="shared" si="7"/>
        <v>1.2369828042965174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SUM(D66:D75)</f>
        <v>1431562</v>
      </c>
      <c r="E65" s="32">
        <f t="shared" si="12"/>
        <v>8322</v>
      </c>
      <c r="F65" s="32">
        <f t="shared" si="12"/>
        <v>0</v>
      </c>
      <c r="G65" s="32">
        <f t="shared" si="12"/>
        <v>17</v>
      </c>
      <c r="H65" s="32">
        <f t="shared" si="12"/>
        <v>0</v>
      </c>
      <c r="I65" s="32">
        <f t="shared" si="12"/>
        <v>332313</v>
      </c>
      <c r="J65" s="32">
        <f t="shared" si="12"/>
        <v>412064</v>
      </c>
      <c r="K65" s="32">
        <f t="shared" si="12"/>
        <v>9814332</v>
      </c>
      <c r="L65" s="32">
        <f t="shared" si="12"/>
        <v>0</v>
      </c>
      <c r="M65" s="32">
        <f t="shared" si="12"/>
        <v>267816</v>
      </c>
      <c r="N65" s="32">
        <f t="shared" si="11"/>
        <v>12266426</v>
      </c>
      <c r="O65" s="45">
        <f t="shared" si="7"/>
        <v>590.8398439381533</v>
      </c>
      <c r="P65" s="10"/>
    </row>
    <row r="66" spans="1:16" ht="15">
      <c r="A66" s="12"/>
      <c r="B66" s="25">
        <v>361.1</v>
      </c>
      <c r="C66" s="20" t="s">
        <v>62</v>
      </c>
      <c r="D66" s="46">
        <v>88780</v>
      </c>
      <c r="E66" s="46">
        <v>6194</v>
      </c>
      <c r="F66" s="46">
        <v>0</v>
      </c>
      <c r="G66" s="46">
        <v>1049</v>
      </c>
      <c r="H66" s="46">
        <v>0</v>
      </c>
      <c r="I66" s="46">
        <v>908096</v>
      </c>
      <c r="J66" s="46">
        <v>58093</v>
      </c>
      <c r="K66" s="46">
        <v>480877</v>
      </c>
      <c r="L66" s="46">
        <v>0</v>
      </c>
      <c r="M66" s="46">
        <v>48531</v>
      </c>
      <c r="N66" s="46">
        <f t="shared" si="11"/>
        <v>1591620</v>
      </c>
      <c r="O66" s="47">
        <f t="shared" si="7"/>
        <v>76.66393718992342</v>
      </c>
      <c r="P66" s="9"/>
    </row>
    <row r="67" spans="1:16" ht="15">
      <c r="A67" s="12"/>
      <c r="B67" s="25">
        <v>361.2</v>
      </c>
      <c r="C67" s="20" t="s">
        <v>63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883661</v>
      </c>
      <c r="L67" s="46">
        <v>0</v>
      </c>
      <c r="M67" s="46">
        <v>0</v>
      </c>
      <c r="N67" s="46">
        <f aca="true" t="shared" si="13" ref="N67:N75">SUM(D67:M67)</f>
        <v>883661</v>
      </c>
      <c r="O67" s="47">
        <f t="shared" si="7"/>
        <v>42.56350850151727</v>
      </c>
      <c r="P67" s="9"/>
    </row>
    <row r="68" spans="1:16" ht="15">
      <c r="A68" s="12"/>
      <c r="B68" s="25">
        <v>361.3</v>
      </c>
      <c r="C68" s="20" t="s">
        <v>64</v>
      </c>
      <c r="D68" s="46">
        <v>26628</v>
      </c>
      <c r="E68" s="46">
        <v>2068</v>
      </c>
      <c r="F68" s="46">
        <v>0</v>
      </c>
      <c r="G68" s="46">
        <v>-1032</v>
      </c>
      <c r="H68" s="46">
        <v>0</v>
      </c>
      <c r="I68" s="46">
        <v>134102</v>
      </c>
      <c r="J68" s="46">
        <v>27161</v>
      </c>
      <c r="K68" s="46">
        <v>2879670</v>
      </c>
      <c r="L68" s="46">
        <v>0</v>
      </c>
      <c r="M68" s="46">
        <v>21542</v>
      </c>
      <c r="N68" s="46">
        <f t="shared" si="13"/>
        <v>3090139</v>
      </c>
      <c r="O68" s="47">
        <f t="shared" si="7"/>
        <v>148.8434564809017</v>
      </c>
      <c r="P68" s="9"/>
    </row>
    <row r="69" spans="1:16" ht="15">
      <c r="A69" s="12"/>
      <c r="B69" s="25">
        <v>361.4</v>
      </c>
      <c r="C69" s="20" t="s">
        <v>131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2604464</v>
      </c>
      <c r="L69" s="46">
        <v>0</v>
      </c>
      <c r="M69" s="46">
        <v>0</v>
      </c>
      <c r="N69" s="46">
        <f t="shared" si="13"/>
        <v>2604464</v>
      </c>
      <c r="O69" s="47">
        <f aca="true" t="shared" si="14" ref="O69:O83">(N69/O$85)</f>
        <v>125.44983382303357</v>
      </c>
      <c r="P69" s="9"/>
    </row>
    <row r="70" spans="1:16" ht="15">
      <c r="A70" s="12"/>
      <c r="B70" s="25">
        <v>362</v>
      </c>
      <c r="C70" s="20" t="s">
        <v>66</v>
      </c>
      <c r="D70" s="46">
        <v>1197201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10</v>
      </c>
      <c r="N70" s="46">
        <f t="shared" si="13"/>
        <v>1197211</v>
      </c>
      <c r="O70" s="47">
        <f t="shared" si="14"/>
        <v>57.6663455517557</v>
      </c>
      <c r="P70" s="9"/>
    </row>
    <row r="71" spans="1:16" ht="15">
      <c r="A71" s="12"/>
      <c r="B71" s="25">
        <v>364</v>
      </c>
      <c r="C71" s="20" t="s">
        <v>132</v>
      </c>
      <c r="D71" s="46">
        <v>10753</v>
      </c>
      <c r="E71" s="46">
        <v>0</v>
      </c>
      <c r="F71" s="46">
        <v>0</v>
      </c>
      <c r="G71" s="46">
        <v>0</v>
      </c>
      <c r="H71" s="46">
        <v>0</v>
      </c>
      <c r="I71" s="46">
        <v>-1014693</v>
      </c>
      <c r="J71" s="46">
        <v>148345</v>
      </c>
      <c r="K71" s="46">
        <v>0</v>
      </c>
      <c r="L71" s="46">
        <v>0</v>
      </c>
      <c r="M71" s="46">
        <v>0</v>
      </c>
      <c r="N71" s="46">
        <f t="shared" si="13"/>
        <v>-855595</v>
      </c>
      <c r="O71" s="47">
        <f t="shared" si="14"/>
        <v>-41.211646837820915</v>
      </c>
      <c r="P71" s="9"/>
    </row>
    <row r="72" spans="1:16" ht="15">
      <c r="A72" s="12"/>
      <c r="B72" s="25">
        <v>365</v>
      </c>
      <c r="C72" s="20" t="s">
        <v>133</v>
      </c>
      <c r="D72" s="46">
        <v>997</v>
      </c>
      <c r="E72" s="46">
        <v>0</v>
      </c>
      <c r="F72" s="46">
        <v>0</v>
      </c>
      <c r="G72" s="46">
        <v>0</v>
      </c>
      <c r="H72" s="46">
        <v>0</v>
      </c>
      <c r="I72" s="46">
        <v>63859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64856</v>
      </c>
      <c r="O72" s="47">
        <f t="shared" si="14"/>
        <v>3.1239342998892154</v>
      </c>
      <c r="P72" s="9"/>
    </row>
    <row r="73" spans="1:16" ht="15">
      <c r="A73" s="12"/>
      <c r="B73" s="25">
        <v>366</v>
      </c>
      <c r="C73" s="20" t="s">
        <v>69</v>
      </c>
      <c r="D73" s="46">
        <v>58461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58461</v>
      </c>
      <c r="O73" s="47">
        <f t="shared" si="14"/>
        <v>2.8159048215403883</v>
      </c>
      <c r="P73" s="9"/>
    </row>
    <row r="74" spans="1:16" ht="15">
      <c r="A74" s="12"/>
      <c r="B74" s="25">
        <v>368</v>
      </c>
      <c r="C74" s="20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2833163</v>
      </c>
      <c r="L74" s="46">
        <v>0</v>
      </c>
      <c r="M74" s="46">
        <v>0</v>
      </c>
      <c r="N74" s="46">
        <f t="shared" si="13"/>
        <v>2833163</v>
      </c>
      <c r="O74" s="47">
        <f t="shared" si="14"/>
        <v>136.46563267665334</v>
      </c>
      <c r="P74" s="9"/>
    </row>
    <row r="75" spans="1:16" ht="15">
      <c r="A75" s="12"/>
      <c r="B75" s="25">
        <v>369.9</v>
      </c>
      <c r="C75" s="20" t="s">
        <v>71</v>
      </c>
      <c r="D75" s="46">
        <v>48742</v>
      </c>
      <c r="E75" s="46">
        <v>60</v>
      </c>
      <c r="F75" s="46">
        <v>0</v>
      </c>
      <c r="G75" s="46">
        <v>0</v>
      </c>
      <c r="H75" s="46">
        <v>0</v>
      </c>
      <c r="I75" s="46">
        <v>240949</v>
      </c>
      <c r="J75" s="46">
        <v>178465</v>
      </c>
      <c r="K75" s="46">
        <v>132497</v>
      </c>
      <c r="L75" s="46">
        <v>0</v>
      </c>
      <c r="M75" s="46">
        <v>197733</v>
      </c>
      <c r="N75" s="46">
        <f t="shared" si="13"/>
        <v>798446</v>
      </c>
      <c r="O75" s="47">
        <f t="shared" si="14"/>
        <v>38.4589374307596</v>
      </c>
      <c r="P75" s="9"/>
    </row>
    <row r="76" spans="1:16" ht="15.75">
      <c r="A76" s="29" t="s">
        <v>43</v>
      </c>
      <c r="B76" s="30"/>
      <c r="C76" s="31"/>
      <c r="D76" s="32">
        <f aca="true" t="shared" si="15" ref="D76:M76">SUM(D77:D82)</f>
        <v>10341723</v>
      </c>
      <c r="E76" s="32">
        <f t="shared" si="15"/>
        <v>620</v>
      </c>
      <c r="F76" s="32">
        <f t="shared" si="15"/>
        <v>18711998</v>
      </c>
      <c r="G76" s="32">
        <f t="shared" si="15"/>
        <v>732952</v>
      </c>
      <c r="H76" s="32">
        <f t="shared" si="15"/>
        <v>0</v>
      </c>
      <c r="I76" s="32">
        <f t="shared" si="15"/>
        <v>509495</v>
      </c>
      <c r="J76" s="32">
        <f t="shared" si="15"/>
        <v>5771490</v>
      </c>
      <c r="K76" s="32">
        <f t="shared" si="15"/>
        <v>0</v>
      </c>
      <c r="L76" s="32">
        <f t="shared" si="15"/>
        <v>0</v>
      </c>
      <c r="M76" s="32">
        <f t="shared" si="15"/>
        <v>351</v>
      </c>
      <c r="N76" s="32">
        <f aca="true" t="shared" si="16" ref="N76:N83">SUM(D76:M76)</f>
        <v>36068629</v>
      </c>
      <c r="O76" s="45">
        <f t="shared" si="14"/>
        <v>1737.3261885265642</v>
      </c>
      <c r="P76" s="9"/>
    </row>
    <row r="77" spans="1:16" ht="15">
      <c r="A77" s="12"/>
      <c r="B77" s="25">
        <v>381</v>
      </c>
      <c r="C77" s="20" t="s">
        <v>72</v>
      </c>
      <c r="D77" s="46">
        <v>992467</v>
      </c>
      <c r="E77" s="46">
        <v>0</v>
      </c>
      <c r="F77" s="46">
        <v>2683779</v>
      </c>
      <c r="G77" s="46">
        <v>732952</v>
      </c>
      <c r="H77" s="46">
        <v>0</v>
      </c>
      <c r="I77" s="46">
        <v>169554</v>
      </c>
      <c r="J77" s="46">
        <v>1985215</v>
      </c>
      <c r="K77" s="46">
        <v>0</v>
      </c>
      <c r="L77" s="46">
        <v>0</v>
      </c>
      <c r="M77" s="46">
        <v>351</v>
      </c>
      <c r="N77" s="46">
        <f t="shared" si="16"/>
        <v>6564318</v>
      </c>
      <c r="O77" s="47">
        <f t="shared" si="14"/>
        <v>316.18505852319254</v>
      </c>
      <c r="P77" s="9"/>
    </row>
    <row r="78" spans="1:16" ht="15">
      <c r="A78" s="12"/>
      <c r="B78" s="25">
        <v>382</v>
      </c>
      <c r="C78" s="20" t="s">
        <v>84</v>
      </c>
      <c r="D78" s="46">
        <v>9349256</v>
      </c>
      <c r="E78" s="46">
        <v>620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9349876</v>
      </c>
      <c r="O78" s="47">
        <f t="shared" si="14"/>
        <v>450.35768989933047</v>
      </c>
      <c r="P78" s="9"/>
    </row>
    <row r="79" spans="1:16" ht="15">
      <c r="A79" s="12"/>
      <c r="B79" s="25">
        <v>384</v>
      </c>
      <c r="C79" s="20" t="s">
        <v>73</v>
      </c>
      <c r="D79" s="46">
        <v>0</v>
      </c>
      <c r="E79" s="46">
        <v>0</v>
      </c>
      <c r="F79" s="46">
        <v>16028219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16028219</v>
      </c>
      <c r="O79" s="47">
        <f t="shared" si="14"/>
        <v>772.0350175810414</v>
      </c>
      <c r="P79" s="9"/>
    </row>
    <row r="80" spans="1:16" ht="15">
      <c r="A80" s="12"/>
      <c r="B80" s="25">
        <v>389.4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120000</v>
      </c>
      <c r="J80" s="46">
        <v>235773</v>
      </c>
      <c r="K80" s="46">
        <v>0</v>
      </c>
      <c r="L80" s="46">
        <v>0</v>
      </c>
      <c r="M80" s="46">
        <v>0</v>
      </c>
      <c r="N80" s="46">
        <f t="shared" si="16"/>
        <v>355773</v>
      </c>
      <c r="O80" s="47">
        <f t="shared" si="14"/>
        <v>17.13660228312702</v>
      </c>
      <c r="P80" s="9"/>
    </row>
    <row r="81" spans="1:16" ht="15">
      <c r="A81" s="12"/>
      <c r="B81" s="25">
        <v>389.8</v>
      </c>
      <c r="C81" s="20" t="s">
        <v>135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219941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219941</v>
      </c>
      <c r="O81" s="47">
        <f t="shared" si="14"/>
        <v>10.593950195077309</v>
      </c>
      <c r="P81" s="9"/>
    </row>
    <row r="82" spans="1:16" ht="15.75" thickBot="1">
      <c r="A82" s="48"/>
      <c r="B82" s="49">
        <v>393</v>
      </c>
      <c r="C82" s="50" t="s">
        <v>136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3550502</v>
      </c>
      <c r="K82" s="46">
        <v>0</v>
      </c>
      <c r="L82" s="46">
        <v>0</v>
      </c>
      <c r="M82" s="46">
        <v>0</v>
      </c>
      <c r="N82" s="46">
        <f t="shared" si="16"/>
        <v>3550502</v>
      </c>
      <c r="O82" s="47">
        <f t="shared" si="14"/>
        <v>171.01787004479553</v>
      </c>
      <c r="P82" s="9"/>
    </row>
    <row r="83" spans="1:119" ht="16.5" thickBot="1">
      <c r="A83" s="14" t="s">
        <v>56</v>
      </c>
      <c r="B83" s="23"/>
      <c r="C83" s="22"/>
      <c r="D83" s="15">
        <f aca="true" t="shared" si="17" ref="D83:M83">SUM(D5,D17,D23,D42,D60,D65,D76)</f>
        <v>25520124</v>
      </c>
      <c r="E83" s="15">
        <f t="shared" si="17"/>
        <v>1285790</v>
      </c>
      <c r="F83" s="15">
        <f t="shared" si="17"/>
        <v>18711998</v>
      </c>
      <c r="G83" s="15">
        <f t="shared" si="17"/>
        <v>2286878</v>
      </c>
      <c r="H83" s="15">
        <f t="shared" si="17"/>
        <v>0</v>
      </c>
      <c r="I83" s="15">
        <f t="shared" si="17"/>
        <v>96634070</v>
      </c>
      <c r="J83" s="15">
        <f t="shared" si="17"/>
        <v>15560447</v>
      </c>
      <c r="K83" s="15">
        <f t="shared" si="17"/>
        <v>10126964</v>
      </c>
      <c r="L83" s="15">
        <f t="shared" si="17"/>
        <v>0</v>
      </c>
      <c r="M83" s="15">
        <f t="shared" si="17"/>
        <v>908329</v>
      </c>
      <c r="N83" s="15">
        <f t="shared" si="16"/>
        <v>171034600</v>
      </c>
      <c r="O83" s="38">
        <f t="shared" si="14"/>
        <v>8238.264052791292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137</v>
      </c>
      <c r="M85" s="51"/>
      <c r="N85" s="51"/>
      <c r="O85" s="43">
        <v>20761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99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2022-06-22T15:53:18Z</cp:lastPrinted>
  <dcterms:created xsi:type="dcterms:W3CDTF">2000-08-31T21:26:31Z</dcterms:created>
  <dcterms:modified xsi:type="dcterms:W3CDTF">2022-06-22T15:53:20Z</dcterms:modified>
  <cp:category/>
  <cp:version/>
  <cp:contentType/>
  <cp:contentStatus/>
</cp:coreProperties>
</file>