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'2008'!$A$1:$O$25</definedName>
    <definedName name="_xlnm.Print_Area" localSheetId="12">'2009'!$A$1:$O$26</definedName>
    <definedName name="_xlnm.Print_Area" localSheetId="11">'2010'!$A$1:$O$24</definedName>
    <definedName name="_xlnm.Print_Area" localSheetId="10">'2011'!$A$1:$O$26</definedName>
    <definedName name="_xlnm.Print_Area" localSheetId="9">'2012'!$A$1:$O$27</definedName>
    <definedName name="_xlnm.Print_Area" localSheetId="8">'2013'!$A$1:$O$29</definedName>
    <definedName name="_xlnm.Print_Area" localSheetId="7">'2014'!$A$1:$O$26</definedName>
    <definedName name="_xlnm.Print_Area" localSheetId="6">'2015'!$A$1:$O$27</definedName>
    <definedName name="_xlnm.Print_Area" localSheetId="5">'2016'!$A$1:$O$26</definedName>
    <definedName name="_xlnm.Print_Area" localSheetId="4">'2017'!$A$1:$O$24</definedName>
    <definedName name="_xlnm.Print_Area" localSheetId="3">'2018'!$A$1:$O$24</definedName>
    <definedName name="_xlnm.Print_Area" localSheetId="2">'2019'!$A$1:$O$23</definedName>
    <definedName name="_xlnm.Print_Area" localSheetId="1">'2020'!$A$1:$O$23</definedName>
    <definedName name="_xlnm.Print_Area" localSheetId="0">'2021'!$A$1:$P$24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<sst xmlns="http://schemas.openxmlformats.org/spreadsheetml/2006/main" count="559" uniqueCount="80">
  <si>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</si>
  <si>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</si>
  <si>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</si>
  <si>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</si>
  <si>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</si>
  <si>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</si>
  <si>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</si>
  <si>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</si>
  <si>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</si>
  <si>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</si>
  <si>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</si>
  <si>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</si>
  <si>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</si>
  <si>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</si>
  <si>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</si>
  <si>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</si>
  <si>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</si>
  <si>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</si>
  <si>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</si>
  <si>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</si>
  <si>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</si>
  <si>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</si>
  <si>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</si>
  <si>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Fire Control</t>
  </si>
  <si>
    <t>Protective Inspections</t>
  </si>
  <si>
    <t>Physical Environment</t>
  </si>
  <si>
    <t>Water Utility Services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</si>
  <si>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</si>
  <si>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</si>
  <si>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</si>
  <si>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</si>
  <si>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</si>
  <si>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</si>
  <si>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</si>
  <si>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</si>
  <si>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</si>
  <si>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Lee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</si>
  <si>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</si>
  <si>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</si>
  <si>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</si>
  <si>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</si>
  <si>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</si>
  <si>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</si>
  <si>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</si>
  <si>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Housing and Urban Development</t>
  </si>
  <si>
    <t>Proprietary - Other Non-Operating Disbursements</t>
  </si>
  <si>
    <t>Proprietary - Non-Operating Interest Expense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</si>
  <si>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</si>
  <si>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</si>
  <si>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</si>
  <si>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</si>
  <si>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</si>
  <si>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</si>
  <si>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</si>
  <si>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</si>
  <si>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</si>
  <si>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</si>
  <si>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</si>
  <si>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2015</t>
  </si>
  <si>
    <t>Other Physical Environment</t>
  </si>
  <si>
    <t>2015 Municipal Population:</t>
  </si>
  <si>
    <t>Local Fiscal Year Ended September 30, 2007</t>
  </si>
  <si>
    <t>2007 Municipal Population:</t>
  </si>
  <si>
    <t>Local Fiscal Year Ended September 30, 2016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</si>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</sst>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76</v>
      </c>
      <c r="N4" s="34" t="s">
        <v>5</v>
      </c>
      <c r="O4" s="34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SUM(D6:D7)</f>
        <v>102824</v>
      </c>
      <c r="E5" s="26">
        <f>SUM(E6:E7)</f>
        <v>0</v>
      </c>
      <c r="F5" s="26">
        <f>SUM(F6:F7)</f>
        <v>0</v>
      </c>
      <c r="G5" s="26">
        <f>SUM(G6:G7)</f>
        <v>0</v>
      </c>
      <c r="H5" s="26">
        <f>SUM(H6:H7)</f>
        <v>0</v>
      </c>
      <c r="I5" s="26">
        <f>SUM(I6:I7)</f>
        <v>0</v>
      </c>
      <c r="J5" s="26">
        <f>SUM(J6:J7)</f>
        <v>0</v>
      </c>
      <c r="K5" s="26">
        <f>SUM(K6:K7)</f>
        <v>0</v>
      </c>
      <c r="L5" s="26">
        <f>SUM(L6:L7)</f>
        <v>0</v>
      </c>
      <c r="M5" s="26">
        <f>SUM(M6:M7)</f>
        <v>0</v>
      </c>
      <c r="N5" s="26">
        <f>SUM(N6:N7)</f>
        <v>0</v>
      </c>
      <c r="O5" s="27">
        <f>SUM(D5:N5)</f>
        <v>102824</v>
      </c>
      <c r="P5" s="32">
        <f>(O5/P$22)</f>
        <v>267.0753246753247</v>
      </c>
      <c r="Q5" s="6"/>
    </row>
    <row r="6" spans="1:17" ht="15">
      <c r="A6" s="12"/>
      <c r="B6" s="44">
        <v>511</v>
      </c>
      <c r="C6" s="20" t="s">
        <v>19</v>
      </c>
      <c r="D6" s="46">
        <v>16376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16376</v>
      </c>
      <c r="P6" s="47">
        <f>(O6/P$22)</f>
        <v>42.53506493506494</v>
      </c>
      <c r="Q6" s="9"/>
    </row>
    <row r="7" spans="1:17" ht="15">
      <c r="A7" s="12"/>
      <c r="B7" s="44">
        <v>513</v>
      </c>
      <c r="C7" s="20" t="s">
        <v>20</v>
      </c>
      <c r="D7" s="46">
        <v>86448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86448</v>
      </c>
      <c r="P7" s="47">
        <f>(O7/P$22)</f>
        <v>224.54025974025973</v>
      </c>
      <c r="Q7" s="9"/>
    </row>
    <row r="8" spans="1:17" ht="15.75">
      <c r="A8" s="28" t="s">
        <v>25</v>
      </c>
      <c r="B8" s="29"/>
      <c r="C8" s="30"/>
      <c r="D8" s="31">
        <f>SUM(D9:D10)</f>
        <v>0</v>
      </c>
      <c r="E8" s="31">
        <f>SUM(E9:E10)</f>
        <v>0</v>
      </c>
      <c r="F8" s="31">
        <f>SUM(F9:F10)</f>
        <v>0</v>
      </c>
      <c r="G8" s="31">
        <f>SUM(G9:G10)</f>
        <v>0</v>
      </c>
      <c r="H8" s="31">
        <f>SUM(H9:H10)</f>
        <v>0</v>
      </c>
      <c r="I8" s="31">
        <f>SUM(I9:I10)</f>
        <v>410788</v>
      </c>
      <c r="J8" s="31">
        <f>SUM(J9:J10)</f>
        <v>0</v>
      </c>
      <c r="K8" s="31">
        <f>SUM(K9:K10)</f>
        <v>0</v>
      </c>
      <c r="L8" s="31">
        <f>SUM(L9:L10)</f>
        <v>0</v>
      </c>
      <c r="M8" s="31">
        <f>SUM(M9:M10)</f>
        <v>0</v>
      </c>
      <c r="N8" s="31">
        <f>SUM(N9:N10)</f>
        <v>0</v>
      </c>
      <c r="O8" s="42">
        <f>SUM(D8:N8)</f>
        <v>410788</v>
      </c>
      <c r="P8" s="43">
        <f>(O8/P$22)</f>
        <v>1066.9818181818182</v>
      </c>
      <c r="Q8" s="10"/>
    </row>
    <row r="9" spans="1:17" ht="15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134623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134623</v>
      </c>
      <c r="P9" s="47">
        <f>(O9/P$22)</f>
        <v>349.67012987012987</v>
      </c>
      <c r="Q9" s="9"/>
    </row>
    <row r="10" spans="1:17" ht="15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276165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276165</v>
      </c>
      <c r="P10" s="47">
        <f>(O10/P$22)</f>
        <v>717.3116883116883</v>
      </c>
      <c r="Q10" s="9"/>
    </row>
    <row r="11" spans="1:17" ht="15.75">
      <c r="A11" s="28" t="s">
        <v>27</v>
      </c>
      <c r="B11" s="29"/>
      <c r="C11" s="30"/>
      <c r="D11" s="31">
        <f>SUM(D12:D12)</f>
        <v>144964</v>
      </c>
      <c r="E11" s="31">
        <f>SUM(E12:E12)</f>
        <v>0</v>
      </c>
      <c r="F11" s="31">
        <f>SUM(F12:F12)</f>
        <v>0</v>
      </c>
      <c r="G11" s="31">
        <f>SUM(G12:G12)</f>
        <v>0</v>
      </c>
      <c r="H11" s="31">
        <f>SUM(H12:H12)</f>
        <v>0</v>
      </c>
      <c r="I11" s="31">
        <f>SUM(I12:I12)</f>
        <v>0</v>
      </c>
      <c r="J11" s="31">
        <f>SUM(J12:J12)</f>
        <v>0</v>
      </c>
      <c r="K11" s="31">
        <f>SUM(K12:K12)</f>
        <v>0</v>
      </c>
      <c r="L11" s="31">
        <f>SUM(L12:L12)</f>
        <v>0</v>
      </c>
      <c r="M11" s="31">
        <f>SUM(M12:M12)</f>
        <v>0</v>
      </c>
      <c r="N11" s="31">
        <f>SUM(N12:N12)</f>
        <v>0</v>
      </c>
      <c r="O11" s="31">
        <f>SUM(D11:N11)</f>
        <v>144964</v>
      </c>
      <c r="P11" s="43">
        <f>(O11/P$22)</f>
        <v>376.5298701298701</v>
      </c>
      <c r="Q11" s="10"/>
    </row>
    <row r="12" spans="1:17" ht="15">
      <c r="A12" s="12"/>
      <c r="B12" s="44">
        <v>541</v>
      </c>
      <c r="C12" s="20" t="s">
        <v>28</v>
      </c>
      <c r="D12" s="46">
        <v>144964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144964</v>
      </c>
      <c r="P12" s="47">
        <f>(O12/P$22)</f>
        <v>376.5298701298701</v>
      </c>
      <c r="Q12" s="9"/>
    </row>
    <row r="13" spans="1:17" ht="15.75">
      <c r="A13" s="28" t="s">
        <v>29</v>
      </c>
      <c r="B13" s="29"/>
      <c r="C13" s="30"/>
      <c r="D13" s="31">
        <f>SUM(D14:D14)</f>
        <v>10187</v>
      </c>
      <c r="E13" s="31">
        <f>SUM(E14:E14)</f>
        <v>0</v>
      </c>
      <c r="F13" s="31">
        <f>SUM(F14:F14)</f>
        <v>0</v>
      </c>
      <c r="G13" s="31">
        <f>SUM(G14:G14)</f>
        <v>0</v>
      </c>
      <c r="H13" s="31">
        <f>SUM(H14:H14)</f>
        <v>0</v>
      </c>
      <c r="I13" s="31">
        <f>SUM(I14:I14)</f>
        <v>0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1">
        <f>SUM(N14:N14)</f>
        <v>0</v>
      </c>
      <c r="O13" s="31">
        <f>SUM(D13:N13)</f>
        <v>10187</v>
      </c>
      <c r="P13" s="43">
        <f>(O13/P$22)</f>
        <v>26.45974025974026</v>
      </c>
      <c r="Q13" s="10"/>
    </row>
    <row r="14" spans="1:17" ht="15">
      <c r="A14" s="13"/>
      <c r="B14" s="45">
        <v>552</v>
      </c>
      <c r="C14" s="21" t="s">
        <v>30</v>
      </c>
      <c r="D14" s="46">
        <v>10187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10187</v>
      </c>
      <c r="P14" s="47">
        <f>(O14/P$22)</f>
        <v>26.45974025974026</v>
      </c>
      <c r="Q14" s="9"/>
    </row>
    <row r="15" spans="1:17" ht="15.75">
      <c r="A15" s="28" t="s">
        <v>31</v>
      </c>
      <c r="B15" s="29"/>
      <c r="C15" s="30"/>
      <c r="D15" s="31">
        <f>SUM(D16:D16)</f>
        <v>11477</v>
      </c>
      <c r="E15" s="31">
        <f>SUM(E16:E16)</f>
        <v>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>SUM(D15:N15)</f>
        <v>11477</v>
      </c>
      <c r="P15" s="43">
        <f>(O15/P$22)</f>
        <v>29.81038961038961</v>
      </c>
      <c r="Q15" s="9"/>
    </row>
    <row r="16" spans="1:17" ht="15">
      <c r="A16" s="12"/>
      <c r="B16" s="44">
        <v>572</v>
      </c>
      <c r="C16" s="20" t="s">
        <v>32</v>
      </c>
      <c r="D16" s="46">
        <v>11477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11477</v>
      </c>
      <c r="P16" s="47">
        <f>(O16/P$22)</f>
        <v>29.81038961038961</v>
      </c>
      <c r="Q16" s="9"/>
    </row>
    <row r="17" spans="1:17" ht="15.75">
      <c r="A17" s="28" t="s">
        <v>34</v>
      </c>
      <c r="B17" s="29"/>
      <c r="C17" s="30"/>
      <c r="D17" s="31">
        <f>SUM(D18:D19)</f>
        <v>493</v>
      </c>
      <c r="E17" s="31">
        <f>SUM(E18:E19)</f>
        <v>0</v>
      </c>
      <c r="F17" s="31">
        <f>SUM(F18:F19)</f>
        <v>0</v>
      </c>
      <c r="G17" s="31">
        <f>SUM(G18:G19)</f>
        <v>0</v>
      </c>
      <c r="H17" s="31">
        <f>SUM(H18:H19)</f>
        <v>0</v>
      </c>
      <c r="I17" s="31">
        <f>SUM(I18:I19)</f>
        <v>8442</v>
      </c>
      <c r="J17" s="31">
        <f>SUM(J18:J19)</f>
        <v>0</v>
      </c>
      <c r="K17" s="31">
        <f>SUM(K18:K19)</f>
        <v>0</v>
      </c>
      <c r="L17" s="31">
        <f>SUM(L18:L19)</f>
        <v>0</v>
      </c>
      <c r="M17" s="31">
        <f>SUM(M18:M19)</f>
        <v>0</v>
      </c>
      <c r="N17" s="31">
        <f>SUM(N18:N19)</f>
        <v>0</v>
      </c>
      <c r="O17" s="31">
        <f>SUM(D17:N17)</f>
        <v>8935</v>
      </c>
      <c r="P17" s="43">
        <f>(O17/P$22)</f>
        <v>23.207792207792206</v>
      </c>
      <c r="Q17" s="9"/>
    </row>
    <row r="18" spans="1:17" ht="15">
      <c r="A18" s="12"/>
      <c r="B18" s="44">
        <v>581</v>
      </c>
      <c r="C18" s="20" t="s">
        <v>78</v>
      </c>
      <c r="D18" s="46">
        <v>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493</v>
      </c>
      <c r="P18" s="47">
        <f>(O18/P$22)</f>
        <v>1.2805194805194806</v>
      </c>
      <c r="Q18" s="9"/>
    </row>
    <row r="19" spans="1:17" ht="15.75" thickBot="1">
      <c r="A19" s="12"/>
      <c r="B19" s="44">
        <v>591</v>
      </c>
      <c r="C19" s="20" t="s">
        <v>46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8442</v>
      </c>
      <c r="P19" s="47">
        <f>(O19/P$22)</f>
        <v>21.927272727272726</v>
      </c>
      <c r="Q19" s="9"/>
    </row>
    <row r="20" spans="1:120" ht="16.5" thickBot="1">
      <c r="A20" s="14" t="s">
        <v>10</v>
      </c>
      <c r="B20" s="23"/>
      <c r="C20" s="22"/>
      <c r="D20" s="15">
        <f>SUM(D5,D8,D11,D13,D15,D17)</f>
        <v>269945</v>
      </c>
      <c r="E20" s="15">
        <f aca="true" t="shared" si="0" ref="E20:N20">SUM(E5,E8,E11,E13,E15,E17)</f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419230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>SUM(D20:N20)</f>
        <v>689175</v>
      </c>
      <c r="P20" s="37">
        <f>(O20/P$22)</f>
        <v>1790.064935064935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6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</row>
    <row r="22" spans="1:16" ht="15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93" t="s">
        <v>79</v>
      </c>
      <c r="N22" s="93"/>
      <c r="O22" s="93"/>
      <c r="P22" s="41">
        <v>385</v>
      </c>
    </row>
    <row r="23" spans="1:16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sheetProtection/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129373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129373</v>
      </c>
      <c r="O5" s="32">
        <f aca="true" t="shared" si="2" ref="O5:O23">(N5/O$25)</f>
        <v>380.50882352941176</v>
      </c>
      <c r="P5" s="6"/>
    </row>
    <row r="6" spans="1:16" ht="15">
      <c r="A6" s="12"/>
      <c r="B6" s="44">
        <v>511</v>
      </c>
      <c r="C6" s="20" t="s">
        <v>19</v>
      </c>
      <c r="D6" s="46">
        <v>16268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16268</v>
      </c>
      <c r="O6" s="47">
        <f t="shared" si="2"/>
        <v>47.84705882352941</v>
      </c>
      <c r="P6" s="9"/>
    </row>
    <row r="7" spans="1:16" ht="15">
      <c r="A7" s="12"/>
      <c r="B7" s="44">
        <v>513</v>
      </c>
      <c r="C7" s="20" t="s">
        <v>20</v>
      </c>
      <c r="D7" s="46">
        <v>107285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107285</v>
      </c>
      <c r="O7" s="47">
        <f t="shared" si="2"/>
        <v>315.54411764705884</v>
      </c>
      <c r="P7" s="9"/>
    </row>
    <row r="8" spans="1:16" ht="15">
      <c r="A8" s="12"/>
      <c r="B8" s="44">
        <v>514</v>
      </c>
      <c r="C8" s="20" t="s">
        <v>21</v>
      </c>
      <c r="D8" s="46">
        <v>5820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5820</v>
      </c>
      <c r="O8" s="47">
        <f t="shared" si="2"/>
        <v>17.11764705882353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SUM(D10:D10)</f>
        <v>1256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1256</v>
      </c>
      <c r="O9" s="43">
        <f t="shared" si="2"/>
        <v>3.6941176470588237</v>
      </c>
      <c r="P9" s="10"/>
    </row>
    <row r="10" spans="1:16" ht="15">
      <c r="A10" s="12"/>
      <c r="B10" s="44">
        <v>524</v>
      </c>
      <c r="C10" s="20" t="s">
        <v>24</v>
      </c>
      <c r="D10" s="46">
        <v>1256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1256</v>
      </c>
      <c r="O10" s="47">
        <f t="shared" si="2"/>
        <v>3.6941176470588237</v>
      </c>
      <c r="P10" s="9"/>
    </row>
    <row r="11" spans="1:16" ht="15.75">
      <c r="A11" s="28" t="s">
        <v>25</v>
      </c>
      <c r="B11" s="29"/>
      <c r="C11" s="30"/>
      <c r="D11" s="31">
        <f aca="true" t="shared" si="4" ref="D11:M11">SUM(D12:D13)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299536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299536</v>
      </c>
      <c r="O11" s="43">
        <f t="shared" si="2"/>
        <v>880.9882352941177</v>
      </c>
      <c r="P11" s="10"/>
    </row>
    <row r="12" spans="1:16" ht="15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183609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183609</v>
      </c>
      <c r="O12" s="47">
        <f t="shared" si="2"/>
        <v>540.0264705882353</v>
      </c>
      <c r="P12" s="9"/>
    </row>
    <row r="13" spans="1:16" ht="15">
      <c r="A13" s="12"/>
      <c r="B13" s="44">
        <v>535</v>
      </c>
      <c r="C13" s="20" t="s">
        <v>41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115927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115927</v>
      </c>
      <c r="O13" s="47">
        <f t="shared" si="2"/>
        <v>340.96176470588233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88455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88455</v>
      </c>
      <c r="O14" s="43">
        <f t="shared" si="2"/>
        <v>260.1617647058824</v>
      </c>
      <c r="P14" s="10"/>
    </row>
    <row r="15" spans="1:16" ht="15">
      <c r="A15" s="12"/>
      <c r="B15" s="44">
        <v>541</v>
      </c>
      <c r="C15" s="20" t="s">
        <v>28</v>
      </c>
      <c r="D15" s="46">
        <v>88455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88455</v>
      </c>
      <c r="O15" s="47">
        <f t="shared" si="2"/>
        <v>260.1617647058824</v>
      </c>
      <c r="P15" s="9"/>
    </row>
    <row r="16" spans="1:16" ht="15.75">
      <c r="A16" s="28" t="s">
        <v>29</v>
      </c>
      <c r="B16" s="29"/>
      <c r="C16" s="30"/>
      <c r="D16" s="31">
        <f aca="true" t="shared" si="6" ref="D16:M16">SUM(D17:D18)</f>
        <v>108760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108760</v>
      </c>
      <c r="O16" s="43">
        <f t="shared" si="2"/>
        <v>319.88235294117646</v>
      </c>
      <c r="P16" s="10"/>
    </row>
    <row r="17" spans="1:16" ht="15">
      <c r="A17" s="13"/>
      <c r="B17" s="45">
        <v>552</v>
      </c>
      <c r="C17" s="21" t="s">
        <v>30</v>
      </c>
      <c r="D17" s="46">
        <v>90354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90354</v>
      </c>
      <c r="O17" s="47">
        <f t="shared" si="2"/>
        <v>265.7470588235294</v>
      </c>
      <c r="P17" s="9"/>
    </row>
    <row r="18" spans="1:16" ht="15">
      <c r="A18" s="13"/>
      <c r="B18" s="45">
        <v>554</v>
      </c>
      <c r="C18" s="21" t="s">
        <v>44</v>
      </c>
      <c r="D18" s="46">
        <v>18406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18406</v>
      </c>
      <c r="O18" s="47">
        <f t="shared" si="2"/>
        <v>54.13529411764706</v>
      </c>
      <c r="P18" s="9"/>
    </row>
    <row r="19" spans="1:16" ht="15.75">
      <c r="A19" s="28" t="s">
        <v>34</v>
      </c>
      <c r="B19" s="29"/>
      <c r="C19" s="30"/>
      <c r="D19" s="31">
        <f aca="true" t="shared" si="7" ref="D19:M19">SUM(D20:D22)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390817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390817</v>
      </c>
      <c r="O19" s="43">
        <f t="shared" si="2"/>
        <v>1149.4617647058824</v>
      </c>
      <c r="P19" s="9"/>
    </row>
    <row r="20" spans="1:16" ht="15">
      <c r="A20" s="12"/>
      <c r="B20" s="44">
        <v>581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40440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40440</v>
      </c>
      <c r="O20" s="47">
        <f t="shared" si="2"/>
        <v>118.94117647058823</v>
      </c>
      <c r="P20" s="9"/>
    </row>
    <row r="21" spans="1:16" ht="15">
      <c r="A21" s="12"/>
      <c r="B21" s="44">
        <v>590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327275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327275</v>
      </c>
      <c r="O21" s="47">
        <f t="shared" si="2"/>
        <v>962.5735294117648</v>
      </c>
      <c r="P21" s="9"/>
    </row>
    <row r="22" spans="1:16" ht="15.75" thickBot="1">
      <c r="A22" s="12"/>
      <c r="B22" s="44">
        <v>591</v>
      </c>
      <c r="C22" s="20" t="s">
        <v>46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23102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23102</v>
      </c>
      <c r="O22" s="47">
        <f t="shared" si="2"/>
        <v>67.94705882352942</v>
      </c>
      <c r="P22" s="9"/>
    </row>
    <row r="23" spans="1:119" ht="16.5" thickBot="1">
      <c r="A23" s="14" t="s">
        <v>10</v>
      </c>
      <c r="B23" s="23"/>
      <c r="C23" s="22"/>
      <c r="D23" s="15">
        <f>SUM(D5,D9,D11,D14,D16,D19)</f>
        <v>327844</v>
      </c>
      <c r="E23" s="15">
        <f aca="true" t="shared" si="8" ref="E23:M23">SUM(E5,E9,E11,E14,E16,E19)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690353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1018197</v>
      </c>
      <c r="O23" s="37">
        <f t="shared" si="2"/>
        <v>2994.6970588235295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47</v>
      </c>
      <c r="M25" s="93"/>
      <c r="N25" s="93"/>
      <c r="O25" s="41">
        <v>340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 xml:space="preserve">&amp;L&amp;14Office of Economic and Demographic Research&amp;R&amp;14Page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91387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16587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107974</v>
      </c>
      <c r="O5" s="32">
        <f aca="true" t="shared" si="2" ref="O5:O22">(N5/O$24)</f>
        <v>317.5705882352941</v>
      </c>
      <c r="P5" s="6"/>
    </row>
    <row r="6" spans="1:16" ht="15">
      <c r="A6" s="12"/>
      <c r="B6" s="44">
        <v>511</v>
      </c>
      <c r="C6" s="20" t="s">
        <v>19</v>
      </c>
      <c r="D6" s="46">
        <v>14056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14056</v>
      </c>
      <c r="O6" s="47">
        <f t="shared" si="2"/>
        <v>41.34117647058824</v>
      </c>
      <c r="P6" s="9"/>
    </row>
    <row r="7" spans="1:16" ht="15">
      <c r="A7" s="12"/>
      <c r="B7" s="44">
        <v>513</v>
      </c>
      <c r="C7" s="20" t="s">
        <v>20</v>
      </c>
      <c r="D7" s="46">
        <v>74549</v>
      </c>
      <c r="E7" s="46">
        <v>0</v>
      </c>
      <c r="F7" s="46">
        <v>0</v>
      </c>
      <c r="G7" s="46">
        <v>0</v>
      </c>
      <c r="H7" s="46">
        <v>0</v>
      </c>
      <c r="I7" s="46">
        <v>16587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91136</v>
      </c>
      <c r="O7" s="47">
        <f t="shared" si="2"/>
        <v>268.0470588235294</v>
      </c>
      <c r="P7" s="9"/>
    </row>
    <row r="8" spans="1:16" ht="15">
      <c r="A8" s="12"/>
      <c r="B8" s="44">
        <v>514</v>
      </c>
      <c r="C8" s="20" t="s">
        <v>21</v>
      </c>
      <c r="D8" s="46">
        <v>2782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2782</v>
      </c>
      <c r="O8" s="47">
        <f t="shared" si="2"/>
        <v>8.18235294117647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SUM(D10:D10)</f>
        <v>510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510</v>
      </c>
      <c r="O9" s="43">
        <f t="shared" si="2"/>
        <v>1.5</v>
      </c>
      <c r="P9" s="10"/>
    </row>
    <row r="10" spans="1:16" ht="15">
      <c r="A10" s="12"/>
      <c r="B10" s="44">
        <v>524</v>
      </c>
      <c r="C10" s="20" t="s">
        <v>24</v>
      </c>
      <c r="D10" s="46">
        <v>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510</v>
      </c>
      <c r="O10" s="47">
        <f t="shared" si="2"/>
        <v>1.5</v>
      </c>
      <c r="P10" s="9"/>
    </row>
    <row r="11" spans="1:16" ht="15.75">
      <c r="A11" s="28" t="s">
        <v>25</v>
      </c>
      <c r="B11" s="29"/>
      <c r="C11" s="30"/>
      <c r="D11" s="31">
        <f aca="true" t="shared" si="4" ref="D11:M11">SUM(D12:D13)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207425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207425</v>
      </c>
      <c r="O11" s="43">
        <f t="shared" si="2"/>
        <v>610.0735294117648</v>
      </c>
      <c r="P11" s="10"/>
    </row>
    <row r="12" spans="1:16" ht="15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157425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157425</v>
      </c>
      <c r="O12" s="47">
        <f t="shared" si="2"/>
        <v>463.0147058823529</v>
      </c>
      <c r="P12" s="9"/>
    </row>
    <row r="13" spans="1:16" ht="15">
      <c r="A13" s="12"/>
      <c r="B13" s="44">
        <v>535</v>
      </c>
      <c r="C13" s="20" t="s">
        <v>41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50000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50000</v>
      </c>
      <c r="O13" s="47">
        <f t="shared" si="2"/>
        <v>147.05882352941177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37107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37107</v>
      </c>
      <c r="O14" s="43">
        <f t="shared" si="2"/>
        <v>109.13823529411765</v>
      </c>
      <c r="P14" s="10"/>
    </row>
    <row r="15" spans="1:16" ht="15">
      <c r="A15" s="12"/>
      <c r="B15" s="44">
        <v>541</v>
      </c>
      <c r="C15" s="20" t="s">
        <v>28</v>
      </c>
      <c r="D15" s="46">
        <v>37107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37107</v>
      </c>
      <c r="O15" s="47">
        <f t="shared" si="2"/>
        <v>109.13823529411765</v>
      </c>
      <c r="P15" s="9"/>
    </row>
    <row r="16" spans="1:16" ht="15.75">
      <c r="A16" s="28" t="s">
        <v>29</v>
      </c>
      <c r="B16" s="29"/>
      <c r="C16" s="30"/>
      <c r="D16" s="31">
        <f aca="true" t="shared" si="6" ref="D16:M16">SUM(D17:D17)</f>
        <v>0</v>
      </c>
      <c r="E16" s="31">
        <f t="shared" si="6"/>
        <v>30103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30103</v>
      </c>
      <c r="O16" s="43">
        <f t="shared" si="2"/>
        <v>88.53823529411764</v>
      </c>
      <c r="P16" s="10"/>
    </row>
    <row r="17" spans="1:16" ht="15">
      <c r="A17" s="13"/>
      <c r="B17" s="45">
        <v>552</v>
      </c>
      <c r="C17" s="21" t="s">
        <v>30</v>
      </c>
      <c r="D17" s="46">
        <v>0</v>
      </c>
      <c r="E17" s="46">
        <v>30103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30103</v>
      </c>
      <c r="O17" s="47">
        <f t="shared" si="2"/>
        <v>88.53823529411764</v>
      </c>
      <c r="P17" s="9"/>
    </row>
    <row r="18" spans="1:16" ht="15.75">
      <c r="A18" s="28" t="s">
        <v>31</v>
      </c>
      <c r="B18" s="29"/>
      <c r="C18" s="30"/>
      <c r="D18" s="31">
        <f aca="true" t="shared" si="7" ref="D18:M18">SUM(D19:D19)</f>
        <v>3823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3823</v>
      </c>
      <c r="O18" s="43">
        <f t="shared" si="2"/>
        <v>11.244117647058824</v>
      </c>
      <c r="P18" s="9"/>
    </row>
    <row r="19" spans="1:16" ht="15">
      <c r="A19" s="12"/>
      <c r="B19" s="44">
        <v>572</v>
      </c>
      <c r="C19" s="20" t="s">
        <v>32</v>
      </c>
      <c r="D19" s="46">
        <v>3823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3823</v>
      </c>
      <c r="O19" s="47">
        <f t="shared" si="2"/>
        <v>11.244117647058824</v>
      </c>
      <c r="P19" s="9"/>
    </row>
    <row r="20" spans="1:16" ht="15.75">
      <c r="A20" s="28" t="s">
        <v>34</v>
      </c>
      <c r="B20" s="29"/>
      <c r="C20" s="30"/>
      <c r="D20" s="31">
        <f aca="true" t="shared" si="8" ref="D20:M20">SUM(D21:D21)</f>
        <v>0</v>
      </c>
      <c r="E20" s="31">
        <f t="shared" si="8"/>
        <v>17458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17458</v>
      </c>
      <c r="O20" s="43">
        <f t="shared" si="2"/>
        <v>51.34705882352941</v>
      </c>
      <c r="P20" s="9"/>
    </row>
    <row r="21" spans="1:16" ht="15.75" thickBot="1">
      <c r="A21" s="12"/>
      <c r="B21" s="44">
        <v>581</v>
      </c>
      <c r="C21" s="20" t="s">
        <v>33</v>
      </c>
      <c r="D21" s="46">
        <v>0</v>
      </c>
      <c r="E21" s="46">
        <v>17458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17458</v>
      </c>
      <c r="O21" s="47">
        <f t="shared" si="2"/>
        <v>51.34705882352941</v>
      </c>
      <c r="P21" s="9"/>
    </row>
    <row r="22" spans="1:119" ht="16.5" thickBot="1">
      <c r="A22" s="14" t="s">
        <v>10</v>
      </c>
      <c r="B22" s="23"/>
      <c r="C22" s="22"/>
      <c r="D22" s="15">
        <f>SUM(D5,D9,D11,D14,D16,D18,D20)</f>
        <v>132827</v>
      </c>
      <c r="E22" s="15">
        <f aca="true" t="shared" si="9" ref="E22:M22">SUM(E5,E9,E11,E14,E16,E18,E20)</f>
        <v>47561</v>
      </c>
      <c r="F22" s="15">
        <f t="shared" si="9"/>
        <v>0</v>
      </c>
      <c r="G22" s="15">
        <f t="shared" si="9"/>
        <v>0</v>
      </c>
      <c r="H22" s="15">
        <f t="shared" si="9"/>
        <v>0</v>
      </c>
      <c r="I22" s="15">
        <f t="shared" si="9"/>
        <v>224012</v>
      </c>
      <c r="J22" s="15">
        <f t="shared" si="9"/>
        <v>0</v>
      </c>
      <c r="K22" s="15">
        <f t="shared" si="9"/>
        <v>0</v>
      </c>
      <c r="L22" s="15">
        <f t="shared" si="9"/>
        <v>0</v>
      </c>
      <c r="M22" s="15">
        <f t="shared" si="9"/>
        <v>0</v>
      </c>
      <c r="N22" s="15">
        <f t="shared" si="1"/>
        <v>404400</v>
      </c>
      <c r="O22" s="37">
        <f t="shared" si="2"/>
        <v>1189.4117647058824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42</v>
      </c>
      <c r="M24" s="93"/>
      <c r="N24" s="93"/>
      <c r="O24" s="41">
        <v>340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77332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77332</v>
      </c>
      <c r="O5" s="32">
        <f aca="true" t="shared" si="2" ref="O5:O20">(N5/O$22)</f>
        <v>219.6931818181818</v>
      </c>
      <c r="P5" s="6"/>
    </row>
    <row r="6" spans="1:16" ht="15">
      <c r="A6" s="12"/>
      <c r="B6" s="44">
        <v>511</v>
      </c>
      <c r="C6" s="20" t="s">
        <v>19</v>
      </c>
      <c r="D6" s="46">
        <v>13170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13170</v>
      </c>
      <c r="O6" s="47">
        <f t="shared" si="2"/>
        <v>37.41477272727273</v>
      </c>
      <c r="P6" s="9"/>
    </row>
    <row r="7" spans="1:16" ht="15">
      <c r="A7" s="12"/>
      <c r="B7" s="44">
        <v>513</v>
      </c>
      <c r="C7" s="20" t="s">
        <v>20</v>
      </c>
      <c r="D7" s="46">
        <v>60907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60907</v>
      </c>
      <c r="O7" s="47">
        <f t="shared" si="2"/>
        <v>173.03125</v>
      </c>
      <c r="P7" s="9"/>
    </row>
    <row r="8" spans="1:16" ht="15">
      <c r="A8" s="12"/>
      <c r="B8" s="44">
        <v>514</v>
      </c>
      <c r="C8" s="20" t="s">
        <v>21</v>
      </c>
      <c r="D8" s="46">
        <v>3255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3255</v>
      </c>
      <c r="O8" s="47">
        <f t="shared" si="2"/>
        <v>9.247159090909092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SUM(D10:D11)</f>
        <v>674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674</v>
      </c>
      <c r="O9" s="43">
        <f t="shared" si="2"/>
        <v>1.9147727272727273</v>
      </c>
      <c r="P9" s="10"/>
    </row>
    <row r="10" spans="1:16" ht="15">
      <c r="A10" s="12"/>
      <c r="B10" s="44">
        <v>522</v>
      </c>
      <c r="C10" s="20" t="s">
        <v>23</v>
      </c>
      <c r="D10" s="46">
        <v>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</v>
      </c>
      <c r="O10" s="47">
        <f t="shared" si="2"/>
        <v>0.2840909090909091</v>
      </c>
      <c r="P10" s="9"/>
    </row>
    <row r="11" spans="1:16" ht="15">
      <c r="A11" s="12"/>
      <c r="B11" s="44">
        <v>524</v>
      </c>
      <c r="C11" s="20" t="s">
        <v>24</v>
      </c>
      <c r="D11" s="46">
        <v>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574</v>
      </c>
      <c r="O11" s="47">
        <f t="shared" si="2"/>
        <v>1.6306818181818181</v>
      </c>
      <c r="P11" s="9"/>
    </row>
    <row r="12" spans="1:16" ht="15.75">
      <c r="A12" s="28" t="s">
        <v>25</v>
      </c>
      <c r="B12" s="29"/>
      <c r="C12" s="30"/>
      <c r="D12" s="31">
        <f aca="true" t="shared" si="4" ref="D12:M12">SUM(D13:D13)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135128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135128</v>
      </c>
      <c r="O12" s="43">
        <f t="shared" si="2"/>
        <v>383.8863636363636</v>
      </c>
      <c r="P12" s="10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135128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135128</v>
      </c>
      <c r="O13" s="47">
        <f t="shared" si="2"/>
        <v>383.8863636363636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57857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57857</v>
      </c>
      <c r="O14" s="43">
        <f t="shared" si="2"/>
        <v>164.36647727272728</v>
      </c>
      <c r="P14" s="10"/>
    </row>
    <row r="15" spans="1:16" ht="15">
      <c r="A15" s="12"/>
      <c r="B15" s="44">
        <v>541</v>
      </c>
      <c r="C15" s="20" t="s">
        <v>28</v>
      </c>
      <c r="D15" s="46">
        <v>57857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57857</v>
      </c>
      <c r="O15" s="47">
        <f t="shared" si="2"/>
        <v>164.36647727272728</v>
      </c>
      <c r="P15" s="9"/>
    </row>
    <row r="16" spans="1:16" ht="15.75">
      <c r="A16" s="28" t="s">
        <v>29</v>
      </c>
      <c r="B16" s="29"/>
      <c r="C16" s="30"/>
      <c r="D16" s="31">
        <f aca="true" t="shared" si="6" ref="D16:M16">SUM(D17:D17)</f>
        <v>0</v>
      </c>
      <c r="E16" s="31">
        <f t="shared" si="6"/>
        <v>26186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26186</v>
      </c>
      <c r="O16" s="43">
        <f t="shared" si="2"/>
        <v>74.39204545454545</v>
      </c>
      <c r="P16" s="10"/>
    </row>
    <row r="17" spans="1:16" ht="15">
      <c r="A17" s="13"/>
      <c r="B17" s="45">
        <v>552</v>
      </c>
      <c r="C17" s="21" t="s">
        <v>30</v>
      </c>
      <c r="D17" s="46">
        <v>0</v>
      </c>
      <c r="E17" s="46">
        <v>26186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26186</v>
      </c>
      <c r="O17" s="47">
        <f t="shared" si="2"/>
        <v>74.39204545454545</v>
      </c>
      <c r="P17" s="9"/>
    </row>
    <row r="18" spans="1:16" ht="15.75">
      <c r="A18" s="28" t="s">
        <v>31</v>
      </c>
      <c r="B18" s="29"/>
      <c r="C18" s="30"/>
      <c r="D18" s="31">
        <f aca="true" t="shared" si="7" ref="D18:M18">SUM(D19:D19)</f>
        <v>11678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11678</v>
      </c>
      <c r="O18" s="43">
        <f t="shared" si="2"/>
        <v>33.17613636363637</v>
      </c>
      <c r="P18" s="9"/>
    </row>
    <row r="19" spans="1:16" ht="15.75" thickBot="1">
      <c r="A19" s="12"/>
      <c r="B19" s="44">
        <v>572</v>
      </c>
      <c r="C19" s="20" t="s">
        <v>32</v>
      </c>
      <c r="D19" s="46">
        <v>11678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11678</v>
      </c>
      <c r="O19" s="47">
        <f t="shared" si="2"/>
        <v>33.17613636363637</v>
      </c>
      <c r="P19" s="9"/>
    </row>
    <row r="20" spans="1:119" ht="16.5" thickBot="1">
      <c r="A20" s="14" t="s">
        <v>10</v>
      </c>
      <c r="B20" s="23"/>
      <c r="C20" s="22"/>
      <c r="D20" s="15">
        <f>SUM(D5,D9,D12,D14,D16,D18)</f>
        <v>147541</v>
      </c>
      <c r="E20" s="15">
        <f aca="true" t="shared" si="8" ref="E20:M20">SUM(E5,E9,E12,E14,E16,E18)</f>
        <v>26186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135128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308855</v>
      </c>
      <c r="O20" s="37">
        <f t="shared" si="2"/>
        <v>877.4289772727273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38</v>
      </c>
      <c r="M22" s="93"/>
      <c r="N22" s="93"/>
      <c r="O22" s="41">
        <v>352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124149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18043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142192</v>
      </c>
      <c r="O5" s="32">
        <f aca="true" t="shared" si="2" ref="O5:O22">(N5/O$24)</f>
        <v>368.3730569948186</v>
      </c>
      <c r="P5" s="6"/>
    </row>
    <row r="6" spans="1:16" ht="15">
      <c r="A6" s="12"/>
      <c r="B6" s="44">
        <v>511</v>
      </c>
      <c r="C6" s="20" t="s">
        <v>19</v>
      </c>
      <c r="D6" s="46">
        <v>10625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10625</v>
      </c>
      <c r="O6" s="47">
        <f t="shared" si="2"/>
        <v>27.525906735751295</v>
      </c>
      <c r="P6" s="9"/>
    </row>
    <row r="7" spans="1:16" ht="15">
      <c r="A7" s="12"/>
      <c r="B7" s="44">
        <v>513</v>
      </c>
      <c r="C7" s="20" t="s">
        <v>20</v>
      </c>
      <c r="D7" s="46">
        <v>111843</v>
      </c>
      <c r="E7" s="46">
        <v>0</v>
      </c>
      <c r="F7" s="46">
        <v>0</v>
      </c>
      <c r="G7" s="46">
        <v>0</v>
      </c>
      <c r="H7" s="46">
        <v>0</v>
      </c>
      <c r="I7" s="46">
        <v>18043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129886</v>
      </c>
      <c r="O7" s="47">
        <f t="shared" si="2"/>
        <v>336.4922279792746</v>
      </c>
      <c r="P7" s="9"/>
    </row>
    <row r="8" spans="1:16" ht="15">
      <c r="A8" s="12"/>
      <c r="B8" s="44">
        <v>514</v>
      </c>
      <c r="C8" s="20" t="s">
        <v>21</v>
      </c>
      <c r="D8" s="46">
        <v>1681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1681</v>
      </c>
      <c r="O8" s="47">
        <f t="shared" si="2"/>
        <v>4.3549222797927465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SUM(D10:D11)</f>
        <v>2280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2280</v>
      </c>
      <c r="O9" s="43">
        <f t="shared" si="2"/>
        <v>5.9067357512953365</v>
      </c>
      <c r="P9" s="10"/>
    </row>
    <row r="10" spans="1:16" ht="15">
      <c r="A10" s="12"/>
      <c r="B10" s="44">
        <v>522</v>
      </c>
      <c r="C10" s="20" t="s">
        <v>23</v>
      </c>
      <c r="D10" s="46">
        <v>1060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1060</v>
      </c>
      <c r="O10" s="47">
        <f t="shared" si="2"/>
        <v>2.7461139896373057</v>
      </c>
      <c r="P10" s="9"/>
    </row>
    <row r="11" spans="1:16" ht="15">
      <c r="A11" s="12"/>
      <c r="B11" s="44">
        <v>524</v>
      </c>
      <c r="C11" s="20" t="s">
        <v>24</v>
      </c>
      <c r="D11" s="46">
        <v>1220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1220</v>
      </c>
      <c r="O11" s="47">
        <f t="shared" si="2"/>
        <v>3.160621761658031</v>
      </c>
      <c r="P11" s="9"/>
    </row>
    <row r="12" spans="1:16" ht="15.75">
      <c r="A12" s="28" t="s">
        <v>25</v>
      </c>
      <c r="B12" s="29"/>
      <c r="C12" s="30"/>
      <c r="D12" s="31">
        <f aca="true" t="shared" si="4" ref="D12:M12">SUM(D13:D13)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118764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118764</v>
      </c>
      <c r="O12" s="43">
        <f t="shared" si="2"/>
        <v>307.67875647668393</v>
      </c>
      <c r="P12" s="10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118764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118764</v>
      </c>
      <c r="O13" s="47">
        <f t="shared" si="2"/>
        <v>307.67875647668393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44061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44061</v>
      </c>
      <c r="O14" s="43">
        <f t="shared" si="2"/>
        <v>114.14766839378238</v>
      </c>
      <c r="P14" s="10"/>
    </row>
    <row r="15" spans="1:16" ht="15">
      <c r="A15" s="12"/>
      <c r="B15" s="44">
        <v>541</v>
      </c>
      <c r="C15" s="20" t="s">
        <v>28</v>
      </c>
      <c r="D15" s="46">
        <v>44061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44061</v>
      </c>
      <c r="O15" s="47">
        <f t="shared" si="2"/>
        <v>114.14766839378238</v>
      </c>
      <c r="P15" s="9"/>
    </row>
    <row r="16" spans="1:16" ht="15.75">
      <c r="A16" s="28" t="s">
        <v>29</v>
      </c>
      <c r="B16" s="29"/>
      <c r="C16" s="30"/>
      <c r="D16" s="31">
        <f aca="true" t="shared" si="6" ref="D16:M16">SUM(D17:D17)</f>
        <v>0</v>
      </c>
      <c r="E16" s="31">
        <f t="shared" si="6"/>
        <v>23550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23550</v>
      </c>
      <c r="O16" s="43">
        <f t="shared" si="2"/>
        <v>61.01036269430052</v>
      </c>
      <c r="P16" s="10"/>
    </row>
    <row r="17" spans="1:16" ht="15">
      <c r="A17" s="13"/>
      <c r="B17" s="45">
        <v>552</v>
      </c>
      <c r="C17" s="21" t="s">
        <v>30</v>
      </c>
      <c r="D17" s="46">
        <v>0</v>
      </c>
      <c r="E17" s="46">
        <v>23550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23550</v>
      </c>
      <c r="O17" s="47">
        <f t="shared" si="2"/>
        <v>61.01036269430052</v>
      </c>
      <c r="P17" s="9"/>
    </row>
    <row r="18" spans="1:16" ht="15.75">
      <c r="A18" s="28" t="s">
        <v>31</v>
      </c>
      <c r="B18" s="29"/>
      <c r="C18" s="30"/>
      <c r="D18" s="31">
        <f aca="true" t="shared" si="7" ref="D18:M18">SUM(D19:D19)</f>
        <v>17909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17909</v>
      </c>
      <c r="O18" s="43">
        <f t="shared" si="2"/>
        <v>46.39637305699482</v>
      </c>
      <c r="P18" s="9"/>
    </row>
    <row r="19" spans="1:16" ht="15">
      <c r="A19" s="12"/>
      <c r="B19" s="44">
        <v>572</v>
      </c>
      <c r="C19" s="20" t="s">
        <v>32</v>
      </c>
      <c r="D19" s="46">
        <v>17909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17909</v>
      </c>
      <c r="O19" s="47">
        <f t="shared" si="2"/>
        <v>46.39637305699482</v>
      </c>
      <c r="P19" s="9"/>
    </row>
    <row r="20" spans="1:16" ht="15.75">
      <c r="A20" s="28" t="s">
        <v>34</v>
      </c>
      <c r="B20" s="29"/>
      <c r="C20" s="30"/>
      <c r="D20" s="31">
        <f aca="true" t="shared" si="8" ref="D20:M20">SUM(D21:D21)</f>
        <v>45939</v>
      </c>
      <c r="E20" s="31">
        <f t="shared" si="8"/>
        <v>54861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100800</v>
      </c>
      <c r="O20" s="43">
        <f t="shared" si="2"/>
        <v>261.139896373057</v>
      </c>
      <c r="P20" s="9"/>
    </row>
    <row r="21" spans="1:16" ht="15.75" thickBot="1">
      <c r="A21" s="12"/>
      <c r="B21" s="44">
        <v>581</v>
      </c>
      <c r="C21" s="20" t="s">
        <v>33</v>
      </c>
      <c r="D21" s="46">
        <v>45939</v>
      </c>
      <c r="E21" s="46">
        <v>54861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100800</v>
      </c>
      <c r="O21" s="47">
        <f t="shared" si="2"/>
        <v>261.139896373057</v>
      </c>
      <c r="P21" s="9"/>
    </row>
    <row r="22" spans="1:119" ht="16.5" thickBot="1">
      <c r="A22" s="14" t="s">
        <v>10</v>
      </c>
      <c r="B22" s="23"/>
      <c r="C22" s="22"/>
      <c r="D22" s="15">
        <f>SUM(D5,D9,D12,D14,D16,D18,D20)</f>
        <v>234338</v>
      </c>
      <c r="E22" s="15">
        <f aca="true" t="shared" si="9" ref="E22:M22">SUM(E5,E9,E12,E14,E16,E18,E20)</f>
        <v>78411</v>
      </c>
      <c r="F22" s="15">
        <f t="shared" si="9"/>
        <v>0</v>
      </c>
      <c r="G22" s="15">
        <f t="shared" si="9"/>
        <v>0</v>
      </c>
      <c r="H22" s="15">
        <f t="shared" si="9"/>
        <v>0</v>
      </c>
      <c r="I22" s="15">
        <f t="shared" si="9"/>
        <v>136807</v>
      </c>
      <c r="J22" s="15">
        <f t="shared" si="9"/>
        <v>0</v>
      </c>
      <c r="K22" s="15">
        <f t="shared" si="9"/>
        <v>0</v>
      </c>
      <c r="L22" s="15">
        <f t="shared" si="9"/>
        <v>0</v>
      </c>
      <c r="M22" s="15">
        <f t="shared" si="9"/>
        <v>0</v>
      </c>
      <c r="N22" s="15">
        <f t="shared" si="1"/>
        <v>449556</v>
      </c>
      <c r="O22" s="37">
        <f t="shared" si="2"/>
        <v>1164.6528497409327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35</v>
      </c>
      <c r="M24" s="93"/>
      <c r="N24" s="93"/>
      <c r="O24" s="41">
        <v>386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thickBot="1">
      <c r="A26" s="97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166266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15488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1">SUM(D5:M5)</f>
        <v>181754</v>
      </c>
      <c r="O5" s="32">
        <f aca="true" t="shared" si="2" ref="O5:O21">(N5/O$23)</f>
        <v>436.90865384615387</v>
      </c>
      <c r="P5" s="6"/>
    </row>
    <row r="6" spans="1:16" ht="15">
      <c r="A6" s="12"/>
      <c r="B6" s="44">
        <v>511</v>
      </c>
      <c r="C6" s="20" t="s">
        <v>19</v>
      </c>
      <c r="D6" s="46">
        <v>12627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12627</v>
      </c>
      <c r="O6" s="47">
        <f t="shared" si="2"/>
        <v>30.353365384615383</v>
      </c>
      <c r="P6" s="9"/>
    </row>
    <row r="7" spans="1:16" ht="15">
      <c r="A7" s="12"/>
      <c r="B7" s="44">
        <v>513</v>
      </c>
      <c r="C7" s="20" t="s">
        <v>20</v>
      </c>
      <c r="D7" s="46">
        <v>151073</v>
      </c>
      <c r="E7" s="46">
        <v>0</v>
      </c>
      <c r="F7" s="46">
        <v>0</v>
      </c>
      <c r="G7" s="46">
        <v>0</v>
      </c>
      <c r="H7" s="46">
        <v>0</v>
      </c>
      <c r="I7" s="46">
        <v>15488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166561</v>
      </c>
      <c r="O7" s="47">
        <f t="shared" si="2"/>
        <v>400.3870192307692</v>
      </c>
      <c r="P7" s="9"/>
    </row>
    <row r="8" spans="1:16" ht="15">
      <c r="A8" s="12"/>
      <c r="B8" s="44">
        <v>514</v>
      </c>
      <c r="C8" s="20" t="s">
        <v>21</v>
      </c>
      <c r="D8" s="46">
        <v>2566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2566</v>
      </c>
      <c r="O8" s="47">
        <f t="shared" si="2"/>
        <v>6.168269230769231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SUM(D10:D10)</f>
        <v>1901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1901</v>
      </c>
      <c r="O9" s="43">
        <f t="shared" si="2"/>
        <v>4.569711538461538</v>
      </c>
      <c r="P9" s="10"/>
    </row>
    <row r="10" spans="1:16" ht="15">
      <c r="A10" s="12"/>
      <c r="B10" s="44">
        <v>524</v>
      </c>
      <c r="C10" s="20" t="s">
        <v>24</v>
      </c>
      <c r="D10" s="46">
        <v>1901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1901</v>
      </c>
      <c r="O10" s="47">
        <f t="shared" si="2"/>
        <v>4.569711538461538</v>
      </c>
      <c r="P10" s="9"/>
    </row>
    <row r="11" spans="1:16" ht="15.75">
      <c r="A11" s="28" t="s">
        <v>25</v>
      </c>
      <c r="B11" s="29"/>
      <c r="C11" s="30"/>
      <c r="D11" s="31">
        <f aca="true" t="shared" si="4" ref="D11:M11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101542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101542</v>
      </c>
      <c r="O11" s="43">
        <f t="shared" si="2"/>
        <v>244.09134615384616</v>
      </c>
      <c r="P11" s="10"/>
    </row>
    <row r="12" spans="1:16" ht="15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101542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101542</v>
      </c>
      <c r="O12" s="47">
        <f t="shared" si="2"/>
        <v>244.09134615384616</v>
      </c>
      <c r="P12" s="9"/>
    </row>
    <row r="13" spans="1:16" ht="15.75">
      <c r="A13" s="28" t="s">
        <v>27</v>
      </c>
      <c r="B13" s="29"/>
      <c r="C13" s="30"/>
      <c r="D13" s="31">
        <f aca="true" t="shared" si="5" ref="D13:M13">SUM(D14:D14)</f>
        <v>50583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50583</v>
      </c>
      <c r="O13" s="43">
        <f t="shared" si="2"/>
        <v>121.59375</v>
      </c>
      <c r="P13" s="10"/>
    </row>
    <row r="14" spans="1:16" ht="15">
      <c r="A14" s="12"/>
      <c r="B14" s="44">
        <v>541</v>
      </c>
      <c r="C14" s="20" t="s">
        <v>28</v>
      </c>
      <c r="D14" s="46">
        <v>50583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50583</v>
      </c>
      <c r="O14" s="47">
        <f t="shared" si="2"/>
        <v>121.59375</v>
      </c>
      <c r="P14" s="9"/>
    </row>
    <row r="15" spans="1:16" ht="15.75">
      <c r="A15" s="28" t="s">
        <v>29</v>
      </c>
      <c r="B15" s="29"/>
      <c r="C15" s="30"/>
      <c r="D15" s="31">
        <f aca="true" t="shared" si="6" ref="D15:M15">SUM(D16:D16)</f>
        <v>0</v>
      </c>
      <c r="E15" s="31">
        <f t="shared" si="6"/>
        <v>21873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21873</v>
      </c>
      <c r="O15" s="43">
        <f t="shared" si="2"/>
        <v>52.57932692307692</v>
      </c>
      <c r="P15" s="10"/>
    </row>
    <row r="16" spans="1:16" ht="15">
      <c r="A16" s="13"/>
      <c r="B16" s="45">
        <v>552</v>
      </c>
      <c r="C16" s="21" t="s">
        <v>30</v>
      </c>
      <c r="D16" s="46">
        <v>0</v>
      </c>
      <c r="E16" s="46">
        <v>21873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21873</v>
      </c>
      <c r="O16" s="47">
        <f t="shared" si="2"/>
        <v>52.57932692307692</v>
      </c>
      <c r="P16" s="9"/>
    </row>
    <row r="17" spans="1:16" ht="15.75">
      <c r="A17" s="28" t="s">
        <v>31</v>
      </c>
      <c r="B17" s="29"/>
      <c r="C17" s="30"/>
      <c r="D17" s="31">
        <f aca="true" t="shared" si="7" ref="D17:M17">SUM(D18:D18)</f>
        <v>79064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0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79064</v>
      </c>
      <c r="O17" s="43">
        <f t="shared" si="2"/>
        <v>190.05769230769232</v>
      </c>
      <c r="P17" s="9"/>
    </row>
    <row r="18" spans="1:16" ht="15">
      <c r="A18" s="12"/>
      <c r="B18" s="44">
        <v>572</v>
      </c>
      <c r="C18" s="20" t="s">
        <v>32</v>
      </c>
      <c r="D18" s="46">
        <v>79064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79064</v>
      </c>
      <c r="O18" s="47">
        <f t="shared" si="2"/>
        <v>190.05769230769232</v>
      </c>
      <c r="P18" s="9"/>
    </row>
    <row r="19" spans="1:16" ht="15.75">
      <c r="A19" s="28" t="s">
        <v>34</v>
      </c>
      <c r="B19" s="29"/>
      <c r="C19" s="30"/>
      <c r="D19" s="31">
        <f aca="true" t="shared" si="8" ref="D19:M19">SUM(D20:D20)</f>
        <v>0</v>
      </c>
      <c r="E19" s="31">
        <f t="shared" si="8"/>
        <v>20714</v>
      </c>
      <c r="F19" s="31">
        <f t="shared" si="8"/>
        <v>0</v>
      </c>
      <c r="G19" s="31">
        <f t="shared" si="8"/>
        <v>0</v>
      </c>
      <c r="H19" s="31">
        <f t="shared" si="8"/>
        <v>0</v>
      </c>
      <c r="I19" s="31">
        <f t="shared" si="8"/>
        <v>0</v>
      </c>
      <c r="J19" s="31">
        <f t="shared" si="8"/>
        <v>0</v>
      </c>
      <c r="K19" s="31">
        <f t="shared" si="8"/>
        <v>0</v>
      </c>
      <c r="L19" s="31">
        <f t="shared" si="8"/>
        <v>0</v>
      </c>
      <c r="M19" s="31">
        <f t="shared" si="8"/>
        <v>0</v>
      </c>
      <c r="N19" s="31">
        <f t="shared" si="1"/>
        <v>20714</v>
      </c>
      <c r="O19" s="43">
        <f t="shared" si="2"/>
        <v>49.79326923076923</v>
      </c>
      <c r="P19" s="9"/>
    </row>
    <row r="20" spans="1:16" ht="15.75" thickBot="1">
      <c r="A20" s="12"/>
      <c r="B20" s="44">
        <v>581</v>
      </c>
      <c r="C20" s="20" t="s">
        <v>33</v>
      </c>
      <c r="D20" s="46">
        <v>0</v>
      </c>
      <c r="E20" s="46">
        <v>20714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20714</v>
      </c>
      <c r="O20" s="47">
        <f t="shared" si="2"/>
        <v>49.79326923076923</v>
      </c>
      <c r="P20" s="9"/>
    </row>
    <row r="21" spans="1:119" ht="16.5" thickBot="1">
      <c r="A21" s="14" t="s">
        <v>10</v>
      </c>
      <c r="B21" s="23"/>
      <c r="C21" s="22"/>
      <c r="D21" s="15">
        <f>SUM(D5,D9,D11,D13,D15,D17,D19)</f>
        <v>297814</v>
      </c>
      <c r="E21" s="15">
        <f aca="true" t="shared" si="9" ref="E21:M21">SUM(E5,E9,E11,E13,E15,E17,E19)</f>
        <v>42587</v>
      </c>
      <c r="F21" s="15">
        <f t="shared" si="9"/>
        <v>0</v>
      </c>
      <c r="G21" s="15">
        <f t="shared" si="9"/>
        <v>0</v>
      </c>
      <c r="H21" s="15">
        <f t="shared" si="9"/>
        <v>0</v>
      </c>
      <c r="I21" s="15">
        <f t="shared" si="9"/>
        <v>117030</v>
      </c>
      <c r="J21" s="15">
        <f t="shared" si="9"/>
        <v>0</v>
      </c>
      <c r="K21" s="15">
        <f t="shared" si="9"/>
        <v>0</v>
      </c>
      <c r="L21" s="15">
        <f t="shared" si="9"/>
        <v>0</v>
      </c>
      <c r="M21" s="15">
        <f t="shared" si="9"/>
        <v>0</v>
      </c>
      <c r="N21" s="15">
        <f t="shared" si="1"/>
        <v>457431</v>
      </c>
      <c r="O21" s="37">
        <f t="shared" si="2"/>
        <v>1099.59375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93" t="s">
        <v>51</v>
      </c>
      <c r="M23" s="93"/>
      <c r="N23" s="93"/>
      <c r="O23" s="41">
        <v>416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79282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9083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88365</v>
      </c>
      <c r="O5" s="32">
        <f aca="true" t="shared" si="2" ref="O5:O20">(N5/O$22)</f>
        <v>228.33333333333334</v>
      </c>
      <c r="P5" s="6"/>
    </row>
    <row r="6" spans="1:16" ht="15">
      <c r="A6" s="12"/>
      <c r="B6" s="44">
        <v>511</v>
      </c>
      <c r="C6" s="20" t="s">
        <v>19</v>
      </c>
      <c r="D6" s="46">
        <v>11853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11853</v>
      </c>
      <c r="O6" s="47">
        <f t="shared" si="2"/>
        <v>30.627906976744185</v>
      </c>
      <c r="P6" s="9"/>
    </row>
    <row r="7" spans="1:16" ht="15">
      <c r="A7" s="12"/>
      <c r="B7" s="44">
        <v>513</v>
      </c>
      <c r="C7" s="20" t="s">
        <v>20</v>
      </c>
      <c r="D7" s="46">
        <v>64121</v>
      </c>
      <c r="E7" s="46">
        <v>0</v>
      </c>
      <c r="F7" s="46">
        <v>0</v>
      </c>
      <c r="G7" s="46">
        <v>0</v>
      </c>
      <c r="H7" s="46">
        <v>0</v>
      </c>
      <c r="I7" s="46">
        <v>9083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73204</v>
      </c>
      <c r="O7" s="47">
        <f t="shared" si="2"/>
        <v>189.15762273901808</v>
      </c>
      <c r="P7" s="9"/>
    </row>
    <row r="8" spans="1:16" ht="15">
      <c r="A8" s="12"/>
      <c r="B8" s="44">
        <v>514</v>
      </c>
      <c r="C8" s="20" t="s">
        <v>21</v>
      </c>
      <c r="D8" s="46">
        <v>3308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3308</v>
      </c>
      <c r="O8" s="47">
        <f t="shared" si="2"/>
        <v>8.54780361757106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SUM(D10:D11)</f>
        <v>2209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2209</v>
      </c>
      <c r="O9" s="43">
        <f t="shared" si="2"/>
        <v>5.708010335917312</v>
      </c>
      <c r="P9" s="10"/>
    </row>
    <row r="10" spans="1:16" ht="15">
      <c r="A10" s="12"/>
      <c r="B10" s="44">
        <v>522</v>
      </c>
      <c r="C10" s="20" t="s">
        <v>23</v>
      </c>
      <c r="D10" s="46">
        <v>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959</v>
      </c>
      <c r="O10" s="47">
        <f t="shared" si="2"/>
        <v>2.4780361757105944</v>
      </c>
      <c r="P10" s="9"/>
    </row>
    <row r="11" spans="1:16" ht="15">
      <c r="A11" s="12"/>
      <c r="B11" s="44">
        <v>524</v>
      </c>
      <c r="C11" s="20" t="s">
        <v>24</v>
      </c>
      <c r="D11" s="46">
        <v>1250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1250</v>
      </c>
      <c r="O11" s="47">
        <f t="shared" si="2"/>
        <v>3.2299741602067185</v>
      </c>
      <c r="P11" s="9"/>
    </row>
    <row r="12" spans="1:16" ht="15.75">
      <c r="A12" s="28" t="s">
        <v>25</v>
      </c>
      <c r="B12" s="29"/>
      <c r="C12" s="30"/>
      <c r="D12" s="31">
        <f aca="true" t="shared" si="4" ref="D12:M12">SUM(D13:D13)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95991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95991</v>
      </c>
      <c r="O12" s="43">
        <f t="shared" si="2"/>
        <v>248.03875968992247</v>
      </c>
      <c r="P12" s="10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95991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95991</v>
      </c>
      <c r="O13" s="47">
        <f t="shared" si="2"/>
        <v>248.03875968992247</v>
      </c>
      <c r="P13" s="9"/>
    </row>
    <row r="14" spans="1:16" ht="15.75">
      <c r="A14" s="28" t="s">
        <v>27</v>
      </c>
      <c r="B14" s="29"/>
      <c r="C14" s="30"/>
      <c r="D14" s="31">
        <f aca="true" t="shared" si="5" ref="D14:M14">SUM(D15:D15)</f>
        <v>113790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113790</v>
      </c>
      <c r="O14" s="43">
        <f t="shared" si="2"/>
        <v>294.031007751938</v>
      </c>
      <c r="P14" s="10"/>
    </row>
    <row r="15" spans="1:16" ht="15">
      <c r="A15" s="12"/>
      <c r="B15" s="44">
        <v>541</v>
      </c>
      <c r="C15" s="20" t="s">
        <v>28</v>
      </c>
      <c r="D15" s="46">
        <v>113790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113790</v>
      </c>
      <c r="O15" s="47">
        <f t="shared" si="2"/>
        <v>294.031007751938</v>
      </c>
      <c r="P15" s="9"/>
    </row>
    <row r="16" spans="1:16" ht="15.75">
      <c r="A16" s="28" t="s">
        <v>29</v>
      </c>
      <c r="B16" s="29"/>
      <c r="C16" s="30"/>
      <c r="D16" s="31">
        <f aca="true" t="shared" si="6" ref="D16:M16">SUM(D17:D17)</f>
        <v>0</v>
      </c>
      <c r="E16" s="31">
        <f t="shared" si="6"/>
        <v>18463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18463</v>
      </c>
      <c r="O16" s="43">
        <f t="shared" si="2"/>
        <v>47.708010335917315</v>
      </c>
      <c r="P16" s="10"/>
    </row>
    <row r="17" spans="1:16" ht="15">
      <c r="A17" s="13"/>
      <c r="B17" s="45">
        <v>552</v>
      </c>
      <c r="C17" s="21" t="s">
        <v>30</v>
      </c>
      <c r="D17" s="46">
        <v>0</v>
      </c>
      <c r="E17" s="46">
        <v>18463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18463</v>
      </c>
      <c r="O17" s="47">
        <f t="shared" si="2"/>
        <v>47.708010335917315</v>
      </c>
      <c r="P17" s="9"/>
    </row>
    <row r="18" spans="1:16" ht="15.75">
      <c r="A18" s="28" t="s">
        <v>31</v>
      </c>
      <c r="B18" s="29"/>
      <c r="C18" s="30"/>
      <c r="D18" s="31">
        <f aca="true" t="shared" si="7" ref="D18:M18">SUM(D19:D19)</f>
        <v>27591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27591</v>
      </c>
      <c r="O18" s="43">
        <f t="shared" si="2"/>
        <v>71.29457364341086</v>
      </c>
      <c r="P18" s="9"/>
    </row>
    <row r="19" spans="1:16" ht="15.75" thickBot="1">
      <c r="A19" s="12"/>
      <c r="B19" s="44">
        <v>572</v>
      </c>
      <c r="C19" s="20" t="s">
        <v>32</v>
      </c>
      <c r="D19" s="46">
        <v>27591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27591</v>
      </c>
      <c r="O19" s="47">
        <f t="shared" si="2"/>
        <v>71.29457364341086</v>
      </c>
      <c r="P19" s="9"/>
    </row>
    <row r="20" spans="1:119" ht="16.5" thickBot="1">
      <c r="A20" s="14" t="s">
        <v>10</v>
      </c>
      <c r="B20" s="23"/>
      <c r="C20" s="22"/>
      <c r="D20" s="15">
        <f>SUM(D5,D9,D12,D14,D16,D18)</f>
        <v>222872</v>
      </c>
      <c r="E20" s="15">
        <f aca="true" t="shared" si="8" ref="E20:M20">SUM(E5,E9,E12,E14,E16,E18)</f>
        <v>18463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105074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346409</v>
      </c>
      <c r="O20" s="37">
        <f t="shared" si="2"/>
        <v>895.1136950904393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62</v>
      </c>
      <c r="M22" s="93"/>
      <c r="N22" s="93"/>
      <c r="O22" s="41">
        <v>387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97406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97406</v>
      </c>
      <c r="O5" s="32">
        <f aca="true" t="shared" si="2" ref="O5:O19">(N5/O$21)</f>
        <v>290.7641791044776</v>
      </c>
      <c r="P5" s="6"/>
    </row>
    <row r="6" spans="1:16" ht="15">
      <c r="A6" s="12"/>
      <c r="B6" s="44">
        <v>511</v>
      </c>
      <c r="C6" s="20" t="s">
        <v>19</v>
      </c>
      <c r="D6" s="46">
        <v>16530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16530</v>
      </c>
      <c r="O6" s="47">
        <f t="shared" si="2"/>
        <v>49.343283582089555</v>
      </c>
      <c r="P6" s="9"/>
    </row>
    <row r="7" spans="1:16" ht="15">
      <c r="A7" s="12"/>
      <c r="B7" s="44">
        <v>513</v>
      </c>
      <c r="C7" s="20" t="s">
        <v>20</v>
      </c>
      <c r="D7" s="46">
        <v>80876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80876</v>
      </c>
      <c r="O7" s="47">
        <f t="shared" si="2"/>
        <v>241.42089552238807</v>
      </c>
      <c r="P7" s="9"/>
    </row>
    <row r="8" spans="1:16" ht="15.75">
      <c r="A8" s="28" t="s">
        <v>25</v>
      </c>
      <c r="B8" s="29"/>
      <c r="C8" s="30"/>
      <c r="D8" s="31">
        <f aca="true" t="shared" si="3" ref="D8:M8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384244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384244</v>
      </c>
      <c r="O8" s="43">
        <f t="shared" si="2"/>
        <v>1146.9970149253732</v>
      </c>
      <c r="P8" s="10"/>
    </row>
    <row r="9" spans="1:16" ht="15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129899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129899</v>
      </c>
      <c r="O9" s="47">
        <f t="shared" si="2"/>
        <v>387.7582089552239</v>
      </c>
      <c r="P9" s="9"/>
    </row>
    <row r="10" spans="1:16" ht="15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254345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254345</v>
      </c>
      <c r="O10" s="47">
        <f t="shared" si="2"/>
        <v>759.2388059701492</v>
      </c>
      <c r="P10" s="9"/>
    </row>
    <row r="11" spans="1:16" ht="15.75">
      <c r="A11" s="28" t="s">
        <v>27</v>
      </c>
      <c r="B11" s="29"/>
      <c r="C11" s="30"/>
      <c r="D11" s="31">
        <f aca="true" t="shared" si="4" ref="D11:M11">SUM(D12:D12)</f>
        <v>114529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1"/>
        <v>114529</v>
      </c>
      <c r="O11" s="43">
        <f t="shared" si="2"/>
        <v>341.8776119402985</v>
      </c>
      <c r="P11" s="10"/>
    </row>
    <row r="12" spans="1:16" ht="15">
      <c r="A12" s="12"/>
      <c r="B12" s="44">
        <v>541</v>
      </c>
      <c r="C12" s="20" t="s">
        <v>53</v>
      </c>
      <c r="D12" s="46">
        <v>114529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114529</v>
      </c>
      <c r="O12" s="47">
        <f t="shared" si="2"/>
        <v>341.8776119402985</v>
      </c>
      <c r="P12" s="9"/>
    </row>
    <row r="13" spans="1:16" ht="15.75">
      <c r="A13" s="28" t="s">
        <v>29</v>
      </c>
      <c r="B13" s="29"/>
      <c r="C13" s="30"/>
      <c r="D13" s="31">
        <f aca="true" t="shared" si="5" ref="D13:M13">SUM(D14:D14)</f>
        <v>10856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10856</v>
      </c>
      <c r="O13" s="43">
        <f t="shared" si="2"/>
        <v>32.40597014925373</v>
      </c>
      <c r="P13" s="10"/>
    </row>
    <row r="14" spans="1:16" ht="15">
      <c r="A14" s="13"/>
      <c r="B14" s="45">
        <v>552</v>
      </c>
      <c r="C14" s="21" t="s">
        <v>30</v>
      </c>
      <c r="D14" s="46">
        <v>10856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10856</v>
      </c>
      <c r="O14" s="47">
        <f t="shared" si="2"/>
        <v>32.40597014925373</v>
      </c>
      <c r="P14" s="9"/>
    </row>
    <row r="15" spans="1:16" ht="15.75">
      <c r="A15" s="28" t="s">
        <v>31</v>
      </c>
      <c r="B15" s="29"/>
      <c r="C15" s="30"/>
      <c r="D15" s="31">
        <f aca="true" t="shared" si="6" ref="D15:M15">SUM(D16:D16)</f>
        <v>16693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16693</v>
      </c>
      <c r="O15" s="43">
        <f t="shared" si="2"/>
        <v>49.829850746268654</v>
      </c>
      <c r="P15" s="9"/>
    </row>
    <row r="16" spans="1:16" ht="15">
      <c r="A16" s="12"/>
      <c r="B16" s="44">
        <v>572</v>
      </c>
      <c r="C16" s="20" t="s">
        <v>54</v>
      </c>
      <c r="D16" s="46">
        <v>16693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16693</v>
      </c>
      <c r="O16" s="47">
        <f t="shared" si="2"/>
        <v>49.829850746268654</v>
      </c>
      <c r="P16" s="9"/>
    </row>
    <row r="17" spans="1:16" ht="15.75">
      <c r="A17" s="28" t="s">
        <v>55</v>
      </c>
      <c r="B17" s="29"/>
      <c r="C17" s="30"/>
      <c r="D17" s="31">
        <f aca="true" t="shared" si="7" ref="D17:M17">SUM(D18:D18)</f>
        <v>0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8864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8864</v>
      </c>
      <c r="O17" s="43">
        <f t="shared" si="2"/>
        <v>26.459701492537313</v>
      </c>
      <c r="P17" s="9"/>
    </row>
    <row r="18" spans="1:16" ht="15.75" thickBot="1">
      <c r="A18" s="12"/>
      <c r="B18" s="44">
        <v>591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8864</v>
      </c>
      <c r="O18" s="47">
        <f t="shared" si="2"/>
        <v>26.459701492537313</v>
      </c>
      <c r="P18" s="9"/>
    </row>
    <row r="19" spans="1:119" ht="16.5" thickBot="1">
      <c r="A19" s="14" t="s">
        <v>10</v>
      </c>
      <c r="B19" s="23"/>
      <c r="C19" s="22"/>
      <c r="D19" s="15">
        <f>SUM(D5,D8,D11,D13,D15,D17)</f>
        <v>239484</v>
      </c>
      <c r="E19" s="15">
        <f aca="true" t="shared" si="8" ref="E19:M19">SUM(E5,E8,E11,E13,E15,E17)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15">
        <f t="shared" si="8"/>
        <v>393108</v>
      </c>
      <c r="J19" s="15">
        <f t="shared" si="8"/>
        <v>0</v>
      </c>
      <c r="K19" s="15">
        <f t="shared" si="8"/>
        <v>0</v>
      </c>
      <c r="L19" s="15">
        <f t="shared" si="8"/>
        <v>0</v>
      </c>
      <c r="M19" s="15">
        <f t="shared" si="8"/>
        <v>0</v>
      </c>
      <c r="N19" s="15">
        <f t="shared" si="1"/>
        <v>632592</v>
      </c>
      <c r="O19" s="37">
        <f t="shared" si="2"/>
        <v>1888.334328358209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5" ht="15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93" t="s">
        <v>73</v>
      </c>
      <c r="M21" s="93"/>
      <c r="N21" s="93"/>
      <c r="O21" s="41">
        <v>335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92117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92117</v>
      </c>
      <c r="O5" s="32">
        <f aca="true" t="shared" si="2" ref="O5:O19">(N5/O$21)</f>
        <v>272.53550295857985</v>
      </c>
      <c r="P5" s="6"/>
    </row>
    <row r="6" spans="1:16" ht="15">
      <c r="A6" s="12"/>
      <c r="B6" s="44">
        <v>511</v>
      </c>
      <c r="C6" s="20" t="s">
        <v>19</v>
      </c>
      <c r="D6" s="46">
        <v>15789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15789</v>
      </c>
      <c r="O6" s="47">
        <f t="shared" si="2"/>
        <v>46.71301775147929</v>
      </c>
      <c r="P6" s="9"/>
    </row>
    <row r="7" spans="1:16" ht="15">
      <c r="A7" s="12"/>
      <c r="B7" s="44">
        <v>513</v>
      </c>
      <c r="C7" s="20" t="s">
        <v>20</v>
      </c>
      <c r="D7" s="46">
        <v>76328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76328</v>
      </c>
      <c r="O7" s="47">
        <f t="shared" si="2"/>
        <v>225.82248520710058</v>
      </c>
      <c r="P7" s="9"/>
    </row>
    <row r="8" spans="1:16" ht="15.75">
      <c r="A8" s="28" t="s">
        <v>25</v>
      </c>
      <c r="B8" s="29"/>
      <c r="C8" s="30"/>
      <c r="D8" s="31">
        <f aca="true" t="shared" si="3" ref="D8:M8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371930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371930</v>
      </c>
      <c r="O8" s="43">
        <f t="shared" si="2"/>
        <v>1100.3846153846155</v>
      </c>
      <c r="P8" s="10"/>
    </row>
    <row r="9" spans="1:16" ht="15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111698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111698</v>
      </c>
      <c r="O9" s="47">
        <f t="shared" si="2"/>
        <v>330.4674556213018</v>
      </c>
      <c r="P9" s="9"/>
    </row>
    <row r="10" spans="1:16" ht="15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260232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260232</v>
      </c>
      <c r="O10" s="47">
        <f t="shared" si="2"/>
        <v>769.9171597633136</v>
      </c>
      <c r="P10" s="9"/>
    </row>
    <row r="11" spans="1:16" ht="15.75">
      <c r="A11" s="28" t="s">
        <v>27</v>
      </c>
      <c r="B11" s="29"/>
      <c r="C11" s="30"/>
      <c r="D11" s="31">
        <f aca="true" t="shared" si="4" ref="D11:M11">SUM(D12:D12)</f>
        <v>54085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1"/>
        <v>54085</v>
      </c>
      <c r="O11" s="43">
        <f t="shared" si="2"/>
        <v>160.0147928994083</v>
      </c>
      <c r="P11" s="10"/>
    </row>
    <row r="12" spans="1:16" ht="15">
      <c r="A12" s="12"/>
      <c r="B12" s="44">
        <v>541</v>
      </c>
      <c r="C12" s="20" t="s">
        <v>53</v>
      </c>
      <c r="D12" s="46">
        <v>54085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54085</v>
      </c>
      <c r="O12" s="47">
        <f t="shared" si="2"/>
        <v>160.0147928994083</v>
      </c>
      <c r="P12" s="9"/>
    </row>
    <row r="13" spans="1:16" ht="15.75">
      <c r="A13" s="28" t="s">
        <v>29</v>
      </c>
      <c r="B13" s="29"/>
      <c r="C13" s="30"/>
      <c r="D13" s="31">
        <f aca="true" t="shared" si="5" ref="D13:M13">SUM(D14:D14)</f>
        <v>8673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8673</v>
      </c>
      <c r="O13" s="43">
        <f t="shared" si="2"/>
        <v>25.659763313609467</v>
      </c>
      <c r="P13" s="10"/>
    </row>
    <row r="14" spans="1:16" ht="15">
      <c r="A14" s="13"/>
      <c r="B14" s="45">
        <v>552</v>
      </c>
      <c r="C14" s="21" t="s">
        <v>30</v>
      </c>
      <c r="D14" s="46">
        <v>8673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8673</v>
      </c>
      <c r="O14" s="47">
        <f t="shared" si="2"/>
        <v>25.659763313609467</v>
      </c>
      <c r="P14" s="9"/>
    </row>
    <row r="15" spans="1:16" ht="15.75">
      <c r="A15" s="28" t="s">
        <v>31</v>
      </c>
      <c r="B15" s="29"/>
      <c r="C15" s="30"/>
      <c r="D15" s="31">
        <f aca="true" t="shared" si="6" ref="D15:M15">SUM(D16:D16)</f>
        <v>8518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8518</v>
      </c>
      <c r="O15" s="43">
        <f t="shared" si="2"/>
        <v>25.201183431952664</v>
      </c>
      <c r="P15" s="9"/>
    </row>
    <row r="16" spans="1:16" ht="15">
      <c r="A16" s="12"/>
      <c r="B16" s="44">
        <v>572</v>
      </c>
      <c r="C16" s="20" t="s">
        <v>54</v>
      </c>
      <c r="D16" s="46">
        <v>8518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8518</v>
      </c>
      <c r="O16" s="47">
        <f t="shared" si="2"/>
        <v>25.201183431952664</v>
      </c>
      <c r="P16" s="9"/>
    </row>
    <row r="17" spans="1:16" ht="15.75">
      <c r="A17" s="28" t="s">
        <v>55</v>
      </c>
      <c r="B17" s="29"/>
      <c r="C17" s="30"/>
      <c r="D17" s="31">
        <f aca="true" t="shared" si="7" ref="D17:M17">SUM(D18:D18)</f>
        <v>0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9207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9207</v>
      </c>
      <c r="O17" s="43">
        <f t="shared" si="2"/>
        <v>27.2396449704142</v>
      </c>
      <c r="P17" s="9"/>
    </row>
    <row r="18" spans="1:16" ht="15.75" thickBot="1">
      <c r="A18" s="12"/>
      <c r="B18" s="44">
        <v>591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9207</v>
      </c>
      <c r="O18" s="47">
        <f t="shared" si="2"/>
        <v>27.2396449704142</v>
      </c>
      <c r="P18" s="9"/>
    </row>
    <row r="19" spans="1:119" ht="16.5" thickBot="1">
      <c r="A19" s="14" t="s">
        <v>10</v>
      </c>
      <c r="B19" s="23"/>
      <c r="C19" s="22"/>
      <c r="D19" s="15">
        <f>SUM(D5,D8,D11,D13,D15,D17)</f>
        <v>163393</v>
      </c>
      <c r="E19" s="15">
        <f aca="true" t="shared" si="8" ref="E19:M19">SUM(E5,E8,E11,E13,E15,E17)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15">
        <f t="shared" si="8"/>
        <v>381137</v>
      </c>
      <c r="J19" s="15">
        <f t="shared" si="8"/>
        <v>0</v>
      </c>
      <c r="K19" s="15">
        <f t="shared" si="8"/>
        <v>0</v>
      </c>
      <c r="L19" s="15">
        <f t="shared" si="8"/>
        <v>0</v>
      </c>
      <c r="M19" s="15">
        <f t="shared" si="8"/>
        <v>0</v>
      </c>
      <c r="N19" s="15">
        <f t="shared" si="1"/>
        <v>544530</v>
      </c>
      <c r="O19" s="37">
        <f t="shared" si="2"/>
        <v>1611.0355029585799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5" ht="15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93" t="s">
        <v>71</v>
      </c>
      <c r="M21" s="93"/>
      <c r="N21" s="93"/>
      <c r="O21" s="41">
        <v>338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87588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87588</v>
      </c>
      <c r="O5" s="32">
        <f aca="true" t="shared" si="2" ref="O5:O20">(N5/O$22)</f>
        <v>259.1360946745562</v>
      </c>
      <c r="P5" s="6"/>
    </row>
    <row r="6" spans="1:16" ht="15">
      <c r="A6" s="12"/>
      <c r="B6" s="44">
        <v>511</v>
      </c>
      <c r="C6" s="20" t="s">
        <v>19</v>
      </c>
      <c r="D6" s="46">
        <v>15313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15313</v>
      </c>
      <c r="O6" s="47">
        <f t="shared" si="2"/>
        <v>45.30473372781065</v>
      </c>
      <c r="P6" s="9"/>
    </row>
    <row r="7" spans="1:16" ht="15">
      <c r="A7" s="12"/>
      <c r="B7" s="44">
        <v>513</v>
      </c>
      <c r="C7" s="20" t="s">
        <v>20</v>
      </c>
      <c r="D7" s="46">
        <v>72275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72275</v>
      </c>
      <c r="O7" s="47">
        <f t="shared" si="2"/>
        <v>213.83136094674558</v>
      </c>
      <c r="P7" s="9"/>
    </row>
    <row r="8" spans="1:16" ht="15.75">
      <c r="A8" s="28" t="s">
        <v>25</v>
      </c>
      <c r="B8" s="29"/>
      <c r="C8" s="30"/>
      <c r="D8" s="31">
        <f aca="true" t="shared" si="3" ref="D8:M8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388395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388395</v>
      </c>
      <c r="O8" s="43">
        <f t="shared" si="2"/>
        <v>1149.0976331360946</v>
      </c>
      <c r="P8" s="10"/>
    </row>
    <row r="9" spans="1:16" ht="15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113624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113624</v>
      </c>
      <c r="O9" s="47">
        <f t="shared" si="2"/>
        <v>336.1656804733728</v>
      </c>
      <c r="P9" s="9"/>
    </row>
    <row r="10" spans="1:16" ht="15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274771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274771</v>
      </c>
      <c r="O10" s="47">
        <f t="shared" si="2"/>
        <v>812.9319526627219</v>
      </c>
      <c r="P10" s="9"/>
    </row>
    <row r="11" spans="1:16" ht="15.75">
      <c r="A11" s="28" t="s">
        <v>27</v>
      </c>
      <c r="B11" s="29"/>
      <c r="C11" s="30"/>
      <c r="D11" s="31">
        <f aca="true" t="shared" si="4" ref="D11:M11">SUM(D12:D12)</f>
        <v>60736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1"/>
        <v>60736</v>
      </c>
      <c r="O11" s="43">
        <f t="shared" si="2"/>
        <v>179.69230769230768</v>
      </c>
      <c r="P11" s="10"/>
    </row>
    <row r="12" spans="1:16" ht="15">
      <c r="A12" s="12"/>
      <c r="B12" s="44">
        <v>541</v>
      </c>
      <c r="C12" s="20" t="s">
        <v>53</v>
      </c>
      <c r="D12" s="46">
        <v>60736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60736</v>
      </c>
      <c r="O12" s="47">
        <f t="shared" si="2"/>
        <v>179.69230769230768</v>
      </c>
      <c r="P12" s="9"/>
    </row>
    <row r="13" spans="1:16" ht="15.75">
      <c r="A13" s="28" t="s">
        <v>29</v>
      </c>
      <c r="B13" s="29"/>
      <c r="C13" s="30"/>
      <c r="D13" s="31">
        <f aca="true" t="shared" si="5" ref="D13:M13">SUM(D14:D14)</f>
        <v>16767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16767</v>
      </c>
      <c r="O13" s="43">
        <f t="shared" si="2"/>
        <v>49.60650887573964</v>
      </c>
      <c r="P13" s="10"/>
    </row>
    <row r="14" spans="1:16" ht="15">
      <c r="A14" s="13"/>
      <c r="B14" s="45">
        <v>552</v>
      </c>
      <c r="C14" s="21" t="s">
        <v>30</v>
      </c>
      <c r="D14" s="46">
        <v>16767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16767</v>
      </c>
      <c r="O14" s="47">
        <f t="shared" si="2"/>
        <v>49.60650887573964</v>
      </c>
      <c r="P14" s="9"/>
    </row>
    <row r="15" spans="1:16" ht="15.75">
      <c r="A15" s="28" t="s">
        <v>31</v>
      </c>
      <c r="B15" s="29"/>
      <c r="C15" s="30"/>
      <c r="D15" s="31">
        <f aca="true" t="shared" si="6" ref="D15:M15">SUM(D16:D16)</f>
        <v>67046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67046</v>
      </c>
      <c r="O15" s="43">
        <f t="shared" si="2"/>
        <v>198.36094674556213</v>
      </c>
      <c r="P15" s="9"/>
    </row>
    <row r="16" spans="1:16" ht="15">
      <c r="A16" s="12"/>
      <c r="B16" s="44">
        <v>572</v>
      </c>
      <c r="C16" s="20" t="s">
        <v>54</v>
      </c>
      <c r="D16" s="46">
        <v>67046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67046</v>
      </c>
      <c r="O16" s="47">
        <f t="shared" si="2"/>
        <v>198.36094674556213</v>
      </c>
      <c r="P16" s="9"/>
    </row>
    <row r="17" spans="1:16" ht="15.75">
      <c r="A17" s="28" t="s">
        <v>55</v>
      </c>
      <c r="B17" s="29"/>
      <c r="C17" s="30"/>
      <c r="D17" s="31">
        <f aca="true" t="shared" si="7" ref="D17:M17">SUM(D18:D19)</f>
        <v>4313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9545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13858</v>
      </c>
      <c r="O17" s="43">
        <f t="shared" si="2"/>
        <v>41</v>
      </c>
      <c r="P17" s="9"/>
    </row>
    <row r="18" spans="1:16" ht="15">
      <c r="A18" s="12"/>
      <c r="B18" s="44">
        <v>581</v>
      </c>
      <c r="C18" s="20" t="s">
        <v>64</v>
      </c>
      <c r="D18" s="46">
        <v>4313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4313</v>
      </c>
      <c r="O18" s="47">
        <f t="shared" si="2"/>
        <v>12.7603550295858</v>
      </c>
      <c r="P18" s="9"/>
    </row>
    <row r="19" spans="1:16" ht="15.75" thickBot="1">
      <c r="A19" s="12"/>
      <c r="B19" s="44">
        <v>591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9545</v>
      </c>
      <c r="O19" s="47">
        <f t="shared" si="2"/>
        <v>28.2396449704142</v>
      </c>
      <c r="P19" s="9"/>
    </row>
    <row r="20" spans="1:119" ht="16.5" thickBot="1">
      <c r="A20" s="14" t="s">
        <v>10</v>
      </c>
      <c r="B20" s="23"/>
      <c r="C20" s="22"/>
      <c r="D20" s="15">
        <f>SUM(D5,D8,D11,D13,D15,D17)</f>
        <v>236450</v>
      </c>
      <c r="E20" s="15">
        <f aca="true" t="shared" si="8" ref="E20:M20">SUM(E5,E8,E11,E13,E15,E17)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397940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634390</v>
      </c>
      <c r="O20" s="37">
        <f t="shared" si="2"/>
        <v>1876.8934911242604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69</v>
      </c>
      <c r="M22" s="93"/>
      <c r="N22" s="93"/>
      <c r="O22" s="41">
        <v>338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88859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0">SUM(D5:M5)</f>
        <v>88859</v>
      </c>
      <c r="O5" s="32">
        <f aca="true" t="shared" si="2" ref="O5:O20">(N5/O$22)</f>
        <v>273.4123076923077</v>
      </c>
      <c r="P5" s="6"/>
    </row>
    <row r="6" spans="1:16" ht="15">
      <c r="A6" s="12"/>
      <c r="B6" s="44">
        <v>511</v>
      </c>
      <c r="C6" s="20" t="s">
        <v>19</v>
      </c>
      <c r="D6" s="46">
        <v>15570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15570</v>
      </c>
      <c r="O6" s="47">
        <f t="shared" si="2"/>
        <v>47.90769230769231</v>
      </c>
      <c r="P6" s="9"/>
    </row>
    <row r="7" spans="1:16" ht="15">
      <c r="A7" s="12"/>
      <c r="B7" s="44">
        <v>513</v>
      </c>
      <c r="C7" s="20" t="s">
        <v>20</v>
      </c>
      <c r="D7" s="46">
        <v>68489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68489</v>
      </c>
      <c r="O7" s="47">
        <f t="shared" si="2"/>
        <v>210.73538461538462</v>
      </c>
      <c r="P7" s="9"/>
    </row>
    <row r="8" spans="1:16" ht="15">
      <c r="A8" s="12"/>
      <c r="B8" s="44">
        <v>514</v>
      </c>
      <c r="C8" s="20" t="s">
        <v>21</v>
      </c>
      <c r="D8" s="46">
        <v>4800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</v>
      </c>
      <c r="O8" s="47">
        <f t="shared" si="2"/>
        <v>14.76923076923077</v>
      </c>
      <c r="P8" s="9"/>
    </row>
    <row r="9" spans="1:16" ht="15.75">
      <c r="A9" s="28" t="s">
        <v>25</v>
      </c>
      <c r="B9" s="29"/>
      <c r="C9" s="30"/>
      <c r="D9" s="31">
        <f aca="true" t="shared" si="3" ref="D9:M9">SUM(D10:D11)</f>
        <v>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361353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361353</v>
      </c>
      <c r="O9" s="43">
        <f t="shared" si="2"/>
        <v>1111.8553846153845</v>
      </c>
      <c r="P9" s="10"/>
    </row>
    <row r="10" spans="1:16" ht="15">
      <c r="A10" s="12"/>
      <c r="B10" s="44">
        <v>533</v>
      </c>
      <c r="C10" s="20" t="s">
        <v>26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110190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110190</v>
      </c>
      <c r="O10" s="47">
        <f t="shared" si="2"/>
        <v>339.04615384615386</v>
      </c>
      <c r="P10" s="9"/>
    </row>
    <row r="11" spans="1:16" ht="15">
      <c r="A11" s="12"/>
      <c r="B11" s="44">
        <v>535</v>
      </c>
      <c r="C11" s="20" t="s">
        <v>41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251163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251163</v>
      </c>
      <c r="O11" s="47">
        <f t="shared" si="2"/>
        <v>772.8092307692308</v>
      </c>
      <c r="P11" s="9"/>
    </row>
    <row r="12" spans="1:16" ht="15.75">
      <c r="A12" s="28" t="s">
        <v>27</v>
      </c>
      <c r="B12" s="29"/>
      <c r="C12" s="30"/>
      <c r="D12" s="31">
        <f aca="true" t="shared" si="4" ref="D12:M12">SUM(D13:D13)</f>
        <v>68547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1"/>
        <v>68547</v>
      </c>
      <c r="O12" s="43">
        <f t="shared" si="2"/>
        <v>210.91384615384615</v>
      </c>
      <c r="P12" s="10"/>
    </row>
    <row r="13" spans="1:16" ht="15">
      <c r="A13" s="12"/>
      <c r="B13" s="44">
        <v>541</v>
      </c>
      <c r="C13" s="20" t="s">
        <v>53</v>
      </c>
      <c r="D13" s="46">
        <v>68547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68547</v>
      </c>
      <c r="O13" s="47">
        <f t="shared" si="2"/>
        <v>210.91384615384615</v>
      </c>
      <c r="P13" s="9"/>
    </row>
    <row r="14" spans="1:16" ht="15.75">
      <c r="A14" s="28" t="s">
        <v>29</v>
      </c>
      <c r="B14" s="29"/>
      <c r="C14" s="30"/>
      <c r="D14" s="31">
        <f aca="true" t="shared" si="5" ref="D14:M14">SUM(D15:D15)</f>
        <v>11599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11599</v>
      </c>
      <c r="O14" s="43">
        <f t="shared" si="2"/>
        <v>35.68923076923077</v>
      </c>
      <c r="P14" s="10"/>
    </row>
    <row r="15" spans="1:16" ht="15">
      <c r="A15" s="13"/>
      <c r="B15" s="45">
        <v>552</v>
      </c>
      <c r="C15" s="21" t="s">
        <v>30</v>
      </c>
      <c r="D15" s="46">
        <v>11599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11599</v>
      </c>
      <c r="O15" s="47">
        <f t="shared" si="2"/>
        <v>35.68923076923077</v>
      </c>
      <c r="P15" s="9"/>
    </row>
    <row r="16" spans="1:16" ht="15.75">
      <c r="A16" s="28" t="s">
        <v>31</v>
      </c>
      <c r="B16" s="29"/>
      <c r="C16" s="30"/>
      <c r="D16" s="31">
        <f aca="true" t="shared" si="6" ref="D16:M16">SUM(D17:D17)</f>
        <v>11821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11821</v>
      </c>
      <c r="O16" s="43">
        <f t="shared" si="2"/>
        <v>36.37230769230769</v>
      </c>
      <c r="P16" s="9"/>
    </row>
    <row r="17" spans="1:16" ht="15">
      <c r="A17" s="12"/>
      <c r="B17" s="44">
        <v>572</v>
      </c>
      <c r="C17" s="20" t="s">
        <v>54</v>
      </c>
      <c r="D17" s="46">
        <v>11821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11821</v>
      </c>
      <c r="O17" s="47">
        <f t="shared" si="2"/>
        <v>36.37230769230769</v>
      </c>
      <c r="P17" s="9"/>
    </row>
    <row r="18" spans="1:16" ht="15.75">
      <c r="A18" s="28" t="s">
        <v>55</v>
      </c>
      <c r="B18" s="29"/>
      <c r="C18" s="30"/>
      <c r="D18" s="31">
        <f aca="true" t="shared" si="7" ref="D18:M18">SUM(D19:D19)</f>
        <v>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9877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9877</v>
      </c>
      <c r="O18" s="43">
        <f t="shared" si="2"/>
        <v>30.39076923076923</v>
      </c>
      <c r="P18" s="9"/>
    </row>
    <row r="19" spans="1:16" ht="15.75" thickBot="1">
      <c r="A19" s="12"/>
      <c r="B19" s="44">
        <v>591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9877</v>
      </c>
      <c r="O19" s="47">
        <f t="shared" si="2"/>
        <v>30.39076923076923</v>
      </c>
      <c r="P19" s="9"/>
    </row>
    <row r="20" spans="1:119" ht="16.5" thickBot="1">
      <c r="A20" s="14" t="s">
        <v>10</v>
      </c>
      <c r="B20" s="23"/>
      <c r="C20" s="22"/>
      <c r="D20" s="15">
        <f>SUM(D5,D9,D12,D14,D16,D18)</f>
        <v>180826</v>
      </c>
      <c r="E20" s="15">
        <f aca="true" t="shared" si="8" ref="E20:M20">SUM(E5,E9,E12,E14,E16,E18)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371230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552056</v>
      </c>
      <c r="O20" s="37">
        <f t="shared" si="2"/>
        <v>1698.6338461538462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67</v>
      </c>
      <c r="M22" s="93"/>
      <c r="N22" s="93"/>
      <c r="O22" s="41">
        <v>325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88676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88676</v>
      </c>
      <c r="O5" s="32">
        <f aca="true" t="shared" si="2" ref="O5:O22">(N5/O$24)</f>
        <v>278.8553459119497</v>
      </c>
      <c r="P5" s="6"/>
    </row>
    <row r="6" spans="1:16" ht="15">
      <c r="A6" s="12"/>
      <c r="B6" s="44">
        <v>511</v>
      </c>
      <c r="C6" s="20" t="s">
        <v>19</v>
      </c>
      <c r="D6" s="46">
        <v>15523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15523</v>
      </c>
      <c r="O6" s="47">
        <f t="shared" si="2"/>
        <v>48.814465408805034</v>
      </c>
      <c r="P6" s="9"/>
    </row>
    <row r="7" spans="1:16" ht="15">
      <c r="A7" s="12"/>
      <c r="B7" s="44">
        <v>513</v>
      </c>
      <c r="C7" s="20" t="s">
        <v>20</v>
      </c>
      <c r="D7" s="46">
        <v>68353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68353</v>
      </c>
      <c r="O7" s="47">
        <f t="shared" si="2"/>
        <v>214.94654088050314</v>
      </c>
      <c r="P7" s="9"/>
    </row>
    <row r="8" spans="1:16" ht="15">
      <c r="A8" s="12"/>
      <c r="B8" s="44">
        <v>514</v>
      </c>
      <c r="C8" s="20" t="s">
        <v>21</v>
      </c>
      <c r="D8" s="46">
        <v>4800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</v>
      </c>
      <c r="O8" s="47">
        <f t="shared" si="2"/>
        <v>15.09433962264151</v>
      </c>
      <c r="P8" s="9"/>
    </row>
    <row r="9" spans="1:16" ht="15.75">
      <c r="A9" s="28" t="s">
        <v>25</v>
      </c>
      <c r="B9" s="29"/>
      <c r="C9" s="30"/>
      <c r="D9" s="31">
        <f aca="true" t="shared" si="3" ref="D9:M9">SUM(D10:D12)</f>
        <v>14722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354507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369229</v>
      </c>
      <c r="O9" s="43">
        <f t="shared" si="2"/>
        <v>1161.0974842767296</v>
      </c>
      <c r="P9" s="10"/>
    </row>
    <row r="10" spans="1:16" ht="15">
      <c r="A10" s="12"/>
      <c r="B10" s="44">
        <v>533</v>
      </c>
      <c r="C10" s="20" t="s">
        <v>26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110368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110368</v>
      </c>
      <c r="O10" s="47">
        <f t="shared" si="2"/>
        <v>347.0691823899371</v>
      </c>
      <c r="P10" s="9"/>
    </row>
    <row r="11" spans="1:16" ht="15">
      <c r="A11" s="12"/>
      <c r="B11" s="44">
        <v>535</v>
      </c>
      <c r="C11" s="20" t="s">
        <v>41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244139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244139</v>
      </c>
      <c r="O11" s="47">
        <f t="shared" si="2"/>
        <v>767.7327044025158</v>
      </c>
      <c r="P11" s="9"/>
    </row>
    <row r="12" spans="1:16" ht="15">
      <c r="A12" s="12"/>
      <c r="B12" s="44">
        <v>539</v>
      </c>
      <c r="C12" s="20" t="s">
        <v>59</v>
      </c>
      <c r="D12" s="46">
        <v>14722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14722</v>
      </c>
      <c r="O12" s="47">
        <f t="shared" si="2"/>
        <v>46.295597484276726</v>
      </c>
      <c r="P12" s="9"/>
    </row>
    <row r="13" spans="1:16" ht="15.75">
      <c r="A13" s="28" t="s">
        <v>27</v>
      </c>
      <c r="B13" s="29"/>
      <c r="C13" s="30"/>
      <c r="D13" s="31">
        <f aca="true" t="shared" si="4" ref="D13:M13">SUM(D14:D14)</f>
        <v>53211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1"/>
        <v>53211</v>
      </c>
      <c r="O13" s="43">
        <f t="shared" si="2"/>
        <v>167.33018867924528</v>
      </c>
      <c r="P13" s="10"/>
    </row>
    <row r="14" spans="1:16" ht="15">
      <c r="A14" s="12"/>
      <c r="B14" s="44">
        <v>541</v>
      </c>
      <c r="C14" s="20" t="s">
        <v>53</v>
      </c>
      <c r="D14" s="46">
        <v>53211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53211</v>
      </c>
      <c r="O14" s="47">
        <f t="shared" si="2"/>
        <v>167.33018867924528</v>
      </c>
      <c r="P14" s="9"/>
    </row>
    <row r="15" spans="1:16" ht="15.75">
      <c r="A15" s="28" t="s">
        <v>29</v>
      </c>
      <c r="B15" s="29"/>
      <c r="C15" s="30"/>
      <c r="D15" s="31">
        <f aca="true" t="shared" si="5" ref="D15:M15">SUM(D16:D16)</f>
        <v>15032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15032</v>
      </c>
      <c r="O15" s="43">
        <f t="shared" si="2"/>
        <v>47.270440251572325</v>
      </c>
      <c r="P15" s="10"/>
    </row>
    <row r="16" spans="1:16" ht="15">
      <c r="A16" s="13"/>
      <c r="B16" s="45">
        <v>552</v>
      </c>
      <c r="C16" s="21" t="s">
        <v>30</v>
      </c>
      <c r="D16" s="46">
        <v>15032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15032</v>
      </c>
      <c r="O16" s="47">
        <f t="shared" si="2"/>
        <v>47.270440251572325</v>
      </c>
      <c r="P16" s="9"/>
    </row>
    <row r="17" spans="1:16" ht="15.75">
      <c r="A17" s="28" t="s">
        <v>31</v>
      </c>
      <c r="B17" s="29"/>
      <c r="C17" s="30"/>
      <c r="D17" s="31">
        <f aca="true" t="shared" si="6" ref="D17:M17">SUM(D18:D18)</f>
        <v>19128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19128</v>
      </c>
      <c r="O17" s="43">
        <f t="shared" si="2"/>
        <v>60.15094339622642</v>
      </c>
      <c r="P17" s="9"/>
    </row>
    <row r="18" spans="1:16" ht="15">
      <c r="A18" s="12"/>
      <c r="B18" s="44">
        <v>572</v>
      </c>
      <c r="C18" s="20" t="s">
        <v>54</v>
      </c>
      <c r="D18" s="46">
        <v>19128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19128</v>
      </c>
      <c r="O18" s="47">
        <f t="shared" si="2"/>
        <v>60.15094339622642</v>
      </c>
      <c r="P18" s="9"/>
    </row>
    <row r="19" spans="1:16" ht="15.75">
      <c r="A19" s="28" t="s">
        <v>55</v>
      </c>
      <c r="B19" s="29"/>
      <c r="C19" s="30"/>
      <c r="D19" s="31">
        <f aca="true" t="shared" si="7" ref="D19:M19">SUM(D20:D21)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13774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13774</v>
      </c>
      <c r="O19" s="43">
        <f t="shared" si="2"/>
        <v>43.314465408805034</v>
      </c>
      <c r="P19" s="9"/>
    </row>
    <row r="20" spans="1:16" ht="15">
      <c r="A20" s="12"/>
      <c r="B20" s="44">
        <v>581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5237</v>
      </c>
      <c r="O20" s="47">
        <f t="shared" si="2"/>
        <v>16.468553459119498</v>
      </c>
      <c r="P20" s="9"/>
    </row>
    <row r="21" spans="1:16" ht="15.75" thickBot="1">
      <c r="A21" s="12"/>
      <c r="B21" s="44">
        <v>591</v>
      </c>
      <c r="C21" s="20" t="s">
        <v>56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8537</v>
      </c>
      <c r="O21" s="47">
        <f t="shared" si="2"/>
        <v>26.845911949685533</v>
      </c>
      <c r="P21" s="9"/>
    </row>
    <row r="22" spans="1:119" ht="16.5" thickBot="1">
      <c r="A22" s="14" t="s">
        <v>10</v>
      </c>
      <c r="B22" s="23"/>
      <c r="C22" s="22"/>
      <c r="D22" s="15">
        <f>SUM(D5,D9,D13,D15,D17,D19)</f>
        <v>190769</v>
      </c>
      <c r="E22" s="15">
        <f aca="true" t="shared" si="8" ref="E22:M22">SUM(E5,E9,E13,E15,E17,E19)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368281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559050</v>
      </c>
      <c r="O22" s="37">
        <f t="shared" si="2"/>
        <v>1758.0188679245282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65</v>
      </c>
      <c r="M24" s="93"/>
      <c r="N24" s="93"/>
      <c r="O24" s="41">
        <v>318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100667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100667</v>
      </c>
      <c r="O5" s="32">
        <f aca="true" t="shared" si="2" ref="O5:O23">(N5/O$25)</f>
        <v>303.21385542168673</v>
      </c>
      <c r="P5" s="6"/>
    </row>
    <row r="6" spans="1:16" ht="15">
      <c r="A6" s="12"/>
      <c r="B6" s="44">
        <v>511</v>
      </c>
      <c r="C6" s="20" t="s">
        <v>19</v>
      </c>
      <c r="D6" s="46">
        <v>16291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16291</v>
      </c>
      <c r="O6" s="47">
        <f t="shared" si="2"/>
        <v>49.06927710843374</v>
      </c>
      <c r="P6" s="9"/>
    </row>
    <row r="7" spans="1:16" ht="15">
      <c r="A7" s="12"/>
      <c r="B7" s="44">
        <v>513</v>
      </c>
      <c r="C7" s="20" t="s">
        <v>20</v>
      </c>
      <c r="D7" s="46">
        <v>79560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79560</v>
      </c>
      <c r="O7" s="47">
        <f t="shared" si="2"/>
        <v>239.63855421686748</v>
      </c>
      <c r="P7" s="9"/>
    </row>
    <row r="8" spans="1:16" ht="15">
      <c r="A8" s="12"/>
      <c r="B8" s="44">
        <v>514</v>
      </c>
      <c r="C8" s="20" t="s">
        <v>21</v>
      </c>
      <c r="D8" s="46">
        <v>4816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4816</v>
      </c>
      <c r="O8" s="47">
        <f t="shared" si="2"/>
        <v>14.506024096385541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SUM(D10:D10)</f>
        <v>131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131</v>
      </c>
      <c r="O9" s="43">
        <f t="shared" si="2"/>
        <v>0.39457831325301207</v>
      </c>
      <c r="P9" s="10"/>
    </row>
    <row r="10" spans="1:16" ht="15">
      <c r="A10" s="12"/>
      <c r="B10" s="44">
        <v>524</v>
      </c>
      <c r="C10" s="20" t="s">
        <v>24</v>
      </c>
      <c r="D10" s="46">
        <v>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</v>
      </c>
      <c r="O10" s="47">
        <f t="shared" si="2"/>
        <v>0.39457831325301207</v>
      </c>
      <c r="P10" s="9"/>
    </row>
    <row r="11" spans="1:16" ht="15.75">
      <c r="A11" s="28" t="s">
        <v>25</v>
      </c>
      <c r="B11" s="29"/>
      <c r="C11" s="30"/>
      <c r="D11" s="31">
        <f aca="true" t="shared" si="4" ref="D11:M11">SUM(D12:D14)</f>
        <v>45402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356942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402344</v>
      </c>
      <c r="O11" s="43">
        <f t="shared" si="2"/>
        <v>1211.879518072289</v>
      </c>
      <c r="P11" s="10"/>
    </row>
    <row r="12" spans="1:16" ht="15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123025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123025</v>
      </c>
      <c r="O12" s="47">
        <f t="shared" si="2"/>
        <v>370.5572289156627</v>
      </c>
      <c r="P12" s="9"/>
    </row>
    <row r="13" spans="1:16" ht="15">
      <c r="A13" s="12"/>
      <c r="B13" s="44">
        <v>535</v>
      </c>
      <c r="C13" s="20" t="s">
        <v>41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233917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233917</v>
      </c>
      <c r="O13" s="47">
        <f t="shared" si="2"/>
        <v>704.5692771084338</v>
      </c>
      <c r="P13" s="9"/>
    </row>
    <row r="14" spans="1:16" ht="15">
      <c r="A14" s="12"/>
      <c r="B14" s="44">
        <v>539</v>
      </c>
      <c r="C14" s="20" t="s">
        <v>59</v>
      </c>
      <c r="D14" s="46">
        <v>45402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45402</v>
      </c>
      <c r="O14" s="47">
        <f t="shared" si="2"/>
        <v>136.75301204819277</v>
      </c>
      <c r="P14" s="9"/>
    </row>
    <row r="15" spans="1:16" ht="15.75">
      <c r="A15" s="28" t="s">
        <v>27</v>
      </c>
      <c r="B15" s="29"/>
      <c r="C15" s="30"/>
      <c r="D15" s="31">
        <f aca="true" t="shared" si="5" ref="D15:M15">SUM(D16:D16)</f>
        <v>59761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59761</v>
      </c>
      <c r="O15" s="43">
        <f t="shared" si="2"/>
        <v>180.00301204819277</v>
      </c>
      <c r="P15" s="10"/>
    </row>
    <row r="16" spans="1:16" ht="15">
      <c r="A16" s="12"/>
      <c r="B16" s="44">
        <v>541</v>
      </c>
      <c r="C16" s="20" t="s">
        <v>53</v>
      </c>
      <c r="D16" s="46">
        <v>59761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59761</v>
      </c>
      <c r="O16" s="47">
        <f t="shared" si="2"/>
        <v>180.00301204819277</v>
      </c>
      <c r="P16" s="9"/>
    </row>
    <row r="17" spans="1:16" ht="15.75">
      <c r="A17" s="28" t="s">
        <v>29</v>
      </c>
      <c r="B17" s="29"/>
      <c r="C17" s="30"/>
      <c r="D17" s="31">
        <f aca="true" t="shared" si="6" ref="D17:M17">SUM(D18:D18)</f>
        <v>13467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13467</v>
      </c>
      <c r="O17" s="43">
        <f t="shared" si="2"/>
        <v>40.56325301204819</v>
      </c>
      <c r="P17" s="10"/>
    </row>
    <row r="18" spans="1:16" ht="15">
      <c r="A18" s="13"/>
      <c r="B18" s="45">
        <v>552</v>
      </c>
      <c r="C18" s="21" t="s">
        <v>30</v>
      </c>
      <c r="D18" s="46">
        <v>13467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13467</v>
      </c>
      <c r="O18" s="47">
        <f t="shared" si="2"/>
        <v>40.56325301204819</v>
      </c>
      <c r="P18" s="9"/>
    </row>
    <row r="19" spans="1:16" ht="15.75">
      <c r="A19" s="28" t="s">
        <v>31</v>
      </c>
      <c r="B19" s="29"/>
      <c r="C19" s="30"/>
      <c r="D19" s="31">
        <f aca="true" t="shared" si="7" ref="D19:M19">SUM(D20:D20)</f>
        <v>5957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5957</v>
      </c>
      <c r="O19" s="43">
        <f t="shared" si="2"/>
        <v>17.94277108433735</v>
      </c>
      <c r="P19" s="9"/>
    </row>
    <row r="20" spans="1:16" ht="15">
      <c r="A20" s="12"/>
      <c r="B20" s="44">
        <v>572</v>
      </c>
      <c r="C20" s="20" t="s">
        <v>54</v>
      </c>
      <c r="D20" s="46">
        <v>5957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5957</v>
      </c>
      <c r="O20" s="47">
        <f t="shared" si="2"/>
        <v>17.94277108433735</v>
      </c>
      <c r="P20" s="9"/>
    </row>
    <row r="21" spans="1:16" ht="15.75">
      <c r="A21" s="28" t="s">
        <v>55</v>
      </c>
      <c r="B21" s="29"/>
      <c r="C21" s="30"/>
      <c r="D21" s="31">
        <f aca="true" t="shared" si="8" ref="D21:M21">SUM(D22:D22)</f>
        <v>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21177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21177</v>
      </c>
      <c r="O21" s="43">
        <f t="shared" si="2"/>
        <v>63.786144578313255</v>
      </c>
      <c r="P21" s="9"/>
    </row>
    <row r="22" spans="1:16" ht="15.75" thickBot="1">
      <c r="A22" s="12"/>
      <c r="B22" s="44">
        <v>591</v>
      </c>
      <c r="C22" s="20" t="s">
        <v>56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21177</v>
      </c>
      <c r="O22" s="47">
        <f t="shared" si="2"/>
        <v>63.786144578313255</v>
      </c>
      <c r="P22" s="9"/>
    </row>
    <row r="23" spans="1:119" ht="16.5" thickBot="1">
      <c r="A23" s="14" t="s">
        <v>10</v>
      </c>
      <c r="B23" s="23"/>
      <c r="C23" s="22"/>
      <c r="D23" s="15">
        <f>SUM(D5,D9,D11,D15,D17,D19,D21)</f>
        <v>225385</v>
      </c>
      <c r="E23" s="15">
        <f aca="true" t="shared" si="9" ref="E23:M23">SUM(E5,E9,E11,E15,E17,E19,E21)</f>
        <v>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378119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603504</v>
      </c>
      <c r="O23" s="37">
        <f t="shared" si="2"/>
        <v>1817.7831325301204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60</v>
      </c>
      <c r="M25" s="93"/>
      <c r="N25" s="93"/>
      <c r="O25" s="41">
        <v>332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SUM(D6:D8)</f>
        <v>114244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2">SUM(D5:M5)</f>
        <v>114244</v>
      </c>
      <c r="O5" s="61">
        <f aca="true" t="shared" si="2" ref="O5:O22">(N5/O$24)</f>
        <v>345.1480362537764</v>
      </c>
      <c r="P5" s="62"/>
    </row>
    <row r="6" spans="1:16" ht="15">
      <c r="A6" s="64"/>
      <c r="B6" s="65">
        <v>511</v>
      </c>
      <c r="C6" s="66" t="s">
        <v>19</v>
      </c>
      <c r="D6" s="67">
        <v>15117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15117</v>
      </c>
      <c r="O6" s="68">
        <f t="shared" si="2"/>
        <v>45.670694864048336</v>
      </c>
      <c r="P6" s="69"/>
    </row>
    <row r="7" spans="1:16" ht="15">
      <c r="A7" s="64"/>
      <c r="B7" s="65">
        <v>513</v>
      </c>
      <c r="C7" s="66" t="s">
        <v>20</v>
      </c>
      <c r="D7" s="67">
        <v>92977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92977</v>
      </c>
      <c r="O7" s="68">
        <f t="shared" si="2"/>
        <v>280.89728096676737</v>
      </c>
      <c r="P7" s="69"/>
    </row>
    <row r="8" spans="1:16" ht="15">
      <c r="A8" s="64"/>
      <c r="B8" s="65">
        <v>514</v>
      </c>
      <c r="C8" s="66" t="s">
        <v>21</v>
      </c>
      <c r="D8" s="67">
        <v>6150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6150</v>
      </c>
      <c r="O8" s="68">
        <f t="shared" si="2"/>
        <v>18.580060422960724</v>
      </c>
      <c r="P8" s="69"/>
    </row>
    <row r="9" spans="1:16" ht="15.75">
      <c r="A9" s="70" t="s">
        <v>22</v>
      </c>
      <c r="B9" s="71"/>
      <c r="C9" s="72"/>
      <c r="D9" s="73">
        <f aca="true" t="shared" si="3" ref="D9:M9">SUM(D10:D10)</f>
        <v>412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412</v>
      </c>
      <c r="O9" s="75">
        <f t="shared" si="2"/>
        <v>1.244712990936556</v>
      </c>
      <c r="P9" s="76"/>
    </row>
    <row r="10" spans="1:16" ht="15">
      <c r="A10" s="64"/>
      <c r="B10" s="65">
        <v>524</v>
      </c>
      <c r="C10" s="66" t="s">
        <v>24</v>
      </c>
      <c r="D10" s="67">
        <v>412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412</v>
      </c>
      <c r="O10" s="68">
        <f t="shared" si="2"/>
        <v>1.244712990936556</v>
      </c>
      <c r="P10" s="69"/>
    </row>
    <row r="11" spans="1:16" ht="15.75">
      <c r="A11" s="70" t="s">
        <v>25</v>
      </c>
      <c r="B11" s="71"/>
      <c r="C11" s="72"/>
      <c r="D11" s="73">
        <f aca="true" t="shared" si="4" ref="D11:M11">SUM(D12:D13)</f>
        <v>0</v>
      </c>
      <c r="E11" s="73">
        <f t="shared" si="4"/>
        <v>0</v>
      </c>
      <c r="F11" s="73">
        <f t="shared" si="4"/>
        <v>0</v>
      </c>
      <c r="G11" s="73">
        <f t="shared" si="4"/>
        <v>0</v>
      </c>
      <c r="H11" s="73">
        <f t="shared" si="4"/>
        <v>0</v>
      </c>
      <c r="I11" s="73">
        <f t="shared" si="4"/>
        <v>354855</v>
      </c>
      <c r="J11" s="73">
        <f t="shared" si="4"/>
        <v>0</v>
      </c>
      <c r="K11" s="73">
        <f t="shared" si="4"/>
        <v>0</v>
      </c>
      <c r="L11" s="73">
        <f t="shared" si="4"/>
        <v>0</v>
      </c>
      <c r="M11" s="73">
        <f t="shared" si="4"/>
        <v>0</v>
      </c>
      <c r="N11" s="74">
        <f t="shared" si="1"/>
        <v>354855</v>
      </c>
      <c r="O11" s="75">
        <f t="shared" si="2"/>
        <v>1072.069486404834</v>
      </c>
      <c r="P11" s="76"/>
    </row>
    <row r="12" spans="1:16" ht="15">
      <c r="A12" s="64"/>
      <c r="B12" s="65">
        <v>533</v>
      </c>
      <c r="C12" s="66" t="s">
        <v>26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116511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116511</v>
      </c>
      <c r="O12" s="68">
        <f t="shared" si="2"/>
        <v>351.9969788519638</v>
      </c>
      <c r="P12" s="69"/>
    </row>
    <row r="13" spans="1:16" ht="15">
      <c r="A13" s="64"/>
      <c r="B13" s="65">
        <v>535</v>
      </c>
      <c r="C13" s="66" t="s">
        <v>41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238344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238344</v>
      </c>
      <c r="O13" s="68">
        <f t="shared" si="2"/>
        <v>720.0725075528701</v>
      </c>
      <c r="P13" s="69"/>
    </row>
    <row r="14" spans="1:16" ht="15.75">
      <c r="A14" s="70" t="s">
        <v>27</v>
      </c>
      <c r="B14" s="71"/>
      <c r="C14" s="72"/>
      <c r="D14" s="73">
        <f aca="true" t="shared" si="5" ref="D14:M14">SUM(D15:D15)</f>
        <v>69040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1"/>
        <v>69040</v>
      </c>
      <c r="O14" s="75">
        <f t="shared" si="2"/>
        <v>208.5800604229607</v>
      </c>
      <c r="P14" s="76"/>
    </row>
    <row r="15" spans="1:16" ht="15">
      <c r="A15" s="64"/>
      <c r="B15" s="65">
        <v>541</v>
      </c>
      <c r="C15" s="66" t="s">
        <v>53</v>
      </c>
      <c r="D15" s="67">
        <v>69040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69040</v>
      </c>
      <c r="O15" s="68">
        <f t="shared" si="2"/>
        <v>208.5800604229607</v>
      </c>
      <c r="P15" s="69"/>
    </row>
    <row r="16" spans="1:16" ht="15.75">
      <c r="A16" s="70" t="s">
        <v>29</v>
      </c>
      <c r="B16" s="71"/>
      <c r="C16" s="72"/>
      <c r="D16" s="73">
        <f aca="true" t="shared" si="6" ref="D16:M16">SUM(D17:D17)</f>
        <v>9507</v>
      </c>
      <c r="E16" s="73">
        <f t="shared" si="6"/>
        <v>0</v>
      </c>
      <c r="F16" s="73">
        <f t="shared" si="6"/>
        <v>0</v>
      </c>
      <c r="G16" s="73">
        <f t="shared" si="6"/>
        <v>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1"/>
        <v>9507</v>
      </c>
      <c r="O16" s="75">
        <f t="shared" si="2"/>
        <v>28.72205438066465</v>
      </c>
      <c r="P16" s="76"/>
    </row>
    <row r="17" spans="1:16" ht="15">
      <c r="A17" s="64"/>
      <c r="B17" s="65">
        <v>552</v>
      </c>
      <c r="C17" s="66" t="s">
        <v>30</v>
      </c>
      <c r="D17" s="67">
        <v>9507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9507</v>
      </c>
      <c r="O17" s="68">
        <f t="shared" si="2"/>
        <v>28.72205438066465</v>
      </c>
      <c r="P17" s="69"/>
    </row>
    <row r="18" spans="1:16" ht="15.75">
      <c r="A18" s="70" t="s">
        <v>31</v>
      </c>
      <c r="B18" s="71"/>
      <c r="C18" s="72"/>
      <c r="D18" s="73">
        <f aca="true" t="shared" si="7" ref="D18:M18">SUM(D19:D19)</f>
        <v>4211</v>
      </c>
      <c r="E18" s="73">
        <f t="shared" si="7"/>
        <v>0</v>
      </c>
      <c r="F18" s="73">
        <f t="shared" si="7"/>
        <v>0</v>
      </c>
      <c r="G18" s="73">
        <f t="shared" si="7"/>
        <v>0</v>
      </c>
      <c r="H18" s="73">
        <f t="shared" si="7"/>
        <v>0</v>
      </c>
      <c r="I18" s="73">
        <f t="shared" si="7"/>
        <v>0</v>
      </c>
      <c r="J18" s="73">
        <f t="shared" si="7"/>
        <v>0</v>
      </c>
      <c r="K18" s="73">
        <f t="shared" si="7"/>
        <v>0</v>
      </c>
      <c r="L18" s="73">
        <f t="shared" si="7"/>
        <v>0</v>
      </c>
      <c r="M18" s="73">
        <f t="shared" si="7"/>
        <v>0</v>
      </c>
      <c r="N18" s="73">
        <f t="shared" si="1"/>
        <v>4211</v>
      </c>
      <c r="O18" s="75">
        <f t="shared" si="2"/>
        <v>12.722054380664652</v>
      </c>
      <c r="P18" s="69"/>
    </row>
    <row r="19" spans="1:16" ht="15">
      <c r="A19" s="64"/>
      <c r="B19" s="65">
        <v>572</v>
      </c>
      <c r="C19" s="66" t="s">
        <v>54</v>
      </c>
      <c r="D19" s="67">
        <v>4211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4211</v>
      </c>
      <c r="O19" s="68">
        <f t="shared" si="2"/>
        <v>12.722054380664652</v>
      </c>
      <c r="P19" s="69"/>
    </row>
    <row r="20" spans="1:16" ht="15.75">
      <c r="A20" s="70" t="s">
        <v>55</v>
      </c>
      <c r="B20" s="71"/>
      <c r="C20" s="72"/>
      <c r="D20" s="73">
        <f aca="true" t="shared" si="8" ref="D20:M20">SUM(D21:D21)</f>
        <v>0</v>
      </c>
      <c r="E20" s="73">
        <f t="shared" si="8"/>
        <v>0</v>
      </c>
      <c r="F20" s="73">
        <f t="shared" si="8"/>
        <v>0</v>
      </c>
      <c r="G20" s="73">
        <f t="shared" si="8"/>
        <v>0</v>
      </c>
      <c r="H20" s="73">
        <f t="shared" si="8"/>
        <v>0</v>
      </c>
      <c r="I20" s="73">
        <f t="shared" si="8"/>
        <v>21757</v>
      </c>
      <c r="J20" s="73">
        <f t="shared" si="8"/>
        <v>0</v>
      </c>
      <c r="K20" s="73">
        <f t="shared" si="8"/>
        <v>0</v>
      </c>
      <c r="L20" s="73">
        <f t="shared" si="8"/>
        <v>0</v>
      </c>
      <c r="M20" s="73">
        <f t="shared" si="8"/>
        <v>0</v>
      </c>
      <c r="N20" s="73">
        <f t="shared" si="1"/>
        <v>21757</v>
      </c>
      <c r="O20" s="75">
        <f t="shared" si="2"/>
        <v>65.73111782477342</v>
      </c>
      <c r="P20" s="69"/>
    </row>
    <row r="21" spans="1:16" ht="15.75" thickBot="1">
      <c r="A21" s="64"/>
      <c r="B21" s="65">
        <v>591</v>
      </c>
      <c r="C21" s="66" t="s">
        <v>56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21757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21757</v>
      </c>
      <c r="O21" s="68">
        <f t="shared" si="2"/>
        <v>65.73111782477342</v>
      </c>
      <c r="P21" s="69"/>
    </row>
    <row r="22" spans="1:119" ht="16.5" thickBot="1">
      <c r="A22" s="77" t="s">
        <v>10</v>
      </c>
      <c r="B22" s="78"/>
      <c r="C22" s="79"/>
      <c r="D22" s="80">
        <f>SUM(D5,D9,D11,D14,D16,D18,D20)</f>
        <v>197414</v>
      </c>
      <c r="E22" s="80">
        <f aca="true" t="shared" si="9" ref="E22:M22">SUM(E5,E9,E11,E14,E16,E18,E20)</f>
        <v>0</v>
      </c>
      <c r="F22" s="80">
        <f t="shared" si="9"/>
        <v>0</v>
      </c>
      <c r="G22" s="80">
        <f t="shared" si="9"/>
        <v>0</v>
      </c>
      <c r="H22" s="80">
        <f t="shared" si="9"/>
        <v>0</v>
      </c>
      <c r="I22" s="80">
        <f t="shared" si="9"/>
        <v>376612</v>
      </c>
      <c r="J22" s="80">
        <f t="shared" si="9"/>
        <v>0</v>
      </c>
      <c r="K22" s="80">
        <f t="shared" si="9"/>
        <v>0</v>
      </c>
      <c r="L22" s="80">
        <f t="shared" si="9"/>
        <v>0</v>
      </c>
      <c r="M22" s="80">
        <f t="shared" si="9"/>
        <v>0</v>
      </c>
      <c r="N22" s="80">
        <f t="shared" si="1"/>
        <v>574026</v>
      </c>
      <c r="O22" s="81">
        <f t="shared" si="2"/>
        <v>1734.2175226586103</v>
      </c>
      <c r="P22" s="62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</row>
    <row r="23" spans="1:15" ht="15">
      <c r="A23" s="84"/>
      <c r="B23" s="85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5" ht="15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117" t="s">
        <v>57</v>
      </c>
      <c r="M24" s="117"/>
      <c r="N24" s="117"/>
      <c r="O24" s="91">
        <v>331</v>
      </c>
    </row>
    <row r="25" spans="1:15" ht="1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5" ht="15.75" customHeight="1" thickBot="1">
      <c r="A26" s="121" t="s">
        <v>39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107741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107741</v>
      </c>
      <c r="O5" s="32">
        <f aca="true" t="shared" si="2" ref="O5:O25">(N5/O$27)</f>
        <v>325.50151057401814</v>
      </c>
      <c r="P5" s="6"/>
    </row>
    <row r="6" spans="1:16" ht="15">
      <c r="A6" s="12"/>
      <c r="B6" s="44">
        <v>511</v>
      </c>
      <c r="C6" s="20" t="s">
        <v>19</v>
      </c>
      <c r="D6" s="46">
        <v>13974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13974</v>
      </c>
      <c r="O6" s="47">
        <f t="shared" si="2"/>
        <v>42.21752265861027</v>
      </c>
      <c r="P6" s="9"/>
    </row>
    <row r="7" spans="1:16" ht="15">
      <c r="A7" s="12"/>
      <c r="B7" s="44">
        <v>513</v>
      </c>
      <c r="C7" s="20" t="s">
        <v>20</v>
      </c>
      <c r="D7" s="46">
        <v>88144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88144</v>
      </c>
      <c r="O7" s="47">
        <f t="shared" si="2"/>
        <v>266.2960725075529</v>
      </c>
      <c r="P7" s="9"/>
    </row>
    <row r="8" spans="1:16" ht="15">
      <c r="A8" s="12"/>
      <c r="B8" s="44">
        <v>514</v>
      </c>
      <c r="C8" s="20" t="s">
        <v>21</v>
      </c>
      <c r="D8" s="46">
        <v>5623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5623</v>
      </c>
      <c r="O8" s="47">
        <f t="shared" si="2"/>
        <v>16.987915407854985</v>
      </c>
      <c r="P8" s="9"/>
    </row>
    <row r="9" spans="1:16" ht="15.75">
      <c r="A9" s="28" t="s">
        <v>22</v>
      </c>
      <c r="B9" s="29"/>
      <c r="C9" s="30"/>
      <c r="D9" s="31">
        <f aca="true" t="shared" si="3" ref="D9:M9">SUM(D10:D11)</f>
        <v>1411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1411</v>
      </c>
      <c r="O9" s="43">
        <f t="shared" si="2"/>
        <v>4.262839879154079</v>
      </c>
      <c r="P9" s="10"/>
    </row>
    <row r="10" spans="1:16" ht="15">
      <c r="A10" s="12"/>
      <c r="B10" s="44">
        <v>522</v>
      </c>
      <c r="C10" s="20" t="s">
        <v>23</v>
      </c>
      <c r="D10" s="46">
        <v>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</v>
      </c>
      <c r="O10" s="47">
        <f t="shared" si="2"/>
        <v>1.5105740181268883</v>
      </c>
      <c r="P10" s="9"/>
    </row>
    <row r="11" spans="1:16" ht="15">
      <c r="A11" s="12"/>
      <c r="B11" s="44">
        <v>524</v>
      </c>
      <c r="C11" s="20" t="s">
        <v>24</v>
      </c>
      <c r="D11" s="46">
        <v>911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911</v>
      </c>
      <c r="O11" s="47">
        <f t="shared" si="2"/>
        <v>2.7522658610271904</v>
      </c>
      <c r="P11" s="9"/>
    </row>
    <row r="12" spans="1:16" ht="15.75">
      <c r="A12" s="28" t="s">
        <v>25</v>
      </c>
      <c r="B12" s="29"/>
      <c r="C12" s="30"/>
      <c r="D12" s="31">
        <f aca="true" t="shared" si="4" ref="D12:M12">SUM(D13:D14)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375578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375578</v>
      </c>
      <c r="O12" s="43">
        <f t="shared" si="2"/>
        <v>1134.6767371601209</v>
      </c>
      <c r="P12" s="10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146078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146078</v>
      </c>
      <c r="O13" s="47">
        <f t="shared" si="2"/>
        <v>441.32326283987913</v>
      </c>
      <c r="P13" s="9"/>
    </row>
    <row r="14" spans="1:16" ht="15">
      <c r="A14" s="12"/>
      <c r="B14" s="44">
        <v>535</v>
      </c>
      <c r="C14" s="20" t="s">
        <v>41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229500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229500</v>
      </c>
      <c r="O14" s="47">
        <f t="shared" si="2"/>
        <v>693.3534743202417</v>
      </c>
      <c r="P14" s="9"/>
    </row>
    <row r="15" spans="1:16" ht="15.75">
      <c r="A15" s="28" t="s">
        <v>27</v>
      </c>
      <c r="B15" s="29"/>
      <c r="C15" s="30"/>
      <c r="D15" s="31">
        <f aca="true" t="shared" si="5" ref="D15:M15">SUM(D16:D16)</f>
        <v>52770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52770</v>
      </c>
      <c r="O15" s="43">
        <f t="shared" si="2"/>
        <v>159.4259818731118</v>
      </c>
      <c r="P15" s="10"/>
    </row>
    <row r="16" spans="1:16" ht="15">
      <c r="A16" s="12"/>
      <c r="B16" s="44">
        <v>541</v>
      </c>
      <c r="C16" s="20" t="s">
        <v>28</v>
      </c>
      <c r="D16" s="46">
        <v>52770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52770</v>
      </c>
      <c r="O16" s="47">
        <f t="shared" si="2"/>
        <v>159.4259818731118</v>
      </c>
      <c r="P16" s="9"/>
    </row>
    <row r="17" spans="1:16" ht="15.75">
      <c r="A17" s="28" t="s">
        <v>29</v>
      </c>
      <c r="B17" s="29"/>
      <c r="C17" s="30"/>
      <c r="D17" s="31">
        <f aca="true" t="shared" si="6" ref="D17:M17">SUM(D18:D18)</f>
        <v>443783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443783</v>
      </c>
      <c r="O17" s="43">
        <f t="shared" si="2"/>
        <v>1340.7341389728097</v>
      </c>
      <c r="P17" s="10"/>
    </row>
    <row r="18" spans="1:16" ht="15">
      <c r="A18" s="13"/>
      <c r="B18" s="45">
        <v>552</v>
      </c>
      <c r="C18" s="21" t="s">
        <v>30</v>
      </c>
      <c r="D18" s="46">
        <v>443783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443783</v>
      </c>
      <c r="O18" s="47">
        <f t="shared" si="2"/>
        <v>1340.7341389728097</v>
      </c>
      <c r="P18" s="9"/>
    </row>
    <row r="19" spans="1:16" ht="15.75">
      <c r="A19" s="28" t="s">
        <v>31</v>
      </c>
      <c r="B19" s="29"/>
      <c r="C19" s="30"/>
      <c r="D19" s="31">
        <f aca="true" t="shared" si="7" ref="D19:M19">SUM(D20:D20)</f>
        <v>3425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3425</v>
      </c>
      <c r="O19" s="43">
        <f t="shared" si="2"/>
        <v>10.347432024169184</v>
      </c>
      <c r="P19" s="9"/>
    </row>
    <row r="20" spans="1:16" ht="15">
      <c r="A20" s="12"/>
      <c r="B20" s="44">
        <v>572</v>
      </c>
      <c r="C20" s="20" t="s">
        <v>32</v>
      </c>
      <c r="D20" s="46">
        <v>3425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3425</v>
      </c>
      <c r="O20" s="47">
        <f t="shared" si="2"/>
        <v>10.347432024169184</v>
      </c>
      <c r="P20" s="9"/>
    </row>
    <row r="21" spans="1:16" ht="15.75">
      <c r="A21" s="28" t="s">
        <v>34</v>
      </c>
      <c r="B21" s="29"/>
      <c r="C21" s="30"/>
      <c r="D21" s="31">
        <f aca="true" t="shared" si="8" ref="D21:M21">SUM(D22:D24)</f>
        <v>43153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47792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90945</v>
      </c>
      <c r="O21" s="43">
        <f t="shared" si="2"/>
        <v>274.7583081570997</v>
      </c>
      <c r="P21" s="9"/>
    </row>
    <row r="22" spans="1:16" ht="15">
      <c r="A22" s="12"/>
      <c r="B22" s="44">
        <v>581</v>
      </c>
      <c r="C22" s="20" t="s">
        <v>33</v>
      </c>
      <c r="D22" s="46">
        <v>43153</v>
      </c>
      <c r="E22" s="46">
        <v>0</v>
      </c>
      <c r="F22" s="46">
        <v>0</v>
      </c>
      <c r="G22" s="46">
        <v>0</v>
      </c>
      <c r="H22" s="46">
        <v>0</v>
      </c>
      <c r="I22" s="46">
        <v>177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43330</v>
      </c>
      <c r="O22" s="47">
        <f t="shared" si="2"/>
        <v>130.90634441087613</v>
      </c>
      <c r="P22" s="9"/>
    </row>
    <row r="23" spans="1:16" ht="15">
      <c r="A23" s="12"/>
      <c r="B23" s="44">
        <v>590</v>
      </c>
      <c r="C23" s="20" t="s">
        <v>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25257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25257</v>
      </c>
      <c r="O23" s="47">
        <f t="shared" si="2"/>
        <v>76.30513595166163</v>
      </c>
      <c r="P23" s="9"/>
    </row>
    <row r="24" spans="1:16" ht="15.75" thickBot="1">
      <c r="A24" s="12"/>
      <c r="B24" s="44">
        <v>591</v>
      </c>
      <c r="C24" s="20" t="s">
        <v>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22358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22358</v>
      </c>
      <c r="O24" s="47">
        <f t="shared" si="2"/>
        <v>67.54682779456193</v>
      </c>
      <c r="P24" s="9"/>
    </row>
    <row r="25" spans="1:119" ht="16.5" thickBot="1">
      <c r="A25" s="14" t="s">
        <v>10</v>
      </c>
      <c r="B25" s="23"/>
      <c r="C25" s="22"/>
      <c r="D25" s="15">
        <f>SUM(D5,D9,D12,D15,D17,D19,D21)</f>
        <v>652283</v>
      </c>
      <c r="E25" s="15">
        <f aca="true" t="shared" si="9" ref="E25:M25">SUM(E5,E9,E12,E15,E17,E19,E21)</f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423370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1075653</v>
      </c>
      <c r="O25" s="37">
        <f t="shared" si="2"/>
        <v>3249.7069486404835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49</v>
      </c>
      <c r="M27" s="93"/>
      <c r="N27" s="93"/>
      <c r="O27" s="41">
        <v>331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39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2022-06-14T16:55:39Z</cp:lastPrinted>
  <dcterms:created xsi:type="dcterms:W3CDTF">2000-08-31T21:26:31Z</dcterms:created>
  <dcterms:modified xsi:type="dcterms:W3CDTF">2022-06-14T16:55:42Z</dcterms:modified>
  <cp:category/>
  <cp:version/>
  <cp:contentType/>
  <cp:contentStatus/>
</cp:coreProperties>
</file>