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'2007'!$A$1:$O$37</definedName>
    <definedName name="_xlnm.Print_Area" localSheetId="13">'2008'!$A$1:$O$37</definedName>
    <definedName name="_xlnm.Print_Area" localSheetId="12">'2009'!$A$1:$O$37</definedName>
    <definedName name="_xlnm.Print_Area" localSheetId="11">'2010'!$A$1:$O$38</definedName>
    <definedName name="_xlnm.Print_Area" localSheetId="10">'2011'!$A$1:$O$38</definedName>
    <definedName name="_xlnm.Print_Area" localSheetId="9">'2012'!$A$1:$O$38</definedName>
    <definedName name="_xlnm.Print_Area" localSheetId="8">'2013'!$A$1:$O$38</definedName>
    <definedName name="_xlnm.Print_Area" localSheetId="7">'2014'!$A$1:$O$38</definedName>
    <definedName name="_xlnm.Print_Area" localSheetId="6">'2015'!$A$1:$O$37</definedName>
    <definedName name="_xlnm.Print_Area" localSheetId="5">'2016'!$A$1:$O$37</definedName>
    <definedName name="_xlnm.Print_Area" localSheetId="4">'2017'!$A$1:$O$36</definedName>
    <definedName name="_xlnm.Print_Area" localSheetId="3">'2018'!$A$1:$O$37</definedName>
    <definedName name="_xlnm.Print_Area" localSheetId="2">'2019'!$A$1:$O$37</definedName>
    <definedName name="_xlnm.Print_Area" localSheetId="1">'2020'!$A$1:$O$37</definedName>
    <definedName name="_xlnm.Print_Area" localSheetId="0">'2021'!$A$1:$P$37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<sst xmlns="http://schemas.openxmlformats.org/spreadsheetml/2006/main" count="740" uniqueCount="91">
  <si>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</si>
  <si>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</si>
  <si>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</si>
  <si>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</si>
  <si>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</si>
  <si>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</si>
  <si>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</si>
  <si>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</si>
  <si>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</si>
  <si>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</si>
  <si>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</si>
  <si>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</si>
  <si>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</si>
  <si>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</si>
  <si>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</si>
  <si>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</si>
  <si>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</si>
  <si>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</si>
  <si>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</si>
  <si>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</si>
  <si>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</si>
  <si>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</si>
  <si>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</si>
  <si>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</si>
  <si>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</si>
  <si>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</si>
  <si>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</si>
  <si>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</si>
  <si>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</si>
  <si>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</si>
  <si>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</si>
  <si>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Garbage / Solid Waste Control Services</t>
  </si>
  <si>
    <t>Sewer / Wastewater Services</t>
  </si>
  <si>
    <t>Flood Control / Stormwater Management</t>
  </si>
  <si>
    <t>Other Physical Environment</t>
  </si>
  <si>
    <t>Transportation</t>
  </si>
  <si>
    <t>Road and Street Facilities</t>
  </si>
  <si>
    <t>Economic Environment</t>
  </si>
  <si>
    <t>Housing and Urban Development</t>
  </si>
  <si>
    <t>Culture / Recreation</t>
  </si>
  <si>
    <t>Libraries</t>
  </si>
  <si>
    <t>Parks and Recreation</t>
  </si>
  <si>
    <t>Cultural Services</t>
  </si>
  <si>
    <t>Special Events</t>
  </si>
  <si>
    <t>Proprietary - Other Non-Operating Disbursements</t>
  </si>
  <si>
    <t>Other Uses and Non-Operating</t>
  </si>
  <si>
    <t>2009 Municipal Population:</t>
  </si>
  <si>
    <t>Largo Expenditures Reported by Account Code and Fund Type</t>
  </si>
  <si>
    <t>Local Fiscal Year Ended September 30, 2010</t>
  </si>
  <si>
    <t>Inter-Fund Group Transfers Out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</si>
  <si>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</si>
  <si>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</si>
  <si>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</si>
  <si>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</si>
  <si>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</si>
  <si>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</si>
  <si>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</si>
  <si>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</si>
  <si>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</si>
  <si>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</si>
  <si>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</si>
  <si>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</si>
  <si>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Garbage / Solid Waste</t>
  </si>
  <si>
    <t>Flood Control / Stormwater Control</t>
  </si>
  <si>
    <t>Road / Street Facilities</t>
  </si>
  <si>
    <t>Parks / Recreation</t>
  </si>
  <si>
    <t>Other Uses</t>
  </si>
  <si>
    <t>Interfund Transfers Out</t>
  </si>
  <si>
    <t>Other Non-Operating Disbursements</t>
  </si>
  <si>
    <t>2014 Municipal Population:</t>
  </si>
  <si>
    <t>Local Fiscal Year Ended September 30, 2015</t>
  </si>
  <si>
    <t>2015 Municipal Population:</t>
  </si>
  <si>
    <t>Local Fiscal Year Ended September 30, 2007</t>
  </si>
  <si>
    <t>Other Economic Environment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</si>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</sst>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7"/>
  <sheetViews>
    <sheetView tabSelected="1" zoomScalePageLayoutView="0" workbookViewId="0" topLeftCell="B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86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87</v>
      </c>
      <c r="N4" s="34" t="s">
        <v>5</v>
      </c>
      <c r="O4" s="34" t="s">
        <v>88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18</v>
      </c>
      <c r="B5" s="25"/>
      <c r="C5" s="25"/>
      <c r="D5" s="26">
        <f>SUM(D6:D12)</f>
        <v>15681372</v>
      </c>
      <c r="E5" s="26">
        <f>SUM(E6:E12)</f>
        <v>4122812</v>
      </c>
      <c r="F5" s="26">
        <f>SUM(F6:F12)</f>
        <v>515649</v>
      </c>
      <c r="G5" s="26">
        <f>SUM(G6:G12)</f>
        <v>4675055</v>
      </c>
      <c r="H5" s="26">
        <f>SUM(H6:H12)</f>
        <v>0</v>
      </c>
      <c r="I5" s="26">
        <f>SUM(I6:I12)</f>
        <v>4661623</v>
      </c>
      <c r="J5" s="26">
        <f>SUM(J6:J12)</f>
        <v>16513060</v>
      </c>
      <c r="K5" s="26">
        <f>SUM(K6:K12)</f>
        <v>14490525</v>
      </c>
      <c r="L5" s="26">
        <f>SUM(L6:L12)</f>
        <v>0</v>
      </c>
      <c r="M5" s="26">
        <f>SUM(M6:M12)</f>
        <v>0</v>
      </c>
      <c r="N5" s="26">
        <f>SUM(N6:N12)</f>
        <v>0</v>
      </c>
      <c r="O5" s="27">
        <f>SUM(D5:N5)</f>
        <v>60660096</v>
      </c>
      <c r="P5" s="32">
        <f>(O5/P$35)</f>
        <v>730.2198841954473</v>
      </c>
      <c r="Q5" s="6"/>
    </row>
    <row r="6" spans="1:17" ht="15">
      <c r="A6" s="12"/>
      <c r="B6" s="44">
        <v>511</v>
      </c>
      <c r="C6" s="20" t="s">
        <v>19</v>
      </c>
      <c r="D6" s="46">
        <v>347264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347264</v>
      </c>
      <c r="P6" s="47">
        <f>(O6/P$35)</f>
        <v>4.180327671509914</v>
      </c>
      <c r="Q6" s="9"/>
    </row>
    <row r="7" spans="1:17" ht="15">
      <c r="A7" s="12"/>
      <c r="B7" s="44">
        <v>512</v>
      </c>
      <c r="C7" s="20" t="s">
        <v>20</v>
      </c>
      <c r="D7" s="46">
        <v>637249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2">SUM(D7:N7)</f>
        <v>637249</v>
      </c>
      <c r="P7" s="47">
        <f>(O7/P$35)</f>
        <v>7.671136738452649</v>
      </c>
      <c r="Q7" s="9"/>
    </row>
    <row r="8" spans="1:17" ht="15">
      <c r="A8" s="12"/>
      <c r="B8" s="44">
        <v>513</v>
      </c>
      <c r="C8" s="20" t="s">
        <v>21</v>
      </c>
      <c r="D8" s="46">
        <v>8636417</v>
      </c>
      <c r="E8" s="46">
        <v>532221</v>
      </c>
      <c r="F8" s="46">
        <v>0</v>
      </c>
      <c r="G8" s="46">
        <v>259949</v>
      </c>
      <c r="H8" s="46">
        <v>0</v>
      </c>
      <c r="I8" s="46">
        <v>1111363</v>
      </c>
      <c r="J8" s="46">
        <v>16334562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26874512</v>
      </c>
      <c r="P8" s="47">
        <f>(O8/P$35)</f>
        <v>323.5125615437397</v>
      </c>
      <c r="Q8" s="9"/>
    </row>
    <row r="9" spans="1:17" ht="15">
      <c r="A9" s="12"/>
      <c r="B9" s="44">
        <v>514</v>
      </c>
      <c r="C9" s="20" t="s">
        <v>22</v>
      </c>
      <c r="D9" s="46">
        <v>615242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615242</v>
      </c>
      <c r="P9" s="47">
        <f>(O9/P$35)</f>
        <v>7.40621877670908</v>
      </c>
      <c r="Q9" s="9"/>
    </row>
    <row r="10" spans="1:17" ht="15">
      <c r="A10" s="12"/>
      <c r="B10" s="44">
        <v>515</v>
      </c>
      <c r="C10" s="20" t="s">
        <v>23</v>
      </c>
      <c r="D10" s="46">
        <v>238053</v>
      </c>
      <c r="E10" s="46">
        <v>1546265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1784318</v>
      </c>
      <c r="P10" s="47">
        <f>(O10/P$35)</f>
        <v>21.47943325588954</v>
      </c>
      <c r="Q10" s="9"/>
    </row>
    <row r="11" spans="1:17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14490525</v>
      </c>
      <c r="L11" s="46">
        <v>0</v>
      </c>
      <c r="M11" s="46">
        <v>0</v>
      </c>
      <c r="N11" s="46">
        <v>0</v>
      </c>
      <c r="O11" s="46">
        <f t="shared" si="0"/>
        <v>14490525</v>
      </c>
      <c r="P11" s="47">
        <f>(O11/P$35)</f>
        <v>174.43542271069327</v>
      </c>
      <c r="Q11" s="9"/>
    </row>
    <row r="12" spans="1:17" ht="15">
      <c r="A12" s="12"/>
      <c r="B12" s="44">
        <v>519</v>
      </c>
      <c r="C12" s="20" t="s">
        <v>25</v>
      </c>
      <c r="D12" s="46">
        <v>5207147</v>
      </c>
      <c r="E12" s="46">
        <v>2044326</v>
      </c>
      <c r="F12" s="46">
        <v>515649</v>
      </c>
      <c r="G12" s="46">
        <v>4415106</v>
      </c>
      <c r="H12" s="46">
        <v>0</v>
      </c>
      <c r="I12" s="46">
        <v>3550260</v>
      </c>
      <c r="J12" s="46">
        <v>178498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15910986</v>
      </c>
      <c r="P12" s="47">
        <f>(O12/P$35)</f>
        <v>191.53478349845312</v>
      </c>
      <c r="Q12" s="9"/>
    </row>
    <row r="13" spans="1:17" ht="15.75">
      <c r="A13" s="28" t="s">
        <v>26</v>
      </c>
      <c r="B13" s="29"/>
      <c r="C13" s="30"/>
      <c r="D13" s="31">
        <f>SUM(D14:D16)</f>
        <v>48630751</v>
      </c>
      <c r="E13" s="31">
        <f>SUM(E14:E16)</f>
        <v>4636739</v>
      </c>
      <c r="F13" s="31">
        <f>SUM(F14:F16)</f>
        <v>0</v>
      </c>
      <c r="G13" s="31">
        <f>SUM(G14:G16)</f>
        <v>0</v>
      </c>
      <c r="H13" s="31">
        <f>SUM(H14:H16)</f>
        <v>0</v>
      </c>
      <c r="I13" s="31">
        <f>SUM(I14:I16)</f>
        <v>0</v>
      </c>
      <c r="J13" s="31">
        <f>SUM(J14:J16)</f>
        <v>213</v>
      </c>
      <c r="K13" s="31">
        <f>SUM(K14:K16)</f>
        <v>0</v>
      </c>
      <c r="L13" s="31">
        <f>SUM(L14:L16)</f>
        <v>0</v>
      </c>
      <c r="M13" s="31">
        <f>SUM(M14:M16)</f>
        <v>0</v>
      </c>
      <c r="N13" s="31">
        <f>SUM(N14:N16)</f>
        <v>0</v>
      </c>
      <c r="O13" s="42">
        <f>SUM(D13:N13)</f>
        <v>53267703</v>
      </c>
      <c r="P13" s="43">
        <f>(O13/P$35)</f>
        <v>641.2310312864898</v>
      </c>
      <c r="Q13" s="10"/>
    </row>
    <row r="14" spans="1:17" ht="15">
      <c r="A14" s="12"/>
      <c r="B14" s="44">
        <v>521</v>
      </c>
      <c r="C14" s="20" t="s">
        <v>27</v>
      </c>
      <c r="D14" s="46">
        <v>26838667</v>
      </c>
      <c r="E14" s="46">
        <v>1596536</v>
      </c>
      <c r="F14" s="46">
        <v>0</v>
      </c>
      <c r="G14" s="46">
        <v>0</v>
      </c>
      <c r="H14" s="46">
        <v>0</v>
      </c>
      <c r="I14" s="46">
        <v>0</v>
      </c>
      <c r="J14" s="46">
        <v>213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28435416</v>
      </c>
      <c r="P14" s="47">
        <f>(O14/P$35)</f>
        <v>342.3025604603291</v>
      </c>
      <c r="Q14" s="9"/>
    </row>
    <row r="15" spans="1:17" ht="15">
      <c r="A15" s="12"/>
      <c r="B15" s="44">
        <v>522</v>
      </c>
      <c r="C15" s="20" t="s">
        <v>28</v>
      </c>
      <c r="D15" s="46">
        <v>21001319</v>
      </c>
      <c r="E15" s="46">
        <v>3040203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24041522</v>
      </c>
      <c r="P15" s="47">
        <f>(O15/P$35)</f>
        <v>289.40932455369506</v>
      </c>
      <c r="Q15" s="9"/>
    </row>
    <row r="16" spans="1:17" ht="15">
      <c r="A16" s="12"/>
      <c r="B16" s="44">
        <v>524</v>
      </c>
      <c r="C16" s="20" t="s">
        <v>29</v>
      </c>
      <c r="D16" s="46">
        <v>790765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790765</v>
      </c>
      <c r="P16" s="47">
        <f>(O16/P$35)</f>
        <v>9.519146272465722</v>
      </c>
      <c r="Q16" s="9"/>
    </row>
    <row r="17" spans="1:17" ht="15.75">
      <c r="A17" s="28" t="s">
        <v>30</v>
      </c>
      <c r="B17" s="29"/>
      <c r="C17" s="30"/>
      <c r="D17" s="31">
        <f>SUM(D18:D21)</f>
        <v>796038</v>
      </c>
      <c r="E17" s="31">
        <f>SUM(E18:E21)</f>
        <v>5633386</v>
      </c>
      <c r="F17" s="31">
        <f>SUM(F18:F21)</f>
        <v>0</v>
      </c>
      <c r="G17" s="31">
        <f>SUM(G18:G21)</f>
        <v>1018598</v>
      </c>
      <c r="H17" s="31">
        <f>SUM(H18:H21)</f>
        <v>0</v>
      </c>
      <c r="I17" s="31">
        <f>SUM(I18:I21)</f>
        <v>32807641</v>
      </c>
      <c r="J17" s="31">
        <f>SUM(J18:J21)</f>
        <v>0</v>
      </c>
      <c r="K17" s="31">
        <f>SUM(K18:K21)</f>
        <v>0</v>
      </c>
      <c r="L17" s="31">
        <f>SUM(L18:L21)</f>
        <v>0</v>
      </c>
      <c r="M17" s="31">
        <f>SUM(M18:M21)</f>
        <v>0</v>
      </c>
      <c r="N17" s="31">
        <f>SUM(N18:N21)</f>
        <v>0</v>
      </c>
      <c r="O17" s="42">
        <f>SUM(D17:N17)</f>
        <v>40255663</v>
      </c>
      <c r="P17" s="43">
        <f>(O17/P$35)</f>
        <v>484.593456200118</v>
      </c>
      <c r="Q17" s="10"/>
    </row>
    <row r="18" spans="1:17" ht="15">
      <c r="A18" s="12"/>
      <c r="B18" s="44">
        <v>534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12013810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12013810</v>
      </c>
      <c r="P18" s="47">
        <f>(O18/P$35)</f>
        <v>144.62098686665624</v>
      </c>
      <c r="Q18" s="9"/>
    </row>
    <row r="19" spans="1:17" ht="15">
      <c r="A19" s="12"/>
      <c r="B19" s="44">
        <v>535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19551194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19551194</v>
      </c>
      <c r="P19" s="47">
        <f>(O19/P$35)</f>
        <v>235.35522625224206</v>
      </c>
      <c r="Q19" s="9"/>
    </row>
    <row r="20" spans="1:17" ht="15">
      <c r="A20" s="12"/>
      <c r="B20" s="44">
        <v>538</v>
      </c>
      <c r="C20" s="20" t="s">
        <v>33</v>
      </c>
      <c r="D20" s="46">
        <v>0</v>
      </c>
      <c r="E20" s="46">
        <v>3206510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>SUM(D20:N20)</f>
        <v>3206510</v>
      </c>
      <c r="P20" s="47">
        <f>(O20/P$35)</f>
        <v>38.59963164040399</v>
      </c>
      <c r="Q20" s="9"/>
    </row>
    <row r="21" spans="1:17" ht="15">
      <c r="A21" s="12"/>
      <c r="B21" s="44">
        <v>539</v>
      </c>
      <c r="C21" s="20" t="s">
        <v>34</v>
      </c>
      <c r="D21" s="46">
        <v>796038</v>
      </c>
      <c r="E21" s="46">
        <v>2426876</v>
      </c>
      <c r="F21" s="46">
        <v>0</v>
      </c>
      <c r="G21" s="46">
        <v>1018598</v>
      </c>
      <c r="H21" s="46">
        <v>0</v>
      </c>
      <c r="I21" s="46">
        <v>1242637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5484149</v>
      </c>
      <c r="P21" s="47">
        <f>(O21/P$35)</f>
        <v>66.01761144081568</v>
      </c>
      <c r="Q21" s="9"/>
    </row>
    <row r="22" spans="1:17" ht="15.75">
      <c r="A22" s="28" t="s">
        <v>35</v>
      </c>
      <c r="B22" s="29"/>
      <c r="C22" s="30"/>
      <c r="D22" s="31">
        <f>SUM(D23:D23)</f>
        <v>1094705</v>
      </c>
      <c r="E22" s="31">
        <f>SUM(E23:E23)</f>
        <v>347265</v>
      </c>
      <c r="F22" s="31">
        <f>SUM(F23:F23)</f>
        <v>0</v>
      </c>
      <c r="G22" s="31">
        <f>SUM(G23:G23)</f>
        <v>0</v>
      </c>
      <c r="H22" s="31">
        <f>SUM(H23:H23)</f>
        <v>0</v>
      </c>
      <c r="I22" s="31">
        <f>SUM(I23:I23)</f>
        <v>0</v>
      </c>
      <c r="J22" s="31">
        <f>SUM(J23:J23)</f>
        <v>0</v>
      </c>
      <c r="K22" s="31">
        <f>SUM(K23:K23)</f>
        <v>0</v>
      </c>
      <c r="L22" s="31">
        <f>SUM(L23:L23)</f>
        <v>0</v>
      </c>
      <c r="M22" s="31">
        <f>SUM(M23:M23)</f>
        <v>0</v>
      </c>
      <c r="N22" s="31">
        <f>SUM(N23:N23)</f>
        <v>0</v>
      </c>
      <c r="O22" s="31">
        <f>SUM(D22:N22)</f>
        <v>1441970</v>
      </c>
      <c r="P22" s="43">
        <f>(O22/P$35)</f>
        <v>17.358283877646834</v>
      </c>
      <c r="Q22" s="10"/>
    </row>
    <row r="23" spans="1:17" ht="15">
      <c r="A23" s="12"/>
      <c r="B23" s="44">
        <v>541</v>
      </c>
      <c r="C23" s="20" t="s">
        <v>36</v>
      </c>
      <c r="D23" s="46">
        <v>1094705</v>
      </c>
      <c r="E23" s="46">
        <v>347265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1441970</v>
      </c>
      <c r="P23" s="47">
        <f>(O23/P$35)</f>
        <v>17.358283877646834</v>
      </c>
      <c r="Q23" s="9"/>
    </row>
    <row r="24" spans="1:17" ht="15.75">
      <c r="A24" s="28" t="s">
        <v>37</v>
      </c>
      <c r="B24" s="29"/>
      <c r="C24" s="30"/>
      <c r="D24" s="31">
        <f>SUM(D25:D25)</f>
        <v>0</v>
      </c>
      <c r="E24" s="31">
        <f>SUM(E25:E25)</f>
        <v>1510256</v>
      </c>
      <c r="F24" s="31">
        <f>SUM(F25:F25)</f>
        <v>0</v>
      </c>
      <c r="G24" s="31">
        <f>SUM(G25:G25)</f>
        <v>0</v>
      </c>
      <c r="H24" s="31">
        <f>SUM(H25:H25)</f>
        <v>0</v>
      </c>
      <c r="I24" s="31">
        <f>SUM(I25:I25)</f>
        <v>0</v>
      </c>
      <c r="J24" s="31">
        <f>SUM(J25:J25)</f>
        <v>0</v>
      </c>
      <c r="K24" s="31">
        <f>SUM(K25:K25)</f>
        <v>0</v>
      </c>
      <c r="L24" s="31">
        <f>SUM(L25:L25)</f>
        <v>0</v>
      </c>
      <c r="M24" s="31">
        <f>SUM(M25:M25)</f>
        <v>0</v>
      </c>
      <c r="N24" s="31">
        <f>SUM(N25:N25)</f>
        <v>0</v>
      </c>
      <c r="O24" s="31">
        <f>SUM(D24:N24)</f>
        <v>1510256</v>
      </c>
      <c r="P24" s="43">
        <f>(O24/P$35)</f>
        <v>18.180303595719323</v>
      </c>
      <c r="Q24" s="10"/>
    </row>
    <row r="25" spans="1:17" ht="15">
      <c r="A25" s="13"/>
      <c r="B25" s="45">
        <v>554</v>
      </c>
      <c r="C25" s="21" t="s">
        <v>38</v>
      </c>
      <c r="D25" s="46">
        <v>0</v>
      </c>
      <c r="E25" s="46">
        <v>1510256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1510256</v>
      </c>
      <c r="P25" s="47">
        <f>(O25/P$35)</f>
        <v>18.180303595719323</v>
      </c>
      <c r="Q25" s="9"/>
    </row>
    <row r="26" spans="1:17" ht="15.75">
      <c r="A26" s="28" t="s">
        <v>39</v>
      </c>
      <c r="B26" s="29"/>
      <c r="C26" s="30"/>
      <c r="D26" s="31">
        <f>SUM(D27:D29)</f>
        <v>14821120</v>
      </c>
      <c r="E26" s="31">
        <f>SUM(E27:E29)</f>
        <v>614099</v>
      </c>
      <c r="F26" s="31">
        <f>SUM(F27:F29)</f>
        <v>0</v>
      </c>
      <c r="G26" s="31">
        <f>SUM(G27:G29)</f>
        <v>0</v>
      </c>
      <c r="H26" s="31">
        <f>SUM(H27:H29)</f>
        <v>0</v>
      </c>
      <c r="I26" s="31">
        <f>SUM(I27:I29)</f>
        <v>1119762</v>
      </c>
      <c r="J26" s="31">
        <f>SUM(J27:J29)</f>
        <v>0</v>
      </c>
      <c r="K26" s="31">
        <f>SUM(K27:K29)</f>
        <v>0</v>
      </c>
      <c r="L26" s="31">
        <f>SUM(L27:L29)</f>
        <v>0</v>
      </c>
      <c r="M26" s="31">
        <f>SUM(M27:M29)</f>
        <v>0</v>
      </c>
      <c r="N26" s="31">
        <f>SUM(N27:N29)</f>
        <v>0</v>
      </c>
      <c r="O26" s="31">
        <f>SUM(D26:N26)</f>
        <v>16554981</v>
      </c>
      <c r="P26" s="43">
        <f>(O26/P$35)</f>
        <v>199.2871278785617</v>
      </c>
      <c r="Q26" s="9"/>
    </row>
    <row r="27" spans="1:17" ht="15">
      <c r="A27" s="12"/>
      <c r="B27" s="44">
        <v>571</v>
      </c>
      <c r="C27" s="20" t="s">
        <v>40</v>
      </c>
      <c r="D27" s="46">
        <v>3765238</v>
      </c>
      <c r="E27" s="46">
        <v>2046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3767284</v>
      </c>
      <c r="P27" s="47">
        <f>(O27/P$35)</f>
        <v>45.35017033621842</v>
      </c>
      <c r="Q27" s="9"/>
    </row>
    <row r="28" spans="1:17" ht="15">
      <c r="A28" s="12"/>
      <c r="B28" s="44">
        <v>572</v>
      </c>
      <c r="C28" s="20" t="s">
        <v>41</v>
      </c>
      <c r="D28" s="46">
        <v>9909957</v>
      </c>
      <c r="E28" s="46">
        <v>612053</v>
      </c>
      <c r="F28" s="46">
        <v>0</v>
      </c>
      <c r="G28" s="46">
        <v>0</v>
      </c>
      <c r="H28" s="46">
        <v>0</v>
      </c>
      <c r="I28" s="46">
        <v>1119762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11641772</v>
      </c>
      <c r="P28" s="47">
        <f>(O28/P$35)</f>
        <v>140.14243237712319</v>
      </c>
      <c r="Q28" s="9"/>
    </row>
    <row r="29" spans="1:17" ht="15">
      <c r="A29" s="12"/>
      <c r="B29" s="44">
        <v>573</v>
      </c>
      <c r="C29" s="20" t="s">
        <v>42</v>
      </c>
      <c r="D29" s="46">
        <v>1145925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1145925</v>
      </c>
      <c r="P29" s="47">
        <f>(O29/P$35)</f>
        <v>13.794525165220113</v>
      </c>
      <c r="Q29" s="9"/>
    </row>
    <row r="30" spans="1:17" ht="15.75">
      <c r="A30" s="28" t="s">
        <v>45</v>
      </c>
      <c r="B30" s="29"/>
      <c r="C30" s="30"/>
      <c r="D30" s="31">
        <f>SUM(D31:D32)</f>
        <v>484100</v>
      </c>
      <c r="E30" s="31">
        <f>SUM(E31:E32)</f>
        <v>110700</v>
      </c>
      <c r="F30" s="31">
        <f>SUM(F31:F32)</f>
        <v>0</v>
      </c>
      <c r="G30" s="31">
        <f>SUM(G31:G32)</f>
        <v>0</v>
      </c>
      <c r="H30" s="31">
        <f>SUM(H31:H32)</f>
        <v>0</v>
      </c>
      <c r="I30" s="31">
        <f>SUM(I31:I32)</f>
        <v>0</v>
      </c>
      <c r="J30" s="31">
        <f>SUM(J31:J32)</f>
        <v>2588106</v>
      </c>
      <c r="K30" s="31">
        <f>SUM(K31:K32)</f>
        <v>0</v>
      </c>
      <c r="L30" s="31">
        <f>SUM(L31:L32)</f>
        <v>0</v>
      </c>
      <c r="M30" s="31">
        <f>SUM(M31:M32)</f>
        <v>0</v>
      </c>
      <c r="N30" s="31">
        <f>SUM(N31:N32)</f>
        <v>0</v>
      </c>
      <c r="O30" s="31">
        <f>SUM(D30:N30)</f>
        <v>3182906</v>
      </c>
      <c r="P30" s="43">
        <f>(O30/P$35)</f>
        <v>38.315489159875284</v>
      </c>
      <c r="Q30" s="9"/>
    </row>
    <row r="31" spans="1:17" ht="15">
      <c r="A31" s="12"/>
      <c r="B31" s="44">
        <v>581</v>
      </c>
      <c r="C31" s="20" t="s">
        <v>89</v>
      </c>
      <c r="D31" s="46">
        <v>484100</v>
      </c>
      <c r="E31" s="46">
        <v>110700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594800</v>
      </c>
      <c r="P31" s="47">
        <f>(O31/P$35)</f>
        <v>7.160140121101227</v>
      </c>
      <c r="Q31" s="9"/>
    </row>
    <row r="32" spans="1:17" ht="15.75" thickBot="1">
      <c r="A32" s="12"/>
      <c r="B32" s="44">
        <v>590</v>
      </c>
      <c r="C32" s="20" t="s">
        <v>44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2588106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2588106</v>
      </c>
      <c r="P32" s="47">
        <f>(O32/P$35)</f>
        <v>31.155349038774062</v>
      </c>
      <c r="Q32" s="9"/>
    </row>
    <row r="33" spans="1:120" ht="16.5" thickBot="1">
      <c r="A33" s="14" t="s">
        <v>10</v>
      </c>
      <c r="B33" s="23"/>
      <c r="C33" s="22"/>
      <c r="D33" s="15">
        <f>SUM(D5,D13,D17,D22,D24,D26,D30)</f>
        <v>81508086</v>
      </c>
      <c r="E33" s="15">
        <f aca="true" t="shared" si="1" ref="E33:N33">SUM(E5,E13,E17,E22,E24,E26,E30)</f>
        <v>16975257</v>
      </c>
      <c r="F33" s="15">
        <f t="shared" si="1"/>
        <v>515649</v>
      </c>
      <c r="G33" s="15">
        <f t="shared" si="1"/>
        <v>5693653</v>
      </c>
      <c r="H33" s="15">
        <f t="shared" si="1"/>
        <v>0</v>
      </c>
      <c r="I33" s="15">
        <f t="shared" si="1"/>
        <v>38589026</v>
      </c>
      <c r="J33" s="15">
        <f t="shared" si="1"/>
        <v>19101379</v>
      </c>
      <c r="K33" s="15">
        <f t="shared" si="1"/>
        <v>14490525</v>
      </c>
      <c r="L33" s="15">
        <f t="shared" si="1"/>
        <v>0</v>
      </c>
      <c r="M33" s="15">
        <f t="shared" si="1"/>
        <v>0</v>
      </c>
      <c r="N33" s="15">
        <f t="shared" si="1"/>
        <v>0</v>
      </c>
      <c r="O33" s="15">
        <f>SUM(D33:N33)</f>
        <v>176873575</v>
      </c>
      <c r="P33" s="37">
        <f>(O33/P$35)</f>
        <v>2129.185576193858</v>
      </c>
      <c r="Q33" s="6"/>
      <c r="R33" s="2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</row>
    <row r="34" spans="1:16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9"/>
    </row>
    <row r="35" spans="1:16" ht="15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40"/>
      <c r="M35" s="93" t="s">
        <v>90</v>
      </c>
      <c r="N35" s="93"/>
      <c r="O35" s="93"/>
      <c r="P35" s="41">
        <v>83071</v>
      </c>
    </row>
    <row r="36" spans="1:16" ht="1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6"/>
    </row>
    <row r="37" spans="1:16" ht="15.75" customHeight="1" thickBot="1">
      <c r="A37" s="97" t="s">
        <v>51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9"/>
    </row>
  </sheetData>
  <sheetProtection/>
  <mergeCells count="10">
    <mergeCell ref="M35:O35"/>
    <mergeCell ref="A36:P36"/>
    <mergeCell ref="A37:P3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10055779</v>
      </c>
      <c r="E5" s="26">
        <f t="shared" si="0"/>
        <v>3081097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491935</v>
      </c>
      <c r="J5" s="26">
        <f t="shared" si="0"/>
        <v>9009229</v>
      </c>
      <c r="K5" s="26">
        <f t="shared" si="0"/>
        <v>10354810</v>
      </c>
      <c r="L5" s="26">
        <f t="shared" si="0"/>
        <v>0</v>
      </c>
      <c r="M5" s="26">
        <f t="shared" si="0"/>
        <v>0</v>
      </c>
      <c r="N5" s="27">
        <f>SUM(D5:M5)</f>
        <v>32992850</v>
      </c>
      <c r="O5" s="32">
        <f aca="true" t="shared" si="1" ref="O5:O34">(N5/O$36)</f>
        <v>423.8764838892029</v>
      </c>
      <c r="P5" s="6"/>
    </row>
    <row r="6" spans="1:16" ht="15">
      <c r="A6" s="12"/>
      <c r="B6" s="44">
        <v>511</v>
      </c>
      <c r="C6" s="20" t="s">
        <v>19</v>
      </c>
      <c r="D6" s="46">
        <v>278552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278552</v>
      </c>
      <c r="O6" s="47">
        <f t="shared" si="1"/>
        <v>3.578703941620844</v>
      </c>
      <c r="P6" s="9"/>
    </row>
    <row r="7" spans="1:16" ht="15">
      <c r="A7" s="12"/>
      <c r="B7" s="44">
        <v>512</v>
      </c>
      <c r="C7" s="20" t="s">
        <v>20</v>
      </c>
      <c r="D7" s="46">
        <v>669480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669480</v>
      </c>
      <c r="O7" s="47">
        <f t="shared" si="1"/>
        <v>8.601161416311218</v>
      </c>
      <c r="P7" s="9"/>
    </row>
    <row r="8" spans="1:16" ht="15">
      <c r="A8" s="12"/>
      <c r="B8" s="44">
        <v>513</v>
      </c>
      <c r="C8" s="20" t="s">
        <v>21</v>
      </c>
      <c r="D8" s="46">
        <v>4231886</v>
      </c>
      <c r="E8" s="46">
        <v>104848</v>
      </c>
      <c r="F8" s="46">
        <v>0</v>
      </c>
      <c r="G8" s="46">
        <v>0</v>
      </c>
      <c r="H8" s="46">
        <v>0</v>
      </c>
      <c r="I8" s="46">
        <v>491935</v>
      </c>
      <c r="J8" s="46">
        <v>9009229</v>
      </c>
      <c r="K8" s="46">
        <v>0</v>
      </c>
      <c r="L8" s="46">
        <v>0</v>
      </c>
      <c r="M8" s="46">
        <v>0</v>
      </c>
      <c r="N8" s="46">
        <f t="shared" si="2"/>
        <v>13837898</v>
      </c>
      <c r="O8" s="47">
        <f t="shared" si="1"/>
        <v>177.7827483426692</v>
      </c>
      <c r="P8" s="9"/>
    </row>
    <row r="9" spans="1:16" ht="15">
      <c r="A9" s="12"/>
      <c r="B9" s="44">
        <v>514</v>
      </c>
      <c r="C9" s="20" t="s">
        <v>22</v>
      </c>
      <c r="D9" s="46">
        <v>326664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326664</v>
      </c>
      <c r="O9" s="47">
        <f t="shared" si="1"/>
        <v>4.196824091679942</v>
      </c>
      <c r="P9" s="9"/>
    </row>
    <row r="10" spans="1:16" ht="15">
      <c r="A10" s="12"/>
      <c r="B10" s="44">
        <v>515</v>
      </c>
      <c r="C10" s="20" t="s">
        <v>23</v>
      </c>
      <c r="D10" s="46">
        <v>552056</v>
      </c>
      <c r="E10" s="46">
        <v>256001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808057</v>
      </c>
      <c r="O10" s="47">
        <f t="shared" si="1"/>
        <v>10.381532966750603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10354810</v>
      </c>
      <c r="L11" s="46">
        <v>0</v>
      </c>
      <c r="M11" s="46">
        <v>0</v>
      </c>
      <c r="N11" s="46">
        <f t="shared" si="2"/>
        <v>10354810</v>
      </c>
      <c r="O11" s="47">
        <f t="shared" si="1"/>
        <v>133.03368621203558</v>
      </c>
      <c r="P11" s="9"/>
    </row>
    <row r="12" spans="1:16" ht="15">
      <c r="A12" s="12"/>
      <c r="B12" s="44">
        <v>519</v>
      </c>
      <c r="C12" s="20" t="s">
        <v>25</v>
      </c>
      <c r="D12" s="46">
        <v>3997141</v>
      </c>
      <c r="E12" s="46">
        <v>2720248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6717389</v>
      </c>
      <c r="O12" s="47">
        <f t="shared" si="1"/>
        <v>86.30182691813556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34824064</v>
      </c>
      <c r="E13" s="31">
        <f t="shared" si="3"/>
        <v>2800814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34">SUM(D13:M13)</f>
        <v>37624878</v>
      </c>
      <c r="O13" s="43">
        <f t="shared" si="1"/>
        <v>483.3865820442983</v>
      </c>
      <c r="P13" s="10"/>
    </row>
    <row r="14" spans="1:16" ht="15">
      <c r="A14" s="12"/>
      <c r="B14" s="44">
        <v>521</v>
      </c>
      <c r="C14" s="20" t="s">
        <v>27</v>
      </c>
      <c r="D14" s="46">
        <v>18701823</v>
      </c>
      <c r="E14" s="46">
        <v>1028002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19729825</v>
      </c>
      <c r="O14" s="47">
        <f t="shared" si="1"/>
        <v>253.47943111156792</v>
      </c>
      <c r="P14" s="9"/>
    </row>
    <row r="15" spans="1:16" ht="15">
      <c r="A15" s="12"/>
      <c r="B15" s="44">
        <v>522</v>
      </c>
      <c r="C15" s="20" t="s">
        <v>28</v>
      </c>
      <c r="D15" s="46">
        <v>15754515</v>
      </c>
      <c r="E15" s="46">
        <v>726544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16481059</v>
      </c>
      <c r="O15" s="47">
        <f t="shared" si="1"/>
        <v>211.74082686674546</v>
      </c>
      <c r="P15" s="9"/>
    </row>
    <row r="16" spans="1:16" ht="15">
      <c r="A16" s="12"/>
      <c r="B16" s="44">
        <v>524</v>
      </c>
      <c r="C16" s="20" t="s">
        <v>29</v>
      </c>
      <c r="D16" s="46">
        <v>367726</v>
      </c>
      <c r="E16" s="46">
        <v>1046268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1413994</v>
      </c>
      <c r="O16" s="47">
        <f t="shared" si="1"/>
        <v>18.16632406598489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SUM(D18:D21)</f>
        <v>845301</v>
      </c>
      <c r="E17" s="31">
        <f t="shared" si="5"/>
        <v>4120805</v>
      </c>
      <c r="F17" s="31">
        <f t="shared" si="5"/>
        <v>0</v>
      </c>
      <c r="G17" s="31">
        <f t="shared" si="5"/>
        <v>1175398</v>
      </c>
      <c r="H17" s="31">
        <f t="shared" si="5"/>
        <v>0</v>
      </c>
      <c r="I17" s="31">
        <f t="shared" si="5"/>
        <v>30304235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36445739</v>
      </c>
      <c r="O17" s="43">
        <f t="shared" si="1"/>
        <v>468.2375635952516</v>
      </c>
      <c r="P17" s="10"/>
    </row>
    <row r="18" spans="1:16" ht="15">
      <c r="A18" s="12"/>
      <c r="B18" s="44">
        <v>534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9566721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9566721</v>
      </c>
      <c r="O18" s="47">
        <f t="shared" si="1"/>
        <v>122.90869263579835</v>
      </c>
      <c r="P18" s="9"/>
    </row>
    <row r="19" spans="1:16" ht="15">
      <c r="A19" s="12"/>
      <c r="B19" s="44">
        <v>535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20737514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20737514</v>
      </c>
      <c r="O19" s="47">
        <f t="shared" si="1"/>
        <v>266.4257413022252</v>
      </c>
      <c r="P19" s="9"/>
    </row>
    <row r="20" spans="1:16" ht="15">
      <c r="A20" s="12"/>
      <c r="B20" s="44">
        <v>538</v>
      </c>
      <c r="C20" s="20" t="s">
        <v>33</v>
      </c>
      <c r="D20" s="46">
        <v>0</v>
      </c>
      <c r="E20" s="46">
        <v>4120805</v>
      </c>
      <c r="F20" s="46">
        <v>0</v>
      </c>
      <c r="G20" s="46">
        <v>1175398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5296203</v>
      </c>
      <c r="O20" s="47">
        <f t="shared" si="1"/>
        <v>68.04310344827586</v>
      </c>
      <c r="P20" s="9"/>
    </row>
    <row r="21" spans="1:16" ht="15">
      <c r="A21" s="12"/>
      <c r="B21" s="44">
        <v>539</v>
      </c>
      <c r="C21" s="20" t="s">
        <v>34</v>
      </c>
      <c r="D21" s="46">
        <v>845301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845301</v>
      </c>
      <c r="O21" s="47">
        <f t="shared" si="1"/>
        <v>10.860026208952156</v>
      </c>
      <c r="P21" s="9"/>
    </row>
    <row r="22" spans="1:16" ht="15.75">
      <c r="A22" s="28" t="s">
        <v>35</v>
      </c>
      <c r="B22" s="29"/>
      <c r="C22" s="30"/>
      <c r="D22" s="31">
        <f aca="true" t="shared" si="6" ref="D22:M22">SUM(D23:D23)</f>
        <v>1245837</v>
      </c>
      <c r="E22" s="31">
        <f t="shared" si="6"/>
        <v>1010795</v>
      </c>
      <c r="F22" s="31">
        <f t="shared" si="6"/>
        <v>0</v>
      </c>
      <c r="G22" s="31">
        <f t="shared" si="6"/>
        <v>31552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2288184</v>
      </c>
      <c r="O22" s="43">
        <f t="shared" si="1"/>
        <v>29.397502441029857</v>
      </c>
      <c r="P22" s="10"/>
    </row>
    <row r="23" spans="1:16" ht="15">
      <c r="A23" s="12"/>
      <c r="B23" s="44">
        <v>541</v>
      </c>
      <c r="C23" s="20" t="s">
        <v>36</v>
      </c>
      <c r="D23" s="46">
        <v>1245837</v>
      </c>
      <c r="E23" s="46">
        <v>1010795</v>
      </c>
      <c r="F23" s="46">
        <v>0</v>
      </c>
      <c r="G23" s="46">
        <v>31552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2288184</v>
      </c>
      <c r="O23" s="47">
        <f t="shared" si="1"/>
        <v>29.397502441029857</v>
      </c>
      <c r="P23" s="9"/>
    </row>
    <row r="24" spans="1:16" ht="15.75">
      <c r="A24" s="28" t="s">
        <v>37</v>
      </c>
      <c r="B24" s="29"/>
      <c r="C24" s="30"/>
      <c r="D24" s="31">
        <f aca="true" t="shared" si="7" ref="D24:M24">SUM(D25:D25)</f>
        <v>75484</v>
      </c>
      <c r="E24" s="31">
        <f t="shared" si="7"/>
        <v>1931293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4"/>
        <v>2006777</v>
      </c>
      <c r="O24" s="43">
        <f t="shared" si="1"/>
        <v>25.78211881391644</v>
      </c>
      <c r="P24" s="10"/>
    </row>
    <row r="25" spans="1:16" ht="15">
      <c r="A25" s="13"/>
      <c r="B25" s="45">
        <v>554</v>
      </c>
      <c r="C25" s="21" t="s">
        <v>38</v>
      </c>
      <c r="D25" s="46">
        <v>75484</v>
      </c>
      <c r="E25" s="46">
        <v>1931293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2006777</v>
      </c>
      <c r="O25" s="47">
        <f t="shared" si="1"/>
        <v>25.78211881391644</v>
      </c>
      <c r="P25" s="9"/>
    </row>
    <row r="26" spans="1:16" ht="15.75">
      <c r="A26" s="28" t="s">
        <v>39</v>
      </c>
      <c r="B26" s="29"/>
      <c r="C26" s="30"/>
      <c r="D26" s="31">
        <f aca="true" t="shared" si="8" ref="D26:M26">SUM(D27:D30)</f>
        <v>12289950</v>
      </c>
      <c r="E26" s="31">
        <f t="shared" si="8"/>
        <v>5469184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1006743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4"/>
        <v>18765877</v>
      </c>
      <c r="O26" s="43">
        <f t="shared" si="1"/>
        <v>241.09508453671822</v>
      </c>
      <c r="P26" s="9"/>
    </row>
    <row r="27" spans="1:16" ht="15">
      <c r="A27" s="12"/>
      <c r="B27" s="44">
        <v>571</v>
      </c>
      <c r="C27" s="20" t="s">
        <v>40</v>
      </c>
      <c r="D27" s="46">
        <v>3177848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3177848</v>
      </c>
      <c r="O27" s="47">
        <f t="shared" si="1"/>
        <v>40.82748342669202</v>
      </c>
      <c r="P27" s="9"/>
    </row>
    <row r="28" spans="1:16" ht="15">
      <c r="A28" s="12"/>
      <c r="B28" s="44">
        <v>572</v>
      </c>
      <c r="C28" s="20" t="s">
        <v>41</v>
      </c>
      <c r="D28" s="46">
        <v>7970381</v>
      </c>
      <c r="E28" s="46">
        <v>5459848</v>
      </c>
      <c r="F28" s="46">
        <v>0</v>
      </c>
      <c r="G28" s="46">
        <v>0</v>
      </c>
      <c r="H28" s="46">
        <v>0</v>
      </c>
      <c r="I28" s="46">
        <v>1006743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14436972</v>
      </c>
      <c r="O28" s="47">
        <f t="shared" si="1"/>
        <v>185.47936687394008</v>
      </c>
      <c r="P28" s="9"/>
    </row>
    <row r="29" spans="1:16" ht="15">
      <c r="A29" s="12"/>
      <c r="B29" s="44">
        <v>573</v>
      </c>
      <c r="C29" s="20" t="s">
        <v>42</v>
      </c>
      <c r="D29" s="46">
        <v>998037</v>
      </c>
      <c r="E29" s="46">
        <v>9336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1007373</v>
      </c>
      <c r="O29" s="47">
        <f t="shared" si="1"/>
        <v>12.942250372578242</v>
      </c>
      <c r="P29" s="9"/>
    </row>
    <row r="30" spans="1:16" ht="15">
      <c r="A30" s="12"/>
      <c r="B30" s="44">
        <v>574</v>
      </c>
      <c r="C30" s="20" t="s">
        <v>43</v>
      </c>
      <c r="D30" s="46">
        <v>143684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143684</v>
      </c>
      <c r="O30" s="47">
        <f t="shared" si="1"/>
        <v>1.8459838635078885</v>
      </c>
      <c r="P30" s="9"/>
    </row>
    <row r="31" spans="1:16" ht="15.75">
      <c r="A31" s="28" t="s">
        <v>45</v>
      </c>
      <c r="B31" s="29"/>
      <c r="C31" s="30"/>
      <c r="D31" s="31">
        <f aca="true" t="shared" si="9" ref="D31:M31">SUM(D32:D33)</f>
        <v>261195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1928920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4"/>
        <v>2190115</v>
      </c>
      <c r="O31" s="43">
        <f t="shared" si="1"/>
        <v>28.13755845624133</v>
      </c>
      <c r="P31" s="9"/>
    </row>
    <row r="32" spans="1:16" ht="15">
      <c r="A32" s="12"/>
      <c r="B32" s="44">
        <v>581</v>
      </c>
      <c r="C32" s="20" t="s">
        <v>49</v>
      </c>
      <c r="D32" s="46">
        <v>261195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261195</v>
      </c>
      <c r="O32" s="47">
        <f t="shared" si="1"/>
        <v>3.355709440361786</v>
      </c>
      <c r="P32" s="9"/>
    </row>
    <row r="33" spans="1:16" ht="15.75" thickBot="1">
      <c r="A33" s="12"/>
      <c r="B33" s="44">
        <v>590</v>
      </c>
      <c r="C33" s="20" t="s">
        <v>44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1928920</v>
      </c>
      <c r="K33" s="46">
        <v>0</v>
      </c>
      <c r="L33" s="46">
        <v>0</v>
      </c>
      <c r="M33" s="46">
        <v>0</v>
      </c>
      <c r="N33" s="46">
        <f t="shared" si="4"/>
        <v>1928920</v>
      </c>
      <c r="O33" s="47">
        <f t="shared" si="1"/>
        <v>24.78184901587954</v>
      </c>
      <c r="P33" s="9"/>
    </row>
    <row r="34" spans="1:119" ht="16.5" thickBot="1">
      <c r="A34" s="14" t="s">
        <v>10</v>
      </c>
      <c r="B34" s="23"/>
      <c r="C34" s="22"/>
      <c r="D34" s="15">
        <f>SUM(D5,D13,D17,D22,D24,D26,D31)</f>
        <v>59597610</v>
      </c>
      <c r="E34" s="15">
        <f aca="true" t="shared" si="10" ref="E34:M34">SUM(E5,E13,E17,E22,E24,E26,E31)</f>
        <v>18413988</v>
      </c>
      <c r="F34" s="15">
        <f t="shared" si="10"/>
        <v>0</v>
      </c>
      <c r="G34" s="15">
        <f t="shared" si="10"/>
        <v>1206950</v>
      </c>
      <c r="H34" s="15">
        <f t="shared" si="10"/>
        <v>0</v>
      </c>
      <c r="I34" s="15">
        <f t="shared" si="10"/>
        <v>31802913</v>
      </c>
      <c r="J34" s="15">
        <f t="shared" si="10"/>
        <v>10938149</v>
      </c>
      <c r="K34" s="15">
        <f t="shared" si="10"/>
        <v>10354810</v>
      </c>
      <c r="L34" s="15">
        <f t="shared" si="10"/>
        <v>0</v>
      </c>
      <c r="M34" s="15">
        <f t="shared" si="10"/>
        <v>0</v>
      </c>
      <c r="N34" s="15">
        <f t="shared" si="4"/>
        <v>132314420</v>
      </c>
      <c r="O34" s="37">
        <f t="shared" si="1"/>
        <v>1699.9128937766586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5" ht="15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55</v>
      </c>
      <c r="M36" s="93"/>
      <c r="N36" s="93"/>
      <c r="O36" s="41">
        <v>77836</v>
      </c>
    </row>
    <row r="37" spans="1:15" ht="15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5" ht="15.75" customHeight="1" thickBot="1">
      <c r="A38" s="97" t="s">
        <v>51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sheetProtection/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10172703</v>
      </c>
      <c r="E5" s="26">
        <f t="shared" si="0"/>
        <v>1217493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449111</v>
      </c>
      <c r="J5" s="26">
        <f t="shared" si="0"/>
        <v>9817071</v>
      </c>
      <c r="K5" s="26">
        <f t="shared" si="0"/>
        <v>10581745</v>
      </c>
      <c r="L5" s="26">
        <f t="shared" si="0"/>
        <v>0</v>
      </c>
      <c r="M5" s="26">
        <f t="shared" si="0"/>
        <v>0</v>
      </c>
      <c r="N5" s="27">
        <f>SUM(D5:M5)</f>
        <v>32238123</v>
      </c>
      <c r="O5" s="32">
        <f aca="true" t="shared" si="1" ref="O5:O34">(N5/O$36)</f>
        <v>415.1561819891054</v>
      </c>
      <c r="P5" s="6"/>
    </row>
    <row r="6" spans="1:16" ht="15">
      <c r="A6" s="12"/>
      <c r="B6" s="44">
        <v>511</v>
      </c>
      <c r="C6" s="20" t="s">
        <v>19</v>
      </c>
      <c r="D6" s="46">
        <v>277078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277078</v>
      </c>
      <c r="O6" s="47">
        <f t="shared" si="1"/>
        <v>3.568155769899424</v>
      </c>
      <c r="P6" s="9"/>
    </row>
    <row r="7" spans="1:16" ht="15">
      <c r="A7" s="12"/>
      <c r="B7" s="44">
        <v>512</v>
      </c>
      <c r="C7" s="20" t="s">
        <v>20</v>
      </c>
      <c r="D7" s="46">
        <v>694585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694585</v>
      </c>
      <c r="O7" s="47">
        <f t="shared" si="1"/>
        <v>8.944728471533617</v>
      </c>
      <c r="P7" s="9"/>
    </row>
    <row r="8" spans="1:16" ht="15">
      <c r="A8" s="12"/>
      <c r="B8" s="44">
        <v>513</v>
      </c>
      <c r="C8" s="20" t="s">
        <v>21</v>
      </c>
      <c r="D8" s="46">
        <v>4525746</v>
      </c>
      <c r="E8" s="46">
        <v>86194</v>
      </c>
      <c r="F8" s="46">
        <v>0</v>
      </c>
      <c r="G8" s="46">
        <v>0</v>
      </c>
      <c r="H8" s="46">
        <v>0</v>
      </c>
      <c r="I8" s="46">
        <v>449111</v>
      </c>
      <c r="J8" s="46">
        <v>9817071</v>
      </c>
      <c r="K8" s="46">
        <v>0</v>
      </c>
      <c r="L8" s="46">
        <v>0</v>
      </c>
      <c r="M8" s="46">
        <v>0</v>
      </c>
      <c r="N8" s="46">
        <f t="shared" si="2"/>
        <v>14878122</v>
      </c>
      <c r="O8" s="47">
        <f t="shared" si="1"/>
        <v>191.59751715967187</v>
      </c>
      <c r="P8" s="9"/>
    </row>
    <row r="9" spans="1:16" ht="15">
      <c r="A9" s="12"/>
      <c r="B9" s="44">
        <v>514</v>
      </c>
      <c r="C9" s="20" t="s">
        <v>22</v>
      </c>
      <c r="D9" s="46">
        <v>339868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339868</v>
      </c>
      <c r="O9" s="47">
        <f t="shared" si="1"/>
        <v>4.376752990869638</v>
      </c>
      <c r="P9" s="9"/>
    </row>
    <row r="10" spans="1:16" ht="15">
      <c r="A10" s="12"/>
      <c r="B10" s="44">
        <v>515</v>
      </c>
      <c r="C10" s="20" t="s">
        <v>23</v>
      </c>
      <c r="D10" s="46">
        <v>430436</v>
      </c>
      <c r="E10" s="46">
        <v>187942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618378</v>
      </c>
      <c r="O10" s="47">
        <f t="shared" si="1"/>
        <v>7.963349773994565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10581745</v>
      </c>
      <c r="L11" s="46">
        <v>0</v>
      </c>
      <c r="M11" s="46">
        <v>0</v>
      </c>
      <c r="N11" s="46">
        <f t="shared" si="2"/>
        <v>10581745</v>
      </c>
      <c r="O11" s="47">
        <f t="shared" si="1"/>
        <v>136.2696225516078</v>
      </c>
      <c r="P11" s="9"/>
    </row>
    <row r="12" spans="1:16" ht="15">
      <c r="A12" s="12"/>
      <c r="B12" s="44">
        <v>519</v>
      </c>
      <c r="C12" s="20" t="s">
        <v>25</v>
      </c>
      <c r="D12" s="46">
        <v>3904990</v>
      </c>
      <c r="E12" s="46">
        <v>943357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4848347</v>
      </c>
      <c r="O12" s="47">
        <f t="shared" si="1"/>
        <v>62.43605527152847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34763569</v>
      </c>
      <c r="E13" s="31">
        <f t="shared" si="3"/>
        <v>3147700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34">SUM(D13:M13)</f>
        <v>37911269</v>
      </c>
      <c r="O13" s="43">
        <f t="shared" si="1"/>
        <v>488.2138359110401</v>
      </c>
      <c r="P13" s="10"/>
    </row>
    <row r="14" spans="1:16" ht="15">
      <c r="A14" s="12"/>
      <c r="B14" s="44">
        <v>521</v>
      </c>
      <c r="C14" s="20" t="s">
        <v>27</v>
      </c>
      <c r="D14" s="46">
        <v>18207455</v>
      </c>
      <c r="E14" s="46">
        <v>965526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19172981</v>
      </c>
      <c r="O14" s="47">
        <f t="shared" si="1"/>
        <v>246.9058632634927</v>
      </c>
      <c r="P14" s="9"/>
    </row>
    <row r="15" spans="1:16" ht="15">
      <c r="A15" s="12"/>
      <c r="B15" s="44">
        <v>522</v>
      </c>
      <c r="C15" s="20" t="s">
        <v>28</v>
      </c>
      <c r="D15" s="46">
        <v>16199082</v>
      </c>
      <c r="E15" s="46">
        <v>1175567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17374649</v>
      </c>
      <c r="O15" s="47">
        <f t="shared" si="1"/>
        <v>223.74729888091895</v>
      </c>
      <c r="P15" s="9"/>
    </row>
    <row r="16" spans="1:16" ht="15">
      <c r="A16" s="12"/>
      <c r="B16" s="44">
        <v>524</v>
      </c>
      <c r="C16" s="20" t="s">
        <v>29</v>
      </c>
      <c r="D16" s="46">
        <v>357032</v>
      </c>
      <c r="E16" s="46">
        <v>1006607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1363639</v>
      </c>
      <c r="O16" s="47">
        <f t="shared" si="1"/>
        <v>17.56067376662846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SUM(D18:D21)</f>
        <v>930896</v>
      </c>
      <c r="E17" s="31">
        <f t="shared" si="5"/>
        <v>5414227</v>
      </c>
      <c r="F17" s="31">
        <f t="shared" si="5"/>
        <v>0</v>
      </c>
      <c r="G17" s="31">
        <f t="shared" si="5"/>
        <v>153991</v>
      </c>
      <c r="H17" s="31">
        <f t="shared" si="5"/>
        <v>0</v>
      </c>
      <c r="I17" s="31">
        <f t="shared" si="5"/>
        <v>30377886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36877000</v>
      </c>
      <c r="O17" s="43">
        <f t="shared" si="1"/>
        <v>474.8947239643027</v>
      </c>
      <c r="P17" s="10"/>
    </row>
    <row r="18" spans="1:16" ht="15">
      <c r="A18" s="12"/>
      <c r="B18" s="44">
        <v>534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10069739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10069739</v>
      </c>
      <c r="O18" s="47">
        <f t="shared" si="1"/>
        <v>129.6761103885233</v>
      </c>
      <c r="P18" s="9"/>
    </row>
    <row r="19" spans="1:16" ht="15">
      <c r="A19" s="12"/>
      <c r="B19" s="44">
        <v>535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20308147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20308147</v>
      </c>
      <c r="O19" s="47">
        <f t="shared" si="1"/>
        <v>261.52430685227876</v>
      </c>
      <c r="P19" s="9"/>
    </row>
    <row r="20" spans="1:16" ht="15">
      <c r="A20" s="12"/>
      <c r="B20" s="44">
        <v>538</v>
      </c>
      <c r="C20" s="20" t="s">
        <v>33</v>
      </c>
      <c r="D20" s="46">
        <v>0</v>
      </c>
      <c r="E20" s="46">
        <v>5414227</v>
      </c>
      <c r="F20" s="46">
        <v>0</v>
      </c>
      <c r="G20" s="46">
        <v>153991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5568218</v>
      </c>
      <c r="O20" s="47">
        <f t="shared" si="1"/>
        <v>71.70641185788057</v>
      </c>
      <c r="P20" s="9"/>
    </row>
    <row r="21" spans="1:16" ht="15">
      <c r="A21" s="12"/>
      <c r="B21" s="44">
        <v>539</v>
      </c>
      <c r="C21" s="20" t="s">
        <v>34</v>
      </c>
      <c r="D21" s="46">
        <v>930896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930896</v>
      </c>
      <c r="O21" s="47">
        <f t="shared" si="1"/>
        <v>11.987894865620131</v>
      </c>
      <c r="P21" s="9"/>
    </row>
    <row r="22" spans="1:16" ht="15.75">
      <c r="A22" s="28" t="s">
        <v>35</v>
      </c>
      <c r="B22" s="29"/>
      <c r="C22" s="30"/>
      <c r="D22" s="31">
        <f aca="true" t="shared" si="6" ref="D22:M22">SUM(D23:D23)</f>
        <v>1633676</v>
      </c>
      <c r="E22" s="31">
        <f t="shared" si="6"/>
        <v>1545204</v>
      </c>
      <c r="F22" s="31">
        <f t="shared" si="6"/>
        <v>0</v>
      </c>
      <c r="G22" s="31">
        <f t="shared" si="6"/>
        <v>157482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3336362</v>
      </c>
      <c r="O22" s="43">
        <f t="shared" si="1"/>
        <v>42.96501101052117</v>
      </c>
      <c r="P22" s="10"/>
    </row>
    <row r="23" spans="1:16" ht="15">
      <c r="A23" s="12"/>
      <c r="B23" s="44">
        <v>541</v>
      </c>
      <c r="C23" s="20" t="s">
        <v>36</v>
      </c>
      <c r="D23" s="46">
        <v>1633676</v>
      </c>
      <c r="E23" s="46">
        <v>1545204</v>
      </c>
      <c r="F23" s="46">
        <v>0</v>
      </c>
      <c r="G23" s="46">
        <v>157482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3336362</v>
      </c>
      <c r="O23" s="47">
        <f t="shared" si="1"/>
        <v>42.96501101052117</v>
      </c>
      <c r="P23" s="9"/>
    </row>
    <row r="24" spans="1:16" ht="15.75">
      <c r="A24" s="28" t="s">
        <v>37</v>
      </c>
      <c r="B24" s="29"/>
      <c r="C24" s="30"/>
      <c r="D24" s="31">
        <f aca="true" t="shared" si="7" ref="D24:M24">SUM(D25:D25)</f>
        <v>82050</v>
      </c>
      <c r="E24" s="31">
        <f t="shared" si="7"/>
        <v>2627150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4"/>
        <v>2709200</v>
      </c>
      <c r="O24" s="43">
        <f t="shared" si="1"/>
        <v>34.88854261908748</v>
      </c>
      <c r="P24" s="10"/>
    </row>
    <row r="25" spans="1:16" ht="15">
      <c r="A25" s="13"/>
      <c r="B25" s="45">
        <v>554</v>
      </c>
      <c r="C25" s="21" t="s">
        <v>38</v>
      </c>
      <c r="D25" s="46">
        <v>82050</v>
      </c>
      <c r="E25" s="46">
        <v>2627150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2709200</v>
      </c>
      <c r="O25" s="47">
        <f t="shared" si="1"/>
        <v>34.88854261908748</v>
      </c>
      <c r="P25" s="9"/>
    </row>
    <row r="26" spans="1:16" ht="15.75">
      <c r="A26" s="28" t="s">
        <v>39</v>
      </c>
      <c r="B26" s="29"/>
      <c r="C26" s="30"/>
      <c r="D26" s="31">
        <f aca="true" t="shared" si="8" ref="D26:M26">SUM(D27:D30)</f>
        <v>12324590</v>
      </c>
      <c r="E26" s="31">
        <f t="shared" si="8"/>
        <v>4712578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1002715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4"/>
        <v>18039883</v>
      </c>
      <c r="O26" s="43">
        <f t="shared" si="1"/>
        <v>232.3140509703424</v>
      </c>
      <c r="P26" s="9"/>
    </row>
    <row r="27" spans="1:16" ht="15">
      <c r="A27" s="12"/>
      <c r="B27" s="44">
        <v>571</v>
      </c>
      <c r="C27" s="20" t="s">
        <v>40</v>
      </c>
      <c r="D27" s="46">
        <v>3385324</v>
      </c>
      <c r="E27" s="46">
        <v>9525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3394849</v>
      </c>
      <c r="O27" s="47">
        <f t="shared" si="1"/>
        <v>43.71819504719715</v>
      </c>
      <c r="P27" s="9"/>
    </row>
    <row r="28" spans="1:16" ht="15">
      <c r="A28" s="12"/>
      <c r="B28" s="44">
        <v>572</v>
      </c>
      <c r="C28" s="20" t="s">
        <v>41</v>
      </c>
      <c r="D28" s="46">
        <v>7794972</v>
      </c>
      <c r="E28" s="46">
        <v>4702902</v>
      </c>
      <c r="F28" s="46">
        <v>0</v>
      </c>
      <c r="G28" s="46">
        <v>0</v>
      </c>
      <c r="H28" s="46">
        <v>0</v>
      </c>
      <c r="I28" s="46">
        <v>1002715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13500589</v>
      </c>
      <c r="O28" s="47">
        <f t="shared" si="1"/>
        <v>173.85791920466693</v>
      </c>
      <c r="P28" s="9"/>
    </row>
    <row r="29" spans="1:16" ht="15">
      <c r="A29" s="12"/>
      <c r="B29" s="44">
        <v>573</v>
      </c>
      <c r="C29" s="20" t="s">
        <v>42</v>
      </c>
      <c r="D29" s="46">
        <v>921050</v>
      </c>
      <c r="E29" s="46">
        <v>151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921201</v>
      </c>
      <c r="O29" s="47">
        <f t="shared" si="1"/>
        <v>11.863044570074562</v>
      </c>
      <c r="P29" s="9"/>
    </row>
    <row r="30" spans="1:16" ht="15">
      <c r="A30" s="12"/>
      <c r="B30" s="44">
        <v>574</v>
      </c>
      <c r="C30" s="20" t="s">
        <v>43</v>
      </c>
      <c r="D30" s="46">
        <v>223244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223244</v>
      </c>
      <c r="O30" s="47">
        <f t="shared" si="1"/>
        <v>2.8748921484037964</v>
      </c>
      <c r="P30" s="9"/>
    </row>
    <row r="31" spans="1:16" ht="15.75">
      <c r="A31" s="28" t="s">
        <v>45</v>
      </c>
      <c r="B31" s="29"/>
      <c r="C31" s="30"/>
      <c r="D31" s="31">
        <f aca="true" t="shared" si="9" ref="D31:M31">SUM(D32:D33)</f>
        <v>174900</v>
      </c>
      <c r="E31" s="31">
        <f t="shared" si="9"/>
        <v>129000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1946537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4"/>
        <v>2250437</v>
      </c>
      <c r="O31" s="43">
        <f t="shared" si="1"/>
        <v>28.980683296202336</v>
      </c>
      <c r="P31" s="9"/>
    </row>
    <row r="32" spans="1:16" ht="15">
      <c r="A32" s="12"/>
      <c r="B32" s="44">
        <v>581</v>
      </c>
      <c r="C32" s="20" t="s">
        <v>49</v>
      </c>
      <c r="D32" s="46">
        <v>174900</v>
      </c>
      <c r="E32" s="46">
        <v>129000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303900</v>
      </c>
      <c r="O32" s="47">
        <f t="shared" si="1"/>
        <v>3.9135641894067197</v>
      </c>
      <c r="P32" s="9"/>
    </row>
    <row r="33" spans="1:16" ht="15.75" thickBot="1">
      <c r="A33" s="12"/>
      <c r="B33" s="44">
        <v>590</v>
      </c>
      <c r="C33" s="20" t="s">
        <v>44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1946537</v>
      </c>
      <c r="K33" s="46">
        <v>0</v>
      </c>
      <c r="L33" s="46">
        <v>0</v>
      </c>
      <c r="M33" s="46">
        <v>0</v>
      </c>
      <c r="N33" s="46">
        <f t="shared" si="4"/>
        <v>1946537</v>
      </c>
      <c r="O33" s="47">
        <f t="shared" si="1"/>
        <v>25.067119106795616</v>
      </c>
      <c r="P33" s="9"/>
    </row>
    <row r="34" spans="1:119" ht="16.5" thickBot="1">
      <c r="A34" s="14" t="s">
        <v>10</v>
      </c>
      <c r="B34" s="23"/>
      <c r="C34" s="22"/>
      <c r="D34" s="15">
        <f>SUM(D5,D13,D17,D22,D24,D26,D31)</f>
        <v>60082384</v>
      </c>
      <c r="E34" s="15">
        <f aca="true" t="shared" si="10" ref="E34:M34">SUM(E5,E13,E17,E22,E24,E26,E31)</f>
        <v>18793352</v>
      </c>
      <c r="F34" s="15">
        <f t="shared" si="10"/>
        <v>0</v>
      </c>
      <c r="G34" s="15">
        <f t="shared" si="10"/>
        <v>311473</v>
      </c>
      <c r="H34" s="15">
        <f t="shared" si="10"/>
        <v>0</v>
      </c>
      <c r="I34" s="15">
        <f t="shared" si="10"/>
        <v>31829712</v>
      </c>
      <c r="J34" s="15">
        <f t="shared" si="10"/>
        <v>11763608</v>
      </c>
      <c r="K34" s="15">
        <f t="shared" si="10"/>
        <v>10581745</v>
      </c>
      <c r="L34" s="15">
        <f t="shared" si="10"/>
        <v>0</v>
      </c>
      <c r="M34" s="15">
        <f t="shared" si="10"/>
        <v>0</v>
      </c>
      <c r="N34" s="15">
        <f t="shared" si="4"/>
        <v>133362274</v>
      </c>
      <c r="O34" s="37">
        <f t="shared" si="1"/>
        <v>1717.4130297606016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5" ht="15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53</v>
      </c>
      <c r="M36" s="93"/>
      <c r="N36" s="93"/>
      <c r="O36" s="41">
        <v>77653</v>
      </c>
    </row>
    <row r="37" spans="1:15" ht="15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5" ht="15.75" customHeight="1" thickBot="1">
      <c r="A38" s="97" t="s">
        <v>51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sheetProtection/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SUM(D6:D12)</f>
        <v>10580097</v>
      </c>
      <c r="E5" s="26">
        <f aca="true" t="shared" si="0" ref="E5:M5">SUM(E6:E12)</f>
        <v>1319471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385183</v>
      </c>
      <c r="J5" s="26">
        <f t="shared" si="0"/>
        <v>9892729</v>
      </c>
      <c r="K5" s="26">
        <f t="shared" si="0"/>
        <v>7975062</v>
      </c>
      <c r="L5" s="26">
        <f t="shared" si="0"/>
        <v>0</v>
      </c>
      <c r="M5" s="26">
        <f t="shared" si="0"/>
        <v>0</v>
      </c>
      <c r="N5" s="27">
        <f>SUM(D5:M5)</f>
        <v>30152542</v>
      </c>
      <c r="O5" s="32">
        <f aca="true" t="shared" si="1" ref="O5:O34">(N5/O$36)</f>
        <v>388.32348547290337</v>
      </c>
      <c r="P5" s="6"/>
    </row>
    <row r="6" spans="1:16" ht="15">
      <c r="A6" s="12"/>
      <c r="B6" s="44">
        <v>511</v>
      </c>
      <c r="C6" s="20" t="s">
        <v>19</v>
      </c>
      <c r="D6" s="46">
        <v>287970</v>
      </c>
      <c r="E6" s="46">
        <v>22740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310710</v>
      </c>
      <c r="O6" s="47">
        <f t="shared" si="1"/>
        <v>4.001519678549351</v>
      </c>
      <c r="P6" s="9"/>
    </row>
    <row r="7" spans="1:16" ht="15">
      <c r="A7" s="12"/>
      <c r="B7" s="44">
        <v>512</v>
      </c>
      <c r="C7" s="20" t="s">
        <v>20</v>
      </c>
      <c r="D7" s="46">
        <v>724873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724873</v>
      </c>
      <c r="O7" s="47">
        <f t="shared" si="1"/>
        <v>9.335372450030908</v>
      </c>
      <c r="P7" s="9"/>
    </row>
    <row r="8" spans="1:16" ht="15">
      <c r="A8" s="12"/>
      <c r="B8" s="44">
        <v>513</v>
      </c>
      <c r="C8" s="20" t="s">
        <v>21</v>
      </c>
      <c r="D8" s="46">
        <v>4838538</v>
      </c>
      <c r="E8" s="46">
        <v>60052</v>
      </c>
      <c r="F8" s="46">
        <v>0</v>
      </c>
      <c r="G8" s="46">
        <v>0</v>
      </c>
      <c r="H8" s="46">
        <v>0</v>
      </c>
      <c r="I8" s="46">
        <v>385183</v>
      </c>
      <c r="J8" s="46">
        <v>9892729</v>
      </c>
      <c r="K8" s="46">
        <v>0</v>
      </c>
      <c r="L8" s="46">
        <v>0</v>
      </c>
      <c r="M8" s="46">
        <v>0</v>
      </c>
      <c r="N8" s="46">
        <f t="shared" si="2"/>
        <v>15176502</v>
      </c>
      <c r="O8" s="47">
        <f t="shared" si="1"/>
        <v>195.45258087780755</v>
      </c>
      <c r="P8" s="9"/>
    </row>
    <row r="9" spans="1:16" ht="15">
      <c r="A9" s="12"/>
      <c r="B9" s="44">
        <v>514</v>
      </c>
      <c r="C9" s="20" t="s">
        <v>22</v>
      </c>
      <c r="D9" s="46">
        <v>342612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342612</v>
      </c>
      <c r="O9" s="47">
        <f t="shared" si="1"/>
        <v>4.412373789408613</v>
      </c>
      <c r="P9" s="9"/>
    </row>
    <row r="10" spans="1:16" ht="15">
      <c r="A10" s="12"/>
      <c r="B10" s="44">
        <v>515</v>
      </c>
      <c r="C10" s="20" t="s">
        <v>23</v>
      </c>
      <c r="D10" s="46">
        <v>466213</v>
      </c>
      <c r="E10" s="46">
        <v>157484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623697</v>
      </c>
      <c r="O10" s="47">
        <f t="shared" si="1"/>
        <v>8.032364001648466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7975062</v>
      </c>
      <c r="L11" s="46">
        <v>0</v>
      </c>
      <c r="M11" s="46">
        <v>0</v>
      </c>
      <c r="N11" s="46">
        <f t="shared" si="2"/>
        <v>7975062</v>
      </c>
      <c r="O11" s="47">
        <f t="shared" si="1"/>
        <v>102.70788687409849</v>
      </c>
      <c r="P11" s="9"/>
    </row>
    <row r="12" spans="1:16" ht="15">
      <c r="A12" s="12"/>
      <c r="B12" s="44">
        <v>519</v>
      </c>
      <c r="C12" s="20" t="s">
        <v>25</v>
      </c>
      <c r="D12" s="46">
        <v>3919891</v>
      </c>
      <c r="E12" s="46">
        <v>1079195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4999086</v>
      </c>
      <c r="O12" s="47">
        <f t="shared" si="1"/>
        <v>64.38138780135998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34593487</v>
      </c>
      <c r="E13" s="31">
        <f t="shared" si="3"/>
        <v>2769406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34">SUM(D13:M13)</f>
        <v>37362893</v>
      </c>
      <c r="O13" s="43">
        <f t="shared" si="1"/>
        <v>481.1829409643519</v>
      </c>
      <c r="P13" s="10"/>
    </row>
    <row r="14" spans="1:16" ht="15">
      <c r="A14" s="12"/>
      <c r="B14" s="44">
        <v>521</v>
      </c>
      <c r="C14" s="20" t="s">
        <v>27</v>
      </c>
      <c r="D14" s="46">
        <v>17678872</v>
      </c>
      <c r="E14" s="46">
        <v>951432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18630304</v>
      </c>
      <c r="O14" s="47">
        <f t="shared" si="1"/>
        <v>239.932825056666</v>
      </c>
      <c r="P14" s="9"/>
    </row>
    <row r="15" spans="1:16" ht="15">
      <c r="A15" s="12"/>
      <c r="B15" s="44">
        <v>522</v>
      </c>
      <c r="C15" s="20" t="s">
        <v>28</v>
      </c>
      <c r="D15" s="46">
        <v>16556737</v>
      </c>
      <c r="E15" s="46">
        <v>807057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17363794</v>
      </c>
      <c r="O15" s="47">
        <f t="shared" si="1"/>
        <v>223.6219091283742</v>
      </c>
      <c r="P15" s="9"/>
    </row>
    <row r="16" spans="1:16" ht="15">
      <c r="A16" s="12"/>
      <c r="B16" s="44">
        <v>524</v>
      </c>
      <c r="C16" s="20" t="s">
        <v>29</v>
      </c>
      <c r="D16" s="46">
        <v>357878</v>
      </c>
      <c r="E16" s="46">
        <v>1010917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1368795</v>
      </c>
      <c r="O16" s="47">
        <f t="shared" si="1"/>
        <v>17.628206779311768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SUM(D18:D21)</f>
        <v>824959</v>
      </c>
      <c r="E17" s="31">
        <f t="shared" si="5"/>
        <v>3642615</v>
      </c>
      <c r="F17" s="31">
        <f t="shared" si="5"/>
        <v>0</v>
      </c>
      <c r="G17" s="31">
        <f t="shared" si="5"/>
        <v>61896</v>
      </c>
      <c r="H17" s="31">
        <f t="shared" si="5"/>
        <v>0</v>
      </c>
      <c r="I17" s="31">
        <f t="shared" si="5"/>
        <v>29000692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33530162</v>
      </c>
      <c r="O17" s="43">
        <f t="shared" si="1"/>
        <v>431.8226097259427</v>
      </c>
      <c r="P17" s="10"/>
    </row>
    <row r="18" spans="1:16" ht="15">
      <c r="A18" s="12"/>
      <c r="B18" s="44">
        <v>534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9436732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9436732</v>
      </c>
      <c r="O18" s="47">
        <f t="shared" si="1"/>
        <v>121.5321965794354</v>
      </c>
      <c r="P18" s="9"/>
    </row>
    <row r="19" spans="1:16" ht="15">
      <c r="A19" s="12"/>
      <c r="B19" s="44">
        <v>535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19563960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19563960</v>
      </c>
      <c r="O19" s="47">
        <f t="shared" si="1"/>
        <v>251.9570368844014</v>
      </c>
      <c r="P19" s="9"/>
    </row>
    <row r="20" spans="1:16" ht="15">
      <c r="A20" s="12"/>
      <c r="B20" s="44">
        <v>538</v>
      </c>
      <c r="C20" s="20" t="s">
        <v>33</v>
      </c>
      <c r="D20" s="46">
        <v>0</v>
      </c>
      <c r="E20" s="46">
        <v>3642615</v>
      </c>
      <c r="F20" s="46">
        <v>0</v>
      </c>
      <c r="G20" s="46">
        <v>61896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3704511</v>
      </c>
      <c r="O20" s="47">
        <f t="shared" si="1"/>
        <v>47.7090330723264</v>
      </c>
      <c r="P20" s="9"/>
    </row>
    <row r="21" spans="1:16" ht="15">
      <c r="A21" s="12"/>
      <c r="B21" s="44">
        <v>539</v>
      </c>
      <c r="C21" s="20" t="s">
        <v>34</v>
      </c>
      <c r="D21" s="46">
        <v>824959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824959</v>
      </c>
      <c r="O21" s="47">
        <f t="shared" si="1"/>
        <v>10.624343189779518</v>
      </c>
      <c r="P21" s="9"/>
    </row>
    <row r="22" spans="1:16" ht="15.75">
      <c r="A22" s="28" t="s">
        <v>35</v>
      </c>
      <c r="B22" s="29"/>
      <c r="C22" s="30"/>
      <c r="D22" s="31">
        <f aca="true" t="shared" si="6" ref="D22:M22">SUM(D23:D23)</f>
        <v>1404189</v>
      </c>
      <c r="E22" s="31">
        <f t="shared" si="6"/>
        <v>1803852</v>
      </c>
      <c r="F22" s="31">
        <f t="shared" si="6"/>
        <v>0</v>
      </c>
      <c r="G22" s="31">
        <f t="shared" si="6"/>
        <v>62444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3270485</v>
      </c>
      <c r="O22" s="43">
        <f t="shared" si="1"/>
        <v>42.119372037914694</v>
      </c>
      <c r="P22" s="10"/>
    </row>
    <row r="23" spans="1:16" ht="15">
      <c r="A23" s="12"/>
      <c r="B23" s="44">
        <v>541</v>
      </c>
      <c r="C23" s="20" t="s">
        <v>36</v>
      </c>
      <c r="D23" s="46">
        <v>1404189</v>
      </c>
      <c r="E23" s="46">
        <v>1803852</v>
      </c>
      <c r="F23" s="46">
        <v>0</v>
      </c>
      <c r="G23" s="46">
        <v>62444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3270485</v>
      </c>
      <c r="O23" s="47">
        <f t="shared" si="1"/>
        <v>42.119372037914694</v>
      </c>
      <c r="P23" s="9"/>
    </row>
    <row r="24" spans="1:16" ht="15.75">
      <c r="A24" s="28" t="s">
        <v>37</v>
      </c>
      <c r="B24" s="29"/>
      <c r="C24" s="30"/>
      <c r="D24" s="31">
        <f aca="true" t="shared" si="7" ref="D24:M24">SUM(D25:D25)</f>
        <v>1331</v>
      </c>
      <c r="E24" s="31">
        <f t="shared" si="7"/>
        <v>1566312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4"/>
        <v>1567643</v>
      </c>
      <c r="O24" s="43">
        <f t="shared" si="1"/>
        <v>20.189096950339994</v>
      </c>
      <c r="P24" s="10"/>
    </row>
    <row r="25" spans="1:16" ht="15">
      <c r="A25" s="13"/>
      <c r="B25" s="45">
        <v>554</v>
      </c>
      <c r="C25" s="21" t="s">
        <v>38</v>
      </c>
      <c r="D25" s="46">
        <v>1331</v>
      </c>
      <c r="E25" s="46">
        <v>1566312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1567643</v>
      </c>
      <c r="O25" s="47">
        <f t="shared" si="1"/>
        <v>20.189096950339994</v>
      </c>
      <c r="P25" s="9"/>
    </row>
    <row r="26" spans="1:16" ht="15.75">
      <c r="A26" s="28" t="s">
        <v>39</v>
      </c>
      <c r="B26" s="29"/>
      <c r="C26" s="30"/>
      <c r="D26" s="31">
        <f aca="true" t="shared" si="8" ref="D26:M26">SUM(D27:D30)</f>
        <v>13435489</v>
      </c>
      <c r="E26" s="31">
        <f t="shared" si="8"/>
        <v>8228452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1071525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4"/>
        <v>22735466</v>
      </c>
      <c r="O26" s="43">
        <f t="shared" si="1"/>
        <v>292.8016948279415</v>
      </c>
      <c r="P26" s="9"/>
    </row>
    <row r="27" spans="1:16" ht="15">
      <c r="A27" s="12"/>
      <c r="B27" s="44">
        <v>571</v>
      </c>
      <c r="C27" s="20" t="s">
        <v>40</v>
      </c>
      <c r="D27" s="46">
        <v>3641571</v>
      </c>
      <c r="E27" s="46">
        <v>15398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3656969</v>
      </c>
      <c r="O27" s="47">
        <f t="shared" si="1"/>
        <v>47.09675716051927</v>
      </c>
      <c r="P27" s="9"/>
    </row>
    <row r="28" spans="1:16" ht="15">
      <c r="A28" s="12"/>
      <c r="B28" s="44">
        <v>572</v>
      </c>
      <c r="C28" s="20" t="s">
        <v>41</v>
      </c>
      <c r="D28" s="46">
        <v>8477950</v>
      </c>
      <c r="E28" s="46">
        <v>8201042</v>
      </c>
      <c r="F28" s="46">
        <v>0</v>
      </c>
      <c r="G28" s="46">
        <v>0</v>
      </c>
      <c r="H28" s="46">
        <v>0</v>
      </c>
      <c r="I28" s="46">
        <v>1071525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17750517</v>
      </c>
      <c r="O28" s="47">
        <f t="shared" si="1"/>
        <v>228.6023722439728</v>
      </c>
      <c r="P28" s="9"/>
    </row>
    <row r="29" spans="1:16" ht="15">
      <c r="A29" s="12"/>
      <c r="B29" s="44">
        <v>573</v>
      </c>
      <c r="C29" s="20" t="s">
        <v>42</v>
      </c>
      <c r="D29" s="46">
        <v>1108546</v>
      </c>
      <c r="E29" s="46">
        <v>12012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1120558</v>
      </c>
      <c r="O29" s="47">
        <f t="shared" si="1"/>
        <v>14.431253863589532</v>
      </c>
      <c r="P29" s="9"/>
    </row>
    <row r="30" spans="1:16" ht="15">
      <c r="A30" s="12"/>
      <c r="B30" s="44">
        <v>574</v>
      </c>
      <c r="C30" s="20" t="s">
        <v>43</v>
      </c>
      <c r="D30" s="46">
        <v>207422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207422</v>
      </c>
      <c r="O30" s="47">
        <f t="shared" si="1"/>
        <v>2.6713115598598804</v>
      </c>
      <c r="P30" s="9"/>
    </row>
    <row r="31" spans="1:16" ht="15.75">
      <c r="A31" s="28" t="s">
        <v>45</v>
      </c>
      <c r="B31" s="29"/>
      <c r="C31" s="30"/>
      <c r="D31" s="31">
        <f aca="true" t="shared" si="9" ref="D31:M31">SUM(D32:D33)</f>
        <v>0</v>
      </c>
      <c r="E31" s="31">
        <f t="shared" si="9"/>
        <v>5185000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2043292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4"/>
        <v>7228292</v>
      </c>
      <c r="O31" s="43">
        <f t="shared" si="1"/>
        <v>93.09051102410879</v>
      </c>
      <c r="P31" s="9"/>
    </row>
    <row r="32" spans="1:16" ht="15">
      <c r="A32" s="12"/>
      <c r="B32" s="44">
        <v>581</v>
      </c>
      <c r="C32" s="20" t="s">
        <v>49</v>
      </c>
      <c r="D32" s="46">
        <v>0</v>
      </c>
      <c r="E32" s="46">
        <v>5185000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5185000</v>
      </c>
      <c r="O32" s="47">
        <f t="shared" si="1"/>
        <v>66.77570574902123</v>
      </c>
      <c r="P32" s="9"/>
    </row>
    <row r="33" spans="1:16" ht="15.75" thickBot="1">
      <c r="A33" s="12"/>
      <c r="B33" s="44">
        <v>590</v>
      </c>
      <c r="C33" s="20" t="s">
        <v>44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2043292</v>
      </c>
      <c r="K33" s="46">
        <v>0</v>
      </c>
      <c r="L33" s="46">
        <v>0</v>
      </c>
      <c r="M33" s="46">
        <v>0</v>
      </c>
      <c r="N33" s="46">
        <f t="shared" si="4"/>
        <v>2043292</v>
      </c>
      <c r="O33" s="47">
        <f t="shared" si="1"/>
        <v>26.314805275087576</v>
      </c>
      <c r="P33" s="9"/>
    </row>
    <row r="34" spans="1:119" ht="16.5" thickBot="1">
      <c r="A34" s="14" t="s">
        <v>10</v>
      </c>
      <c r="B34" s="23"/>
      <c r="C34" s="22"/>
      <c r="D34" s="15">
        <f>SUM(D5,D13,D17,D22,D24,D26,D31)</f>
        <v>60839552</v>
      </c>
      <c r="E34" s="15">
        <f aca="true" t="shared" si="10" ref="E34:M34">SUM(E5,E13,E17,E22,E24,E26,E31)</f>
        <v>24515108</v>
      </c>
      <c r="F34" s="15">
        <f t="shared" si="10"/>
        <v>0</v>
      </c>
      <c r="G34" s="15">
        <f t="shared" si="10"/>
        <v>124340</v>
      </c>
      <c r="H34" s="15">
        <f t="shared" si="10"/>
        <v>0</v>
      </c>
      <c r="I34" s="15">
        <f t="shared" si="10"/>
        <v>30457400</v>
      </c>
      <c r="J34" s="15">
        <f t="shared" si="10"/>
        <v>11936021</v>
      </c>
      <c r="K34" s="15">
        <f t="shared" si="10"/>
        <v>7975062</v>
      </c>
      <c r="L34" s="15">
        <f t="shared" si="10"/>
        <v>0</v>
      </c>
      <c r="M34" s="15">
        <f t="shared" si="10"/>
        <v>0</v>
      </c>
      <c r="N34" s="15">
        <f t="shared" si="4"/>
        <v>135847483</v>
      </c>
      <c r="O34" s="37">
        <f t="shared" si="1"/>
        <v>1749.529711003503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5" ht="15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50</v>
      </c>
      <c r="M36" s="93"/>
      <c r="N36" s="93"/>
      <c r="O36" s="41">
        <v>77648</v>
      </c>
    </row>
    <row r="37" spans="1:15" ht="15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5" ht="15.75" thickBot="1">
      <c r="A38" s="97" t="s">
        <v>51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sheetProtection/>
  <mergeCells count="10">
    <mergeCell ref="A38:O38"/>
    <mergeCell ref="L36:N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SUM(D6:D12)</f>
        <v>9961871</v>
      </c>
      <c r="E5" s="26">
        <f aca="true" t="shared" si="0" ref="E5:M5">SUM(E6:E12)</f>
        <v>3572421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8166262</v>
      </c>
      <c r="K5" s="26">
        <f t="shared" si="0"/>
        <v>6853035</v>
      </c>
      <c r="L5" s="26">
        <f t="shared" si="0"/>
        <v>0</v>
      </c>
      <c r="M5" s="26">
        <f t="shared" si="0"/>
        <v>0</v>
      </c>
      <c r="N5" s="27">
        <f>SUM(D5:M5)</f>
        <v>28553589</v>
      </c>
      <c r="O5" s="32">
        <f aca="true" t="shared" si="1" ref="O5:O33">(N5/O$35)</f>
        <v>381.7069580910367</v>
      </c>
      <c r="P5" s="6"/>
    </row>
    <row r="6" spans="1:16" ht="15">
      <c r="A6" s="12"/>
      <c r="B6" s="44">
        <v>511</v>
      </c>
      <c r="C6" s="20" t="s">
        <v>19</v>
      </c>
      <c r="D6" s="46">
        <v>271782</v>
      </c>
      <c r="E6" s="46">
        <v>20820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292602</v>
      </c>
      <c r="O6" s="47">
        <f t="shared" si="1"/>
        <v>3.9115299779426507</v>
      </c>
      <c r="P6" s="9"/>
    </row>
    <row r="7" spans="1:16" ht="15">
      <c r="A7" s="12"/>
      <c r="B7" s="44">
        <v>512</v>
      </c>
      <c r="C7" s="20" t="s">
        <v>20</v>
      </c>
      <c r="D7" s="46">
        <v>770941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770941</v>
      </c>
      <c r="O7" s="47">
        <f t="shared" si="1"/>
        <v>10.306008956620547</v>
      </c>
      <c r="P7" s="9"/>
    </row>
    <row r="8" spans="1:16" ht="15">
      <c r="A8" s="12"/>
      <c r="B8" s="44">
        <v>513</v>
      </c>
      <c r="C8" s="20" t="s">
        <v>21</v>
      </c>
      <c r="D8" s="46">
        <v>4303790</v>
      </c>
      <c r="E8" s="46">
        <v>10002</v>
      </c>
      <c r="F8" s="46">
        <v>0</v>
      </c>
      <c r="G8" s="46">
        <v>0</v>
      </c>
      <c r="H8" s="46">
        <v>0</v>
      </c>
      <c r="I8" s="46">
        <v>0</v>
      </c>
      <c r="J8" s="46">
        <v>8166262</v>
      </c>
      <c r="K8" s="46">
        <v>0</v>
      </c>
      <c r="L8" s="46">
        <v>0</v>
      </c>
      <c r="M8" s="46">
        <v>0</v>
      </c>
      <c r="N8" s="46">
        <f t="shared" si="2"/>
        <v>12480054</v>
      </c>
      <c r="O8" s="47">
        <f t="shared" si="1"/>
        <v>166.8344896731502</v>
      </c>
      <c r="P8" s="9"/>
    </row>
    <row r="9" spans="1:16" ht="15">
      <c r="A9" s="12"/>
      <c r="B9" s="44">
        <v>514</v>
      </c>
      <c r="C9" s="20" t="s">
        <v>22</v>
      </c>
      <c r="D9" s="46">
        <v>277639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277639</v>
      </c>
      <c r="O9" s="47">
        <f t="shared" si="1"/>
        <v>3.7115032417619145</v>
      </c>
      <c r="P9" s="9"/>
    </row>
    <row r="10" spans="1:16" ht="15">
      <c r="A10" s="12"/>
      <c r="B10" s="44">
        <v>515</v>
      </c>
      <c r="C10" s="20" t="s">
        <v>23</v>
      </c>
      <c r="D10" s="46">
        <v>494186</v>
      </c>
      <c r="E10" s="46">
        <v>155556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649742</v>
      </c>
      <c r="O10" s="47">
        <f t="shared" si="1"/>
        <v>8.685809772074059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6853035</v>
      </c>
      <c r="L11" s="46">
        <v>0</v>
      </c>
      <c r="M11" s="46">
        <v>0</v>
      </c>
      <c r="N11" s="46">
        <f t="shared" si="2"/>
        <v>6853035</v>
      </c>
      <c r="O11" s="47">
        <f t="shared" si="1"/>
        <v>91.61199117706036</v>
      </c>
      <c r="P11" s="9"/>
    </row>
    <row r="12" spans="1:16" ht="15">
      <c r="A12" s="12"/>
      <c r="B12" s="44">
        <v>519</v>
      </c>
      <c r="C12" s="20" t="s">
        <v>25</v>
      </c>
      <c r="D12" s="46">
        <v>3843533</v>
      </c>
      <c r="E12" s="46">
        <v>3386043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7229576</v>
      </c>
      <c r="O12" s="47">
        <f t="shared" si="1"/>
        <v>96.64562529242697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31409963</v>
      </c>
      <c r="E13" s="31">
        <f t="shared" si="3"/>
        <v>3697622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33">SUM(D13:M13)</f>
        <v>35107585</v>
      </c>
      <c r="O13" s="43">
        <f t="shared" si="1"/>
        <v>469.32136889245373</v>
      </c>
      <c r="P13" s="10"/>
    </row>
    <row r="14" spans="1:16" ht="15">
      <c r="A14" s="12"/>
      <c r="B14" s="44">
        <v>521</v>
      </c>
      <c r="C14" s="20" t="s">
        <v>27</v>
      </c>
      <c r="D14" s="46">
        <v>16962399</v>
      </c>
      <c r="E14" s="46">
        <v>791555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17753954</v>
      </c>
      <c r="O14" s="47">
        <f t="shared" si="1"/>
        <v>237.3364614664795</v>
      </c>
      <c r="P14" s="9"/>
    </row>
    <row r="15" spans="1:16" ht="15">
      <c r="A15" s="12"/>
      <c r="B15" s="44">
        <v>522</v>
      </c>
      <c r="C15" s="20" t="s">
        <v>28</v>
      </c>
      <c r="D15" s="46">
        <v>14084221</v>
      </c>
      <c r="E15" s="46">
        <v>1834713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15918934</v>
      </c>
      <c r="O15" s="47">
        <f t="shared" si="1"/>
        <v>212.80574827885837</v>
      </c>
      <c r="P15" s="9"/>
    </row>
    <row r="16" spans="1:16" ht="15">
      <c r="A16" s="12"/>
      <c r="B16" s="44">
        <v>524</v>
      </c>
      <c r="C16" s="20" t="s">
        <v>29</v>
      </c>
      <c r="D16" s="46">
        <v>363343</v>
      </c>
      <c r="E16" s="46">
        <v>1071354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1434697</v>
      </c>
      <c r="O16" s="47">
        <f t="shared" si="1"/>
        <v>19.179159147115836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SUM(D18:D21)</f>
        <v>870574</v>
      </c>
      <c r="E17" s="31">
        <f t="shared" si="5"/>
        <v>3001575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28538587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32410736</v>
      </c>
      <c r="O17" s="43">
        <f t="shared" si="1"/>
        <v>433.2696477508188</v>
      </c>
      <c r="P17" s="10"/>
    </row>
    <row r="18" spans="1:16" ht="15">
      <c r="A18" s="12"/>
      <c r="B18" s="44">
        <v>534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9403763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9403763</v>
      </c>
      <c r="O18" s="47">
        <f t="shared" si="1"/>
        <v>125.71035358599025</v>
      </c>
      <c r="P18" s="9"/>
    </row>
    <row r="19" spans="1:16" ht="15">
      <c r="A19" s="12"/>
      <c r="B19" s="44">
        <v>535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19134824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19134824</v>
      </c>
      <c r="O19" s="47">
        <f t="shared" si="1"/>
        <v>255.79605641334135</v>
      </c>
      <c r="P19" s="9"/>
    </row>
    <row r="20" spans="1:16" ht="15">
      <c r="A20" s="12"/>
      <c r="B20" s="44">
        <v>538</v>
      </c>
      <c r="C20" s="20" t="s">
        <v>33</v>
      </c>
      <c r="D20" s="46">
        <v>0</v>
      </c>
      <c r="E20" s="46">
        <v>3001575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3001575</v>
      </c>
      <c r="O20" s="47">
        <f t="shared" si="1"/>
        <v>40.125325847202724</v>
      </c>
      <c r="P20" s="9"/>
    </row>
    <row r="21" spans="1:16" ht="15">
      <c r="A21" s="12"/>
      <c r="B21" s="44">
        <v>539</v>
      </c>
      <c r="C21" s="20" t="s">
        <v>34</v>
      </c>
      <c r="D21" s="46">
        <v>870574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870574</v>
      </c>
      <c r="O21" s="47">
        <f t="shared" si="1"/>
        <v>11.637911904284472</v>
      </c>
      <c r="P21" s="9"/>
    </row>
    <row r="22" spans="1:16" ht="15.75">
      <c r="A22" s="28" t="s">
        <v>35</v>
      </c>
      <c r="B22" s="29"/>
      <c r="C22" s="30"/>
      <c r="D22" s="31">
        <f aca="true" t="shared" si="6" ref="D22:M22">SUM(D23:D23)</f>
        <v>1490172</v>
      </c>
      <c r="E22" s="31">
        <f t="shared" si="6"/>
        <v>699335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2189507</v>
      </c>
      <c r="O22" s="43">
        <f t="shared" si="1"/>
        <v>29.269527438005483</v>
      </c>
      <c r="P22" s="10"/>
    </row>
    <row r="23" spans="1:16" ht="15">
      <c r="A23" s="12"/>
      <c r="B23" s="44">
        <v>541</v>
      </c>
      <c r="C23" s="20" t="s">
        <v>36</v>
      </c>
      <c r="D23" s="46">
        <v>1490172</v>
      </c>
      <c r="E23" s="46">
        <v>699335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2189507</v>
      </c>
      <c r="O23" s="47">
        <f t="shared" si="1"/>
        <v>29.269527438005483</v>
      </c>
      <c r="P23" s="9"/>
    </row>
    <row r="24" spans="1:16" ht="15.75">
      <c r="A24" s="28" t="s">
        <v>37</v>
      </c>
      <c r="B24" s="29"/>
      <c r="C24" s="30"/>
      <c r="D24" s="31">
        <f aca="true" t="shared" si="7" ref="D24:M24">SUM(D25:D25)</f>
        <v>0</v>
      </c>
      <c r="E24" s="31">
        <f t="shared" si="7"/>
        <v>2186454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4"/>
        <v>2186454</v>
      </c>
      <c r="O24" s="43">
        <f t="shared" si="1"/>
        <v>29.228714658111087</v>
      </c>
      <c r="P24" s="10"/>
    </row>
    <row r="25" spans="1:16" ht="15">
      <c r="A25" s="13"/>
      <c r="B25" s="45">
        <v>554</v>
      </c>
      <c r="C25" s="21" t="s">
        <v>38</v>
      </c>
      <c r="D25" s="46">
        <v>0</v>
      </c>
      <c r="E25" s="46">
        <v>2186454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2186454</v>
      </c>
      <c r="O25" s="47">
        <f t="shared" si="1"/>
        <v>29.228714658111087</v>
      </c>
      <c r="P25" s="9"/>
    </row>
    <row r="26" spans="1:16" ht="15.75">
      <c r="A26" s="28" t="s">
        <v>39</v>
      </c>
      <c r="B26" s="29"/>
      <c r="C26" s="30"/>
      <c r="D26" s="31">
        <f aca="true" t="shared" si="8" ref="D26:M26">SUM(D27:D30)</f>
        <v>12705716</v>
      </c>
      <c r="E26" s="31">
        <f t="shared" si="8"/>
        <v>2901087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1113380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4"/>
        <v>16720183</v>
      </c>
      <c r="O26" s="43">
        <f t="shared" si="1"/>
        <v>223.51691731836107</v>
      </c>
      <c r="P26" s="9"/>
    </row>
    <row r="27" spans="1:16" ht="15">
      <c r="A27" s="12"/>
      <c r="B27" s="44">
        <v>571</v>
      </c>
      <c r="C27" s="20" t="s">
        <v>40</v>
      </c>
      <c r="D27" s="46">
        <v>3531860</v>
      </c>
      <c r="E27" s="46">
        <v>13461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3545321</v>
      </c>
      <c r="O27" s="47">
        <f t="shared" si="1"/>
        <v>47.39417151259943</v>
      </c>
      <c r="P27" s="9"/>
    </row>
    <row r="28" spans="1:16" ht="15">
      <c r="A28" s="12"/>
      <c r="B28" s="44">
        <v>572</v>
      </c>
      <c r="C28" s="20" t="s">
        <v>41</v>
      </c>
      <c r="D28" s="46">
        <v>7754607</v>
      </c>
      <c r="E28" s="46">
        <v>2834956</v>
      </c>
      <c r="F28" s="46">
        <v>0</v>
      </c>
      <c r="G28" s="46">
        <v>0</v>
      </c>
      <c r="H28" s="46">
        <v>0</v>
      </c>
      <c r="I28" s="46">
        <v>1113380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11702943</v>
      </c>
      <c r="O28" s="47">
        <f t="shared" si="1"/>
        <v>156.4459995989573</v>
      </c>
      <c r="P28" s="9"/>
    </row>
    <row r="29" spans="1:16" ht="15">
      <c r="A29" s="12"/>
      <c r="B29" s="44">
        <v>573</v>
      </c>
      <c r="C29" s="20" t="s">
        <v>42</v>
      </c>
      <c r="D29" s="46">
        <v>1143378</v>
      </c>
      <c r="E29" s="46">
        <v>52670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1196048</v>
      </c>
      <c r="O29" s="47">
        <f t="shared" si="1"/>
        <v>15.988877748813582</v>
      </c>
      <c r="P29" s="9"/>
    </row>
    <row r="30" spans="1:16" ht="15">
      <c r="A30" s="12"/>
      <c r="B30" s="44">
        <v>574</v>
      </c>
      <c r="C30" s="20" t="s">
        <v>43</v>
      </c>
      <c r="D30" s="46">
        <v>275871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275871</v>
      </c>
      <c r="O30" s="47">
        <f t="shared" si="1"/>
        <v>3.687868457990776</v>
      </c>
      <c r="P30" s="9"/>
    </row>
    <row r="31" spans="1:16" ht="15.75">
      <c r="A31" s="28" t="s">
        <v>45</v>
      </c>
      <c r="B31" s="29"/>
      <c r="C31" s="30"/>
      <c r="D31" s="31">
        <f aca="true" t="shared" si="9" ref="D31:M31">SUM(D32:D32)</f>
        <v>0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2140790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4"/>
        <v>2140790</v>
      </c>
      <c r="O31" s="43">
        <f t="shared" si="1"/>
        <v>28.618274179533454</v>
      </c>
      <c r="P31" s="9"/>
    </row>
    <row r="32" spans="1:16" ht="15.75" thickBot="1">
      <c r="A32" s="12"/>
      <c r="B32" s="44">
        <v>590</v>
      </c>
      <c r="C32" s="20" t="s">
        <v>44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2140790</v>
      </c>
      <c r="K32" s="46">
        <v>0</v>
      </c>
      <c r="L32" s="46">
        <v>0</v>
      </c>
      <c r="M32" s="46">
        <v>0</v>
      </c>
      <c r="N32" s="46">
        <f t="shared" si="4"/>
        <v>2140790</v>
      </c>
      <c r="O32" s="47">
        <f t="shared" si="1"/>
        <v>28.618274179533454</v>
      </c>
      <c r="P32" s="9"/>
    </row>
    <row r="33" spans="1:119" ht="16.5" thickBot="1">
      <c r="A33" s="14" t="s">
        <v>10</v>
      </c>
      <c r="B33" s="23"/>
      <c r="C33" s="22"/>
      <c r="D33" s="15">
        <f>SUM(D5,D13,D17,D22,D24,D26,D31)</f>
        <v>56438296</v>
      </c>
      <c r="E33" s="15">
        <f aca="true" t="shared" si="10" ref="E33:M33">SUM(E5,E13,E17,E22,E24,E26,E31)</f>
        <v>16058494</v>
      </c>
      <c r="F33" s="15">
        <f t="shared" si="10"/>
        <v>0</v>
      </c>
      <c r="G33" s="15">
        <f t="shared" si="10"/>
        <v>0</v>
      </c>
      <c r="H33" s="15">
        <f t="shared" si="10"/>
        <v>0</v>
      </c>
      <c r="I33" s="15">
        <f t="shared" si="10"/>
        <v>29651967</v>
      </c>
      <c r="J33" s="15">
        <f t="shared" si="10"/>
        <v>10307052</v>
      </c>
      <c r="K33" s="15">
        <f t="shared" si="10"/>
        <v>6853035</v>
      </c>
      <c r="L33" s="15">
        <f t="shared" si="10"/>
        <v>0</v>
      </c>
      <c r="M33" s="15">
        <f t="shared" si="10"/>
        <v>0</v>
      </c>
      <c r="N33" s="15">
        <f t="shared" si="4"/>
        <v>119308844</v>
      </c>
      <c r="O33" s="37">
        <f t="shared" si="1"/>
        <v>1594.9314083283202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46</v>
      </c>
      <c r="M35" s="93"/>
      <c r="N35" s="93"/>
      <c r="O35" s="41">
        <v>74805</v>
      </c>
    </row>
    <row r="36" spans="1:15" ht="1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5" ht="15.75" customHeight="1" thickBot="1">
      <c r="A37" s="97" t="s">
        <v>51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sheetProtection/>
  <mergeCells count="10">
    <mergeCell ref="A37:O37"/>
    <mergeCell ref="A36:O36"/>
    <mergeCell ref="L35:N3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10507411</v>
      </c>
      <c r="E5" s="26">
        <f t="shared" si="0"/>
        <v>3835279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8477735</v>
      </c>
      <c r="K5" s="26">
        <f t="shared" si="0"/>
        <v>7356505</v>
      </c>
      <c r="L5" s="26">
        <f t="shared" si="0"/>
        <v>0</v>
      </c>
      <c r="M5" s="26">
        <f t="shared" si="0"/>
        <v>0</v>
      </c>
      <c r="N5" s="27">
        <f>SUM(D5:M5)</f>
        <v>30176930</v>
      </c>
      <c r="O5" s="32">
        <f aca="true" t="shared" si="1" ref="O5:O33">(N5/O$35)</f>
        <v>400.0070253575642</v>
      </c>
      <c r="P5" s="6"/>
    </row>
    <row r="6" spans="1:16" ht="15">
      <c r="A6" s="12"/>
      <c r="B6" s="44">
        <v>511</v>
      </c>
      <c r="C6" s="20" t="s">
        <v>19</v>
      </c>
      <c r="D6" s="46">
        <v>268952</v>
      </c>
      <c r="E6" s="46">
        <v>19887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288839</v>
      </c>
      <c r="O6" s="47">
        <f t="shared" si="1"/>
        <v>3.8286740631751965</v>
      </c>
      <c r="P6" s="9"/>
    </row>
    <row r="7" spans="1:16" ht="15">
      <c r="A7" s="12"/>
      <c r="B7" s="44">
        <v>512</v>
      </c>
      <c r="C7" s="20" t="s">
        <v>20</v>
      </c>
      <c r="D7" s="46">
        <v>723570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723570</v>
      </c>
      <c r="O7" s="47">
        <f t="shared" si="1"/>
        <v>9.59120372211397</v>
      </c>
      <c r="P7" s="9"/>
    </row>
    <row r="8" spans="1:16" ht="15">
      <c r="A8" s="12"/>
      <c r="B8" s="44">
        <v>513</v>
      </c>
      <c r="C8" s="20" t="s">
        <v>21</v>
      </c>
      <c r="D8" s="46">
        <v>4627833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8477735</v>
      </c>
      <c r="K8" s="46">
        <v>0</v>
      </c>
      <c r="L8" s="46">
        <v>0</v>
      </c>
      <c r="M8" s="46">
        <v>0</v>
      </c>
      <c r="N8" s="46">
        <f t="shared" si="2"/>
        <v>13105568</v>
      </c>
      <c r="O8" s="47">
        <f t="shared" si="1"/>
        <v>173.71943638074788</v>
      </c>
      <c r="P8" s="9"/>
    </row>
    <row r="9" spans="1:16" ht="15">
      <c r="A9" s="12"/>
      <c r="B9" s="44">
        <v>514</v>
      </c>
      <c r="C9" s="20" t="s">
        <v>22</v>
      </c>
      <c r="D9" s="46">
        <v>365847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365847</v>
      </c>
      <c r="O9" s="47">
        <f t="shared" si="1"/>
        <v>4.849445261860262</v>
      </c>
      <c r="P9" s="9"/>
    </row>
    <row r="10" spans="1:16" ht="15">
      <c r="A10" s="12"/>
      <c r="B10" s="44">
        <v>515</v>
      </c>
      <c r="C10" s="20" t="s">
        <v>23</v>
      </c>
      <c r="D10" s="46">
        <v>567957</v>
      </c>
      <c r="E10" s="46">
        <v>938838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1506795</v>
      </c>
      <c r="O10" s="47">
        <f t="shared" si="1"/>
        <v>19.973157831948146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7356505</v>
      </c>
      <c r="L11" s="46">
        <v>0</v>
      </c>
      <c r="M11" s="46">
        <v>0</v>
      </c>
      <c r="N11" s="46">
        <f t="shared" si="2"/>
        <v>7356505</v>
      </c>
      <c r="O11" s="47">
        <f t="shared" si="1"/>
        <v>97.51335480706777</v>
      </c>
      <c r="P11" s="9"/>
    </row>
    <row r="12" spans="1:16" ht="15">
      <c r="A12" s="12"/>
      <c r="B12" s="44">
        <v>519</v>
      </c>
      <c r="C12" s="20" t="s">
        <v>25</v>
      </c>
      <c r="D12" s="46">
        <v>3953252</v>
      </c>
      <c r="E12" s="46">
        <v>2876554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6829806</v>
      </c>
      <c r="O12" s="47">
        <f t="shared" si="1"/>
        <v>90.53175329065097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31014588</v>
      </c>
      <c r="E13" s="31">
        <f t="shared" si="3"/>
        <v>1703843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33">SUM(D13:M13)</f>
        <v>32718431</v>
      </c>
      <c r="O13" s="43">
        <f t="shared" si="1"/>
        <v>433.6956164419878</v>
      </c>
      <c r="P13" s="10"/>
    </row>
    <row r="14" spans="1:16" ht="15">
      <c r="A14" s="12"/>
      <c r="B14" s="44">
        <v>521</v>
      </c>
      <c r="C14" s="20" t="s">
        <v>27</v>
      </c>
      <c r="D14" s="46">
        <v>17095144</v>
      </c>
      <c r="E14" s="46">
        <v>341132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17436276</v>
      </c>
      <c r="O14" s="47">
        <f t="shared" si="1"/>
        <v>231.12466695828527</v>
      </c>
      <c r="P14" s="9"/>
    </row>
    <row r="15" spans="1:16" ht="15">
      <c r="A15" s="12"/>
      <c r="B15" s="44">
        <v>522</v>
      </c>
      <c r="C15" s="20" t="s">
        <v>28</v>
      </c>
      <c r="D15" s="46">
        <v>13567986</v>
      </c>
      <c r="E15" s="46">
        <v>438233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14006219</v>
      </c>
      <c r="O15" s="47">
        <f t="shared" si="1"/>
        <v>185.6579181081905</v>
      </c>
      <c r="P15" s="9"/>
    </row>
    <row r="16" spans="1:16" ht="15">
      <c r="A16" s="12"/>
      <c r="B16" s="44">
        <v>524</v>
      </c>
      <c r="C16" s="20" t="s">
        <v>29</v>
      </c>
      <c r="D16" s="46">
        <v>351458</v>
      </c>
      <c r="E16" s="46">
        <v>924478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1275936</v>
      </c>
      <c r="O16" s="47">
        <f t="shared" si="1"/>
        <v>16.913031375511988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SUM(D18:D21)</f>
        <v>887966</v>
      </c>
      <c r="E17" s="31">
        <f t="shared" si="5"/>
        <v>3614131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29805428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34307525</v>
      </c>
      <c r="O17" s="43">
        <f t="shared" si="1"/>
        <v>454.7596797497382</v>
      </c>
      <c r="P17" s="10"/>
    </row>
    <row r="18" spans="1:16" ht="15">
      <c r="A18" s="12"/>
      <c r="B18" s="44">
        <v>534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9780608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9780608</v>
      </c>
      <c r="O18" s="47">
        <f t="shared" si="1"/>
        <v>129.64578942484854</v>
      </c>
      <c r="P18" s="9"/>
    </row>
    <row r="19" spans="1:16" ht="15">
      <c r="A19" s="12"/>
      <c r="B19" s="44">
        <v>535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20024820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20024820</v>
      </c>
      <c r="O19" s="47">
        <f t="shared" si="1"/>
        <v>265.43683143118466</v>
      </c>
      <c r="P19" s="9"/>
    </row>
    <row r="20" spans="1:16" ht="15">
      <c r="A20" s="12"/>
      <c r="B20" s="44">
        <v>538</v>
      </c>
      <c r="C20" s="20" t="s">
        <v>33</v>
      </c>
      <c r="D20" s="46">
        <v>0</v>
      </c>
      <c r="E20" s="46">
        <v>3614131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3614131</v>
      </c>
      <c r="O20" s="47">
        <f t="shared" si="1"/>
        <v>47.90672180909585</v>
      </c>
      <c r="P20" s="9"/>
    </row>
    <row r="21" spans="1:16" ht="15">
      <c r="A21" s="12"/>
      <c r="B21" s="44">
        <v>539</v>
      </c>
      <c r="C21" s="20" t="s">
        <v>34</v>
      </c>
      <c r="D21" s="46">
        <v>887966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887966</v>
      </c>
      <c r="O21" s="47">
        <f t="shared" si="1"/>
        <v>11.770337084609166</v>
      </c>
      <c r="P21" s="9"/>
    </row>
    <row r="22" spans="1:16" ht="15.75">
      <c r="A22" s="28" t="s">
        <v>35</v>
      </c>
      <c r="B22" s="29"/>
      <c r="C22" s="30"/>
      <c r="D22" s="31">
        <f aca="true" t="shared" si="6" ref="D22:M22">SUM(D23:D23)</f>
        <v>1368918</v>
      </c>
      <c r="E22" s="31">
        <f t="shared" si="6"/>
        <v>2444106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3813024</v>
      </c>
      <c r="O22" s="43">
        <f t="shared" si="1"/>
        <v>50.54312641666998</v>
      </c>
      <c r="P22" s="10"/>
    </row>
    <row r="23" spans="1:16" ht="15">
      <c r="A23" s="12"/>
      <c r="B23" s="44">
        <v>541</v>
      </c>
      <c r="C23" s="20" t="s">
        <v>36</v>
      </c>
      <c r="D23" s="46">
        <v>1368918</v>
      </c>
      <c r="E23" s="46">
        <v>2444106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3813024</v>
      </c>
      <c r="O23" s="47">
        <f t="shared" si="1"/>
        <v>50.54312641666998</v>
      </c>
      <c r="P23" s="9"/>
    </row>
    <row r="24" spans="1:16" ht="15.75">
      <c r="A24" s="28" t="s">
        <v>37</v>
      </c>
      <c r="B24" s="29"/>
      <c r="C24" s="30"/>
      <c r="D24" s="31">
        <f aca="true" t="shared" si="7" ref="D24:M24">SUM(D25:D25)</f>
        <v>0</v>
      </c>
      <c r="E24" s="31">
        <f t="shared" si="7"/>
        <v>2622341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4"/>
        <v>2622341</v>
      </c>
      <c r="O24" s="43">
        <f t="shared" si="1"/>
        <v>34.760156943836904</v>
      </c>
      <c r="P24" s="10"/>
    </row>
    <row r="25" spans="1:16" ht="15">
      <c r="A25" s="13"/>
      <c r="B25" s="45">
        <v>554</v>
      </c>
      <c r="C25" s="21" t="s">
        <v>38</v>
      </c>
      <c r="D25" s="46">
        <v>0</v>
      </c>
      <c r="E25" s="46">
        <v>2622341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2622341</v>
      </c>
      <c r="O25" s="47">
        <f t="shared" si="1"/>
        <v>34.760156943836904</v>
      </c>
      <c r="P25" s="9"/>
    </row>
    <row r="26" spans="1:16" ht="15.75">
      <c r="A26" s="28" t="s">
        <v>39</v>
      </c>
      <c r="B26" s="29"/>
      <c r="C26" s="30"/>
      <c r="D26" s="31">
        <f aca="true" t="shared" si="8" ref="D26:M26">SUM(D27:D30)</f>
        <v>12425532</v>
      </c>
      <c r="E26" s="31">
        <f t="shared" si="8"/>
        <v>1090445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1127176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4"/>
        <v>14643153</v>
      </c>
      <c r="O26" s="43">
        <f t="shared" si="1"/>
        <v>194.1007277210005</v>
      </c>
      <c r="P26" s="9"/>
    </row>
    <row r="27" spans="1:16" ht="15">
      <c r="A27" s="12"/>
      <c r="B27" s="44">
        <v>571</v>
      </c>
      <c r="C27" s="20" t="s">
        <v>40</v>
      </c>
      <c r="D27" s="46">
        <v>3395043</v>
      </c>
      <c r="E27" s="46">
        <v>2117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3397160</v>
      </c>
      <c r="O27" s="47">
        <f t="shared" si="1"/>
        <v>45.03068623162471</v>
      </c>
      <c r="P27" s="9"/>
    </row>
    <row r="28" spans="1:16" ht="15">
      <c r="A28" s="12"/>
      <c r="B28" s="44">
        <v>572</v>
      </c>
      <c r="C28" s="20" t="s">
        <v>41</v>
      </c>
      <c r="D28" s="46">
        <v>7733462</v>
      </c>
      <c r="E28" s="46">
        <v>1088328</v>
      </c>
      <c r="F28" s="46">
        <v>0</v>
      </c>
      <c r="G28" s="46">
        <v>0</v>
      </c>
      <c r="H28" s="46">
        <v>0</v>
      </c>
      <c r="I28" s="46">
        <v>1127176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9948966</v>
      </c>
      <c r="O28" s="47">
        <f t="shared" si="1"/>
        <v>131.87744064898396</v>
      </c>
      <c r="P28" s="9"/>
    </row>
    <row r="29" spans="1:16" ht="15">
      <c r="A29" s="12"/>
      <c r="B29" s="44">
        <v>573</v>
      </c>
      <c r="C29" s="20" t="s">
        <v>42</v>
      </c>
      <c r="D29" s="46">
        <v>1056128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1056128</v>
      </c>
      <c r="O29" s="47">
        <f t="shared" si="1"/>
        <v>13.999390251984995</v>
      </c>
      <c r="P29" s="9"/>
    </row>
    <row r="30" spans="1:16" ht="15">
      <c r="A30" s="12"/>
      <c r="B30" s="44">
        <v>574</v>
      </c>
      <c r="C30" s="20" t="s">
        <v>43</v>
      </c>
      <c r="D30" s="46">
        <v>240899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240899</v>
      </c>
      <c r="O30" s="47">
        <f t="shared" si="1"/>
        <v>3.1932105884068345</v>
      </c>
      <c r="P30" s="9"/>
    </row>
    <row r="31" spans="1:16" ht="15.75">
      <c r="A31" s="28" t="s">
        <v>45</v>
      </c>
      <c r="B31" s="29"/>
      <c r="C31" s="30"/>
      <c r="D31" s="31">
        <f aca="true" t="shared" si="9" ref="D31:M31">SUM(D32:D32)</f>
        <v>0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2149594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4"/>
        <v>2149594</v>
      </c>
      <c r="O31" s="43">
        <f t="shared" si="1"/>
        <v>28.493710316671304</v>
      </c>
      <c r="P31" s="9"/>
    </row>
    <row r="32" spans="1:16" ht="15.75" thickBot="1">
      <c r="A32" s="12"/>
      <c r="B32" s="44">
        <v>590</v>
      </c>
      <c r="C32" s="20" t="s">
        <v>44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2149594</v>
      </c>
      <c r="K32" s="46">
        <v>0</v>
      </c>
      <c r="L32" s="46">
        <v>0</v>
      </c>
      <c r="M32" s="46">
        <v>0</v>
      </c>
      <c r="N32" s="46">
        <f t="shared" si="4"/>
        <v>2149594</v>
      </c>
      <c r="O32" s="47">
        <f t="shared" si="1"/>
        <v>28.493710316671304</v>
      </c>
      <c r="P32" s="9"/>
    </row>
    <row r="33" spans="1:119" ht="16.5" thickBot="1">
      <c r="A33" s="14" t="s">
        <v>10</v>
      </c>
      <c r="B33" s="23"/>
      <c r="C33" s="22"/>
      <c r="D33" s="15">
        <f>SUM(D5,D13,D17,D22,D24,D26,D31)</f>
        <v>56204415</v>
      </c>
      <c r="E33" s="15">
        <f aca="true" t="shared" si="10" ref="E33:M33">SUM(E5,E13,E17,E22,E24,E26,E31)</f>
        <v>15310145</v>
      </c>
      <c r="F33" s="15">
        <f t="shared" si="10"/>
        <v>0</v>
      </c>
      <c r="G33" s="15">
        <f t="shared" si="10"/>
        <v>0</v>
      </c>
      <c r="H33" s="15">
        <f t="shared" si="10"/>
        <v>0</v>
      </c>
      <c r="I33" s="15">
        <f t="shared" si="10"/>
        <v>30932604</v>
      </c>
      <c r="J33" s="15">
        <f t="shared" si="10"/>
        <v>10627329</v>
      </c>
      <c r="K33" s="15">
        <f t="shared" si="10"/>
        <v>7356505</v>
      </c>
      <c r="L33" s="15">
        <f t="shared" si="10"/>
        <v>0</v>
      </c>
      <c r="M33" s="15">
        <f t="shared" si="10"/>
        <v>0</v>
      </c>
      <c r="N33" s="15">
        <f t="shared" si="4"/>
        <v>120430998</v>
      </c>
      <c r="O33" s="37">
        <f t="shared" si="1"/>
        <v>1596.3600429474689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59</v>
      </c>
      <c r="M35" s="93"/>
      <c r="N35" s="93"/>
      <c r="O35" s="41">
        <v>75441</v>
      </c>
    </row>
    <row r="36" spans="1:15" ht="1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5" ht="15.75" customHeight="1" thickBot="1">
      <c r="A37" s="97" t="s">
        <v>51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10538678</v>
      </c>
      <c r="E5" s="26">
        <f t="shared" si="0"/>
        <v>4916980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7272415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33">SUM(D5:M5)</f>
        <v>22728073</v>
      </c>
      <c r="O5" s="32">
        <f aca="true" t="shared" si="2" ref="O5:O33">(N5/O$35)</f>
        <v>299.35294505031345</v>
      </c>
      <c r="P5" s="6"/>
    </row>
    <row r="6" spans="1:16" ht="15">
      <c r="A6" s="12"/>
      <c r="B6" s="44">
        <v>511</v>
      </c>
      <c r="C6" s="20" t="s">
        <v>19</v>
      </c>
      <c r="D6" s="46">
        <v>249576</v>
      </c>
      <c r="E6" s="46">
        <v>24485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274061</v>
      </c>
      <c r="O6" s="47">
        <f t="shared" si="2"/>
        <v>3.609675464938623</v>
      </c>
      <c r="P6" s="9"/>
    </row>
    <row r="7" spans="1:16" ht="15">
      <c r="A7" s="12"/>
      <c r="B7" s="44">
        <v>512</v>
      </c>
      <c r="C7" s="20" t="s">
        <v>20</v>
      </c>
      <c r="D7" s="46">
        <v>690345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690345</v>
      </c>
      <c r="O7" s="47">
        <f t="shared" si="2"/>
        <v>9.09257942152679</v>
      </c>
      <c r="P7" s="9"/>
    </row>
    <row r="8" spans="1:16" ht="15">
      <c r="A8" s="12"/>
      <c r="B8" s="44">
        <v>513</v>
      </c>
      <c r="C8" s="20" t="s">
        <v>21</v>
      </c>
      <c r="D8" s="46">
        <v>4644711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7272415</v>
      </c>
      <c r="K8" s="46">
        <v>0</v>
      </c>
      <c r="L8" s="46">
        <v>0</v>
      </c>
      <c r="M8" s="46">
        <v>0</v>
      </c>
      <c r="N8" s="46">
        <f t="shared" si="1"/>
        <v>11917126</v>
      </c>
      <c r="O8" s="47">
        <f t="shared" si="2"/>
        <v>156.96125072440861</v>
      </c>
      <c r="P8" s="9"/>
    </row>
    <row r="9" spans="1:16" ht="15">
      <c r="A9" s="12"/>
      <c r="B9" s="44">
        <v>514</v>
      </c>
      <c r="C9" s="20" t="s">
        <v>22</v>
      </c>
      <c r="D9" s="46">
        <v>421103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421103</v>
      </c>
      <c r="O9" s="47">
        <f t="shared" si="2"/>
        <v>5.546375322691112</v>
      </c>
      <c r="P9" s="9"/>
    </row>
    <row r="10" spans="1:16" ht="15">
      <c r="A10" s="12"/>
      <c r="B10" s="44">
        <v>515</v>
      </c>
      <c r="C10" s="20" t="s">
        <v>23</v>
      </c>
      <c r="D10" s="46">
        <v>532201</v>
      </c>
      <c r="E10" s="46">
        <v>1939913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2472114</v>
      </c>
      <c r="O10" s="47">
        <f t="shared" si="2"/>
        <v>32.560376165639326</v>
      </c>
      <c r="P10" s="9"/>
    </row>
    <row r="11" spans="1:16" ht="15">
      <c r="A11" s="12"/>
      <c r="B11" s="44">
        <v>519</v>
      </c>
      <c r="C11" s="20" t="s">
        <v>25</v>
      </c>
      <c r="D11" s="46">
        <v>4000742</v>
      </c>
      <c r="E11" s="46">
        <v>2952582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6953324</v>
      </c>
      <c r="O11" s="47">
        <f t="shared" si="2"/>
        <v>91.58268795110901</v>
      </c>
      <c r="P11" s="9"/>
    </row>
    <row r="12" spans="1:16" ht="15.75">
      <c r="A12" s="28" t="s">
        <v>26</v>
      </c>
      <c r="B12" s="29"/>
      <c r="C12" s="30"/>
      <c r="D12" s="31">
        <f aca="true" t="shared" si="3" ref="D12:M12">SUM(D13:D15)</f>
        <v>30417696</v>
      </c>
      <c r="E12" s="31">
        <f t="shared" si="3"/>
        <v>1270960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31688656</v>
      </c>
      <c r="O12" s="43">
        <f t="shared" si="2"/>
        <v>417.3733733733734</v>
      </c>
      <c r="P12" s="10"/>
    </row>
    <row r="13" spans="1:16" ht="15">
      <c r="A13" s="12"/>
      <c r="B13" s="44">
        <v>521</v>
      </c>
      <c r="C13" s="20" t="s">
        <v>27</v>
      </c>
      <c r="D13" s="46">
        <v>17022864</v>
      </c>
      <c r="E13" s="46">
        <v>281830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17304694</v>
      </c>
      <c r="O13" s="47">
        <f t="shared" si="2"/>
        <v>227.9212633686318</v>
      </c>
      <c r="P13" s="9"/>
    </row>
    <row r="14" spans="1:16" ht="15">
      <c r="A14" s="12"/>
      <c r="B14" s="44">
        <v>522</v>
      </c>
      <c r="C14" s="20" t="s">
        <v>28</v>
      </c>
      <c r="D14" s="46">
        <v>13055327</v>
      </c>
      <c r="E14" s="46">
        <v>120376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13175703</v>
      </c>
      <c r="O14" s="47">
        <f t="shared" si="2"/>
        <v>173.53805120910383</v>
      </c>
      <c r="P14" s="9"/>
    </row>
    <row r="15" spans="1:16" ht="15">
      <c r="A15" s="12"/>
      <c r="B15" s="44">
        <v>524</v>
      </c>
      <c r="C15" s="20" t="s">
        <v>29</v>
      </c>
      <c r="D15" s="46">
        <v>339505</v>
      </c>
      <c r="E15" s="46">
        <v>868754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1208259</v>
      </c>
      <c r="O15" s="47">
        <f t="shared" si="2"/>
        <v>15.914058795637743</v>
      </c>
      <c r="P15" s="9"/>
    </row>
    <row r="16" spans="1:16" ht="15.75">
      <c r="A16" s="28" t="s">
        <v>30</v>
      </c>
      <c r="B16" s="29"/>
      <c r="C16" s="30"/>
      <c r="D16" s="31">
        <f aca="true" t="shared" si="4" ref="D16:M16">SUM(D17:D20)</f>
        <v>930644</v>
      </c>
      <c r="E16" s="31">
        <f t="shared" si="4"/>
        <v>3381727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28523318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32835689</v>
      </c>
      <c r="O16" s="43">
        <f t="shared" si="2"/>
        <v>432.4810204941784</v>
      </c>
      <c r="P16" s="10"/>
    </row>
    <row r="17" spans="1:16" ht="15">
      <c r="A17" s="12"/>
      <c r="B17" s="44">
        <v>534</v>
      </c>
      <c r="C17" s="20" t="s">
        <v>31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9525082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9525082</v>
      </c>
      <c r="O17" s="47">
        <f t="shared" si="2"/>
        <v>125.45548179758705</v>
      </c>
      <c r="P17" s="9"/>
    </row>
    <row r="18" spans="1:16" ht="15">
      <c r="A18" s="12"/>
      <c r="B18" s="44">
        <v>535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18998236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18998236</v>
      </c>
      <c r="O18" s="47">
        <f t="shared" si="2"/>
        <v>250.22701649017438</v>
      </c>
      <c r="P18" s="9"/>
    </row>
    <row r="19" spans="1:16" ht="15">
      <c r="A19" s="12"/>
      <c r="B19" s="44">
        <v>538</v>
      </c>
      <c r="C19" s="20" t="s">
        <v>33</v>
      </c>
      <c r="D19" s="46">
        <v>0</v>
      </c>
      <c r="E19" s="46">
        <v>3163890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3163890</v>
      </c>
      <c r="O19" s="47">
        <f t="shared" si="2"/>
        <v>41.6718033823297</v>
      </c>
      <c r="P19" s="9"/>
    </row>
    <row r="20" spans="1:16" ht="15">
      <c r="A20" s="12"/>
      <c r="B20" s="44">
        <v>539</v>
      </c>
      <c r="C20" s="20" t="s">
        <v>34</v>
      </c>
      <c r="D20" s="46">
        <v>930644</v>
      </c>
      <c r="E20" s="46">
        <v>217837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1148481</v>
      </c>
      <c r="O20" s="47">
        <f t="shared" si="2"/>
        <v>15.126718824087245</v>
      </c>
      <c r="P20" s="9"/>
    </row>
    <row r="21" spans="1:16" ht="15.75">
      <c r="A21" s="28" t="s">
        <v>35</v>
      </c>
      <c r="B21" s="29"/>
      <c r="C21" s="30"/>
      <c r="D21" s="31">
        <f aca="true" t="shared" si="5" ref="D21:M21">SUM(D22:D22)</f>
        <v>1672272</v>
      </c>
      <c r="E21" s="31">
        <f t="shared" si="5"/>
        <v>2908897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1"/>
        <v>4581169</v>
      </c>
      <c r="O21" s="43">
        <f t="shared" si="2"/>
        <v>60.33887835203625</v>
      </c>
      <c r="P21" s="10"/>
    </row>
    <row r="22" spans="1:16" ht="15">
      <c r="A22" s="12"/>
      <c r="B22" s="44">
        <v>541</v>
      </c>
      <c r="C22" s="20" t="s">
        <v>36</v>
      </c>
      <c r="D22" s="46">
        <v>1672272</v>
      </c>
      <c r="E22" s="46">
        <v>2908897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4581169</v>
      </c>
      <c r="O22" s="47">
        <f t="shared" si="2"/>
        <v>60.33887835203625</v>
      </c>
      <c r="P22" s="9"/>
    </row>
    <row r="23" spans="1:16" ht="15.75">
      <c r="A23" s="28" t="s">
        <v>37</v>
      </c>
      <c r="B23" s="29"/>
      <c r="C23" s="30"/>
      <c r="D23" s="31">
        <f aca="true" t="shared" si="6" ref="D23:M23">SUM(D24:D25)</f>
        <v>0</v>
      </c>
      <c r="E23" s="31">
        <f t="shared" si="6"/>
        <v>3389878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1"/>
        <v>3389878</v>
      </c>
      <c r="O23" s="43">
        <f t="shared" si="2"/>
        <v>44.64830620093778</v>
      </c>
      <c r="P23" s="10"/>
    </row>
    <row r="24" spans="1:16" ht="15">
      <c r="A24" s="13"/>
      <c r="B24" s="45">
        <v>554</v>
      </c>
      <c r="C24" s="21" t="s">
        <v>38</v>
      </c>
      <c r="D24" s="46">
        <v>0</v>
      </c>
      <c r="E24" s="46">
        <v>2696657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2696657</v>
      </c>
      <c r="O24" s="47">
        <f t="shared" si="2"/>
        <v>35.51784679416259</v>
      </c>
      <c r="P24" s="9"/>
    </row>
    <row r="25" spans="1:16" ht="15">
      <c r="A25" s="13"/>
      <c r="B25" s="45">
        <v>559</v>
      </c>
      <c r="C25" s="21" t="s">
        <v>73</v>
      </c>
      <c r="D25" s="46">
        <v>0</v>
      </c>
      <c r="E25" s="46">
        <v>693221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693221</v>
      </c>
      <c r="O25" s="47">
        <f t="shared" si="2"/>
        <v>9.130459406775197</v>
      </c>
      <c r="P25" s="9"/>
    </row>
    <row r="26" spans="1:16" ht="15.75">
      <c r="A26" s="28" t="s">
        <v>39</v>
      </c>
      <c r="B26" s="29"/>
      <c r="C26" s="30"/>
      <c r="D26" s="31">
        <f aca="true" t="shared" si="7" ref="D26:M26">SUM(D27:D29)</f>
        <v>12506498</v>
      </c>
      <c r="E26" s="31">
        <f t="shared" si="7"/>
        <v>869368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786676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1"/>
        <v>14162542</v>
      </c>
      <c r="O26" s="43">
        <f t="shared" si="2"/>
        <v>186.53577261471997</v>
      </c>
      <c r="P26" s="9"/>
    </row>
    <row r="27" spans="1:16" ht="15">
      <c r="A27" s="12"/>
      <c r="B27" s="44">
        <v>571</v>
      </c>
      <c r="C27" s="20" t="s">
        <v>40</v>
      </c>
      <c r="D27" s="46">
        <v>3554162</v>
      </c>
      <c r="E27" s="46">
        <v>1364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3555526</v>
      </c>
      <c r="O27" s="47">
        <f t="shared" si="2"/>
        <v>46.83006690901428</v>
      </c>
      <c r="P27" s="9"/>
    </row>
    <row r="28" spans="1:16" ht="15">
      <c r="A28" s="12"/>
      <c r="B28" s="44">
        <v>572</v>
      </c>
      <c r="C28" s="20" t="s">
        <v>41</v>
      </c>
      <c r="D28" s="46">
        <v>7844732</v>
      </c>
      <c r="E28" s="46">
        <v>868004</v>
      </c>
      <c r="F28" s="46">
        <v>0</v>
      </c>
      <c r="G28" s="46">
        <v>0</v>
      </c>
      <c r="H28" s="46">
        <v>0</v>
      </c>
      <c r="I28" s="46">
        <v>786676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9499412</v>
      </c>
      <c r="O28" s="47">
        <f t="shared" si="2"/>
        <v>125.11738053843317</v>
      </c>
      <c r="P28" s="9"/>
    </row>
    <row r="29" spans="1:16" ht="15">
      <c r="A29" s="12"/>
      <c r="B29" s="44">
        <v>573</v>
      </c>
      <c r="C29" s="20" t="s">
        <v>42</v>
      </c>
      <c r="D29" s="46">
        <v>1107604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1107604</v>
      </c>
      <c r="O29" s="47">
        <f t="shared" si="2"/>
        <v>14.588325167272536</v>
      </c>
      <c r="P29" s="9"/>
    </row>
    <row r="30" spans="1:16" ht="15.75">
      <c r="A30" s="28" t="s">
        <v>45</v>
      </c>
      <c r="B30" s="29"/>
      <c r="C30" s="30"/>
      <c r="D30" s="31">
        <f aca="true" t="shared" si="8" ref="D30:M30">SUM(D31:D32)</f>
        <v>1552408</v>
      </c>
      <c r="E30" s="31">
        <f t="shared" si="8"/>
        <v>189000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2134981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1"/>
        <v>3876389</v>
      </c>
      <c r="O30" s="43">
        <f t="shared" si="2"/>
        <v>51.05617459564828</v>
      </c>
      <c r="P30" s="9"/>
    </row>
    <row r="31" spans="1:16" ht="15">
      <c r="A31" s="12"/>
      <c r="B31" s="44">
        <v>581</v>
      </c>
      <c r="C31" s="20" t="s">
        <v>49</v>
      </c>
      <c r="D31" s="46">
        <v>1552408</v>
      </c>
      <c r="E31" s="46">
        <v>189000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1741408</v>
      </c>
      <c r="O31" s="47">
        <f t="shared" si="2"/>
        <v>22.93619935725199</v>
      </c>
      <c r="P31" s="9"/>
    </row>
    <row r="32" spans="1:16" ht="15.75" thickBot="1">
      <c r="A32" s="12"/>
      <c r="B32" s="44">
        <v>590</v>
      </c>
      <c r="C32" s="20" t="s">
        <v>44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2134981</v>
      </c>
      <c r="K32" s="46">
        <v>0</v>
      </c>
      <c r="L32" s="46">
        <v>0</v>
      </c>
      <c r="M32" s="46">
        <v>0</v>
      </c>
      <c r="N32" s="46">
        <f t="shared" si="1"/>
        <v>2134981</v>
      </c>
      <c r="O32" s="47">
        <f t="shared" si="2"/>
        <v>28.11997523839629</v>
      </c>
      <c r="P32" s="9"/>
    </row>
    <row r="33" spans="1:119" ht="16.5" thickBot="1">
      <c r="A33" s="14" t="s">
        <v>10</v>
      </c>
      <c r="B33" s="23"/>
      <c r="C33" s="22"/>
      <c r="D33" s="15">
        <f>SUM(D5,D12,D16,D21,D23,D26,D30)</f>
        <v>57618196</v>
      </c>
      <c r="E33" s="15">
        <f aca="true" t="shared" si="9" ref="E33:M33">SUM(E5,E12,E16,E21,E23,E26,E30)</f>
        <v>16926810</v>
      </c>
      <c r="F33" s="15">
        <f t="shared" si="9"/>
        <v>0</v>
      </c>
      <c r="G33" s="15">
        <f t="shared" si="9"/>
        <v>0</v>
      </c>
      <c r="H33" s="15">
        <f t="shared" si="9"/>
        <v>0</v>
      </c>
      <c r="I33" s="15">
        <f t="shared" si="9"/>
        <v>29309994</v>
      </c>
      <c r="J33" s="15">
        <f t="shared" si="9"/>
        <v>9407396</v>
      </c>
      <c r="K33" s="15">
        <f t="shared" si="9"/>
        <v>0</v>
      </c>
      <c r="L33" s="15">
        <f t="shared" si="9"/>
        <v>0</v>
      </c>
      <c r="M33" s="15">
        <f t="shared" si="9"/>
        <v>0</v>
      </c>
      <c r="N33" s="15">
        <f t="shared" si="1"/>
        <v>113262396</v>
      </c>
      <c r="O33" s="37">
        <f t="shared" si="2"/>
        <v>1491.7864706812074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74</v>
      </c>
      <c r="M35" s="93"/>
      <c r="N35" s="93"/>
      <c r="O35" s="41">
        <v>75924</v>
      </c>
    </row>
    <row r="36" spans="1:15" ht="1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5" ht="15.75" customHeight="1" thickBot="1">
      <c r="A37" s="97" t="s">
        <v>51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14063129</v>
      </c>
      <c r="E5" s="26">
        <f t="shared" si="0"/>
        <v>5666009</v>
      </c>
      <c r="F5" s="26">
        <f t="shared" si="0"/>
        <v>0</v>
      </c>
      <c r="G5" s="26">
        <f t="shared" si="0"/>
        <v>2309684</v>
      </c>
      <c r="H5" s="26">
        <f t="shared" si="0"/>
        <v>0</v>
      </c>
      <c r="I5" s="26">
        <f t="shared" si="0"/>
        <v>4175006</v>
      </c>
      <c r="J5" s="26">
        <f t="shared" si="0"/>
        <v>15436448</v>
      </c>
      <c r="K5" s="26">
        <f t="shared" si="0"/>
        <v>14501556</v>
      </c>
      <c r="L5" s="26">
        <f t="shared" si="0"/>
        <v>0</v>
      </c>
      <c r="M5" s="26">
        <f t="shared" si="0"/>
        <v>0</v>
      </c>
      <c r="N5" s="27">
        <f>SUM(D5:M5)</f>
        <v>56151832</v>
      </c>
      <c r="O5" s="32">
        <f aca="true" t="shared" si="1" ref="O5:O33">(N5/O$35)</f>
        <v>663.9372856906377</v>
      </c>
      <c r="P5" s="6"/>
    </row>
    <row r="6" spans="1:16" ht="15">
      <c r="A6" s="12"/>
      <c r="B6" s="44">
        <v>511</v>
      </c>
      <c r="C6" s="20" t="s">
        <v>19</v>
      </c>
      <c r="D6" s="46">
        <v>365110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365110</v>
      </c>
      <c r="O6" s="47">
        <f t="shared" si="1"/>
        <v>4.31704779246577</v>
      </c>
      <c r="P6" s="9"/>
    </row>
    <row r="7" spans="1:16" ht="15">
      <c r="A7" s="12"/>
      <c r="B7" s="44">
        <v>512</v>
      </c>
      <c r="C7" s="20" t="s">
        <v>20</v>
      </c>
      <c r="D7" s="46">
        <v>548150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548150</v>
      </c>
      <c r="O7" s="47">
        <f t="shared" si="1"/>
        <v>6.481306311632417</v>
      </c>
      <c r="P7" s="9"/>
    </row>
    <row r="8" spans="1:16" ht="15">
      <c r="A8" s="12"/>
      <c r="B8" s="44">
        <v>513</v>
      </c>
      <c r="C8" s="20" t="s">
        <v>21</v>
      </c>
      <c r="D8" s="46">
        <v>7433492</v>
      </c>
      <c r="E8" s="46">
        <v>424941</v>
      </c>
      <c r="F8" s="46">
        <v>0</v>
      </c>
      <c r="G8" s="46">
        <v>2309684</v>
      </c>
      <c r="H8" s="46">
        <v>0</v>
      </c>
      <c r="I8" s="46">
        <v>879548</v>
      </c>
      <c r="J8" s="46">
        <v>15262832</v>
      </c>
      <c r="K8" s="46">
        <v>0</v>
      </c>
      <c r="L8" s="46">
        <v>0</v>
      </c>
      <c r="M8" s="46">
        <v>0</v>
      </c>
      <c r="N8" s="46">
        <f t="shared" si="2"/>
        <v>26310497</v>
      </c>
      <c r="O8" s="47">
        <f t="shared" si="1"/>
        <v>311.09439071109324</v>
      </c>
      <c r="P8" s="9"/>
    </row>
    <row r="9" spans="1:16" ht="15">
      <c r="A9" s="12"/>
      <c r="B9" s="44">
        <v>514</v>
      </c>
      <c r="C9" s="20" t="s">
        <v>22</v>
      </c>
      <c r="D9" s="46">
        <v>638070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638070</v>
      </c>
      <c r="O9" s="47">
        <f t="shared" si="1"/>
        <v>7.544517227516731</v>
      </c>
      <c r="P9" s="9"/>
    </row>
    <row r="10" spans="1:16" ht="15">
      <c r="A10" s="12"/>
      <c r="B10" s="44">
        <v>515</v>
      </c>
      <c r="C10" s="20" t="s">
        <v>23</v>
      </c>
      <c r="D10" s="46">
        <v>560917</v>
      </c>
      <c r="E10" s="46">
        <v>2986711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3547628</v>
      </c>
      <c r="O10" s="47">
        <f t="shared" si="1"/>
        <v>41.947028637642774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14501556</v>
      </c>
      <c r="L11" s="46">
        <v>0</v>
      </c>
      <c r="M11" s="46">
        <v>0</v>
      </c>
      <c r="N11" s="46">
        <f t="shared" si="2"/>
        <v>14501556</v>
      </c>
      <c r="O11" s="47">
        <f t="shared" si="1"/>
        <v>171.46588786151773</v>
      </c>
      <c r="P11" s="9"/>
    </row>
    <row r="12" spans="1:16" ht="15">
      <c r="A12" s="12"/>
      <c r="B12" s="44">
        <v>519</v>
      </c>
      <c r="C12" s="20" t="s">
        <v>61</v>
      </c>
      <c r="D12" s="46">
        <v>4517390</v>
      </c>
      <c r="E12" s="46">
        <v>2254357</v>
      </c>
      <c r="F12" s="46">
        <v>0</v>
      </c>
      <c r="G12" s="46">
        <v>0</v>
      </c>
      <c r="H12" s="46">
        <v>0</v>
      </c>
      <c r="I12" s="46">
        <v>3295458</v>
      </c>
      <c r="J12" s="46">
        <v>173616</v>
      </c>
      <c r="K12" s="46">
        <v>0</v>
      </c>
      <c r="L12" s="46">
        <v>0</v>
      </c>
      <c r="M12" s="46">
        <v>0</v>
      </c>
      <c r="N12" s="46">
        <f t="shared" si="2"/>
        <v>10240821</v>
      </c>
      <c r="O12" s="47">
        <f t="shared" si="1"/>
        <v>121.08710714876912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45314584</v>
      </c>
      <c r="E13" s="31">
        <f t="shared" si="3"/>
        <v>3137585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33">SUM(D13:M13)</f>
        <v>48452169</v>
      </c>
      <c r="O13" s="43">
        <f t="shared" si="1"/>
        <v>572.8967413152978</v>
      </c>
      <c r="P13" s="10"/>
    </row>
    <row r="14" spans="1:16" ht="15">
      <c r="A14" s="12"/>
      <c r="B14" s="44">
        <v>521</v>
      </c>
      <c r="C14" s="20" t="s">
        <v>27</v>
      </c>
      <c r="D14" s="46">
        <v>24006438</v>
      </c>
      <c r="E14" s="46">
        <v>664142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24670580</v>
      </c>
      <c r="O14" s="47">
        <f t="shared" si="1"/>
        <v>291.70406980868825</v>
      </c>
      <c r="P14" s="9"/>
    </row>
    <row r="15" spans="1:16" ht="15">
      <c r="A15" s="12"/>
      <c r="B15" s="44">
        <v>522</v>
      </c>
      <c r="C15" s="20" t="s">
        <v>28</v>
      </c>
      <c r="D15" s="46">
        <v>20465473</v>
      </c>
      <c r="E15" s="46">
        <v>943675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21409148</v>
      </c>
      <c r="O15" s="47">
        <f t="shared" si="1"/>
        <v>253.14101260434649</v>
      </c>
      <c r="P15" s="9"/>
    </row>
    <row r="16" spans="1:16" ht="15">
      <c r="A16" s="12"/>
      <c r="B16" s="44">
        <v>524</v>
      </c>
      <c r="C16" s="20" t="s">
        <v>29</v>
      </c>
      <c r="D16" s="46">
        <v>842673</v>
      </c>
      <c r="E16" s="46">
        <v>1529768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2372441</v>
      </c>
      <c r="O16" s="47">
        <f t="shared" si="1"/>
        <v>28.051658902263107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SUM(D18:D21)</f>
        <v>1084433</v>
      </c>
      <c r="E17" s="31">
        <f t="shared" si="5"/>
        <v>3708503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31425569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36218505</v>
      </c>
      <c r="O17" s="43">
        <f t="shared" si="1"/>
        <v>428.2463286589259</v>
      </c>
      <c r="P17" s="10"/>
    </row>
    <row r="18" spans="1:16" ht="15">
      <c r="A18" s="12"/>
      <c r="B18" s="44">
        <v>534</v>
      </c>
      <c r="C18" s="20" t="s">
        <v>62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11828302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11828302</v>
      </c>
      <c r="O18" s="47">
        <f t="shared" si="1"/>
        <v>139.85742663229834</v>
      </c>
      <c r="P18" s="9"/>
    </row>
    <row r="19" spans="1:16" ht="15">
      <c r="A19" s="12"/>
      <c r="B19" s="44">
        <v>535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18529522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18529522</v>
      </c>
      <c r="O19" s="47">
        <f t="shared" si="1"/>
        <v>219.09241610896967</v>
      </c>
      <c r="P19" s="9"/>
    </row>
    <row r="20" spans="1:16" ht="15">
      <c r="A20" s="12"/>
      <c r="B20" s="44">
        <v>538</v>
      </c>
      <c r="C20" s="20" t="s">
        <v>63</v>
      </c>
      <c r="D20" s="46">
        <v>0</v>
      </c>
      <c r="E20" s="46">
        <v>2890250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2890250</v>
      </c>
      <c r="O20" s="47">
        <f t="shared" si="1"/>
        <v>34.17421429753825</v>
      </c>
      <c r="P20" s="9"/>
    </row>
    <row r="21" spans="1:16" ht="15">
      <c r="A21" s="12"/>
      <c r="B21" s="44">
        <v>539</v>
      </c>
      <c r="C21" s="20" t="s">
        <v>34</v>
      </c>
      <c r="D21" s="46">
        <v>1084433</v>
      </c>
      <c r="E21" s="46">
        <v>818253</v>
      </c>
      <c r="F21" s="46">
        <v>0</v>
      </c>
      <c r="G21" s="46">
        <v>0</v>
      </c>
      <c r="H21" s="46">
        <v>0</v>
      </c>
      <c r="I21" s="46">
        <v>1067745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2970431</v>
      </c>
      <c r="O21" s="47">
        <f t="shared" si="1"/>
        <v>35.12227162011966</v>
      </c>
      <c r="P21" s="9"/>
    </row>
    <row r="22" spans="1:16" ht="15.75">
      <c r="A22" s="28" t="s">
        <v>35</v>
      </c>
      <c r="B22" s="29"/>
      <c r="C22" s="30"/>
      <c r="D22" s="31">
        <f aca="true" t="shared" si="6" ref="D22:M22">SUM(D23:D23)</f>
        <v>1378616</v>
      </c>
      <c r="E22" s="31">
        <f t="shared" si="6"/>
        <v>2271491</v>
      </c>
      <c r="F22" s="31">
        <f t="shared" si="6"/>
        <v>0</v>
      </c>
      <c r="G22" s="31">
        <f t="shared" si="6"/>
        <v>4975137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8625244</v>
      </c>
      <c r="O22" s="43">
        <f t="shared" si="1"/>
        <v>101.9845815498853</v>
      </c>
      <c r="P22" s="10"/>
    </row>
    <row r="23" spans="1:16" ht="15">
      <c r="A23" s="12"/>
      <c r="B23" s="44">
        <v>541</v>
      </c>
      <c r="C23" s="20" t="s">
        <v>64</v>
      </c>
      <c r="D23" s="46">
        <v>1378616</v>
      </c>
      <c r="E23" s="46">
        <v>2271491</v>
      </c>
      <c r="F23" s="46">
        <v>0</v>
      </c>
      <c r="G23" s="46">
        <v>4975137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8625244</v>
      </c>
      <c r="O23" s="47">
        <f t="shared" si="1"/>
        <v>101.9845815498853</v>
      </c>
      <c r="P23" s="9"/>
    </row>
    <row r="24" spans="1:16" ht="15.75">
      <c r="A24" s="28" t="s">
        <v>37</v>
      </c>
      <c r="B24" s="29"/>
      <c r="C24" s="30"/>
      <c r="D24" s="31">
        <f aca="true" t="shared" si="7" ref="D24:M24">SUM(D25:D25)</f>
        <v>0</v>
      </c>
      <c r="E24" s="31">
        <f t="shared" si="7"/>
        <v>1423476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4"/>
        <v>1423476</v>
      </c>
      <c r="O24" s="43">
        <f t="shared" si="1"/>
        <v>16.83113013455672</v>
      </c>
      <c r="P24" s="10"/>
    </row>
    <row r="25" spans="1:16" ht="15">
      <c r="A25" s="13"/>
      <c r="B25" s="45">
        <v>554</v>
      </c>
      <c r="C25" s="21" t="s">
        <v>38</v>
      </c>
      <c r="D25" s="46">
        <v>0</v>
      </c>
      <c r="E25" s="46">
        <v>1423476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1423476</v>
      </c>
      <c r="O25" s="47">
        <f t="shared" si="1"/>
        <v>16.83113013455672</v>
      </c>
      <c r="P25" s="9"/>
    </row>
    <row r="26" spans="1:16" ht="15.75">
      <c r="A26" s="28" t="s">
        <v>39</v>
      </c>
      <c r="B26" s="29"/>
      <c r="C26" s="30"/>
      <c r="D26" s="31">
        <f aca="true" t="shared" si="8" ref="D26:M26">SUM(D27:D29)</f>
        <v>14023458</v>
      </c>
      <c r="E26" s="31">
        <f t="shared" si="8"/>
        <v>800474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1172966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4"/>
        <v>15996898</v>
      </c>
      <c r="O26" s="43">
        <f t="shared" si="1"/>
        <v>189.14675905124506</v>
      </c>
      <c r="P26" s="9"/>
    </row>
    <row r="27" spans="1:16" ht="15">
      <c r="A27" s="12"/>
      <c r="B27" s="44">
        <v>571</v>
      </c>
      <c r="C27" s="20" t="s">
        <v>40</v>
      </c>
      <c r="D27" s="46">
        <v>3733464</v>
      </c>
      <c r="E27" s="46">
        <v>2449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3735913</v>
      </c>
      <c r="O27" s="47">
        <f t="shared" si="1"/>
        <v>44.173303852247734</v>
      </c>
      <c r="P27" s="9"/>
    </row>
    <row r="28" spans="1:16" ht="15">
      <c r="A28" s="12"/>
      <c r="B28" s="44">
        <v>572</v>
      </c>
      <c r="C28" s="20" t="s">
        <v>65</v>
      </c>
      <c r="D28" s="46">
        <v>9419668</v>
      </c>
      <c r="E28" s="46">
        <v>798025</v>
      </c>
      <c r="F28" s="46">
        <v>0</v>
      </c>
      <c r="G28" s="46">
        <v>0</v>
      </c>
      <c r="H28" s="46">
        <v>0</v>
      </c>
      <c r="I28" s="46">
        <v>1172966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11390659</v>
      </c>
      <c r="O28" s="47">
        <f t="shared" si="1"/>
        <v>134.68275120013243</v>
      </c>
      <c r="P28" s="9"/>
    </row>
    <row r="29" spans="1:16" ht="15">
      <c r="A29" s="12"/>
      <c r="B29" s="44">
        <v>573</v>
      </c>
      <c r="C29" s="20" t="s">
        <v>42</v>
      </c>
      <c r="D29" s="46">
        <v>870326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870326</v>
      </c>
      <c r="O29" s="47">
        <f t="shared" si="1"/>
        <v>10.290703998864899</v>
      </c>
      <c r="P29" s="9"/>
    </row>
    <row r="30" spans="1:16" ht="15.75">
      <c r="A30" s="28" t="s">
        <v>66</v>
      </c>
      <c r="B30" s="29"/>
      <c r="C30" s="30"/>
      <c r="D30" s="31">
        <f aca="true" t="shared" si="9" ref="D30:M30">SUM(D31:D32)</f>
        <v>574100</v>
      </c>
      <c r="E30" s="31">
        <f t="shared" si="9"/>
        <v>249900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2411035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4"/>
        <v>3235035</v>
      </c>
      <c r="O30" s="43">
        <f t="shared" si="1"/>
        <v>38.250940005202544</v>
      </c>
      <c r="P30" s="9"/>
    </row>
    <row r="31" spans="1:16" ht="15">
      <c r="A31" s="12"/>
      <c r="B31" s="44">
        <v>581</v>
      </c>
      <c r="C31" s="20" t="s">
        <v>67</v>
      </c>
      <c r="D31" s="46">
        <v>574100</v>
      </c>
      <c r="E31" s="46">
        <v>249900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824000</v>
      </c>
      <c r="O31" s="47">
        <f t="shared" si="1"/>
        <v>9.742947004989713</v>
      </c>
      <c r="P31" s="9"/>
    </row>
    <row r="32" spans="1:16" ht="15.75" thickBot="1">
      <c r="A32" s="12"/>
      <c r="B32" s="44">
        <v>590</v>
      </c>
      <c r="C32" s="20" t="s">
        <v>68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2411035</v>
      </c>
      <c r="K32" s="46">
        <v>0</v>
      </c>
      <c r="L32" s="46">
        <v>0</v>
      </c>
      <c r="M32" s="46">
        <v>0</v>
      </c>
      <c r="N32" s="46">
        <f t="shared" si="4"/>
        <v>2411035</v>
      </c>
      <c r="O32" s="47">
        <f t="shared" si="1"/>
        <v>28.50799300021283</v>
      </c>
      <c r="P32" s="9"/>
    </row>
    <row r="33" spans="1:119" ht="16.5" thickBot="1">
      <c r="A33" s="14" t="s">
        <v>10</v>
      </c>
      <c r="B33" s="23"/>
      <c r="C33" s="22"/>
      <c r="D33" s="15">
        <f>SUM(D5,D13,D17,D22,D24,D26,D30)</f>
        <v>76438320</v>
      </c>
      <c r="E33" s="15">
        <f aca="true" t="shared" si="10" ref="E33:M33">SUM(E5,E13,E17,E22,E24,E26,E30)</f>
        <v>17257438</v>
      </c>
      <c r="F33" s="15">
        <f t="shared" si="10"/>
        <v>0</v>
      </c>
      <c r="G33" s="15">
        <f t="shared" si="10"/>
        <v>7284821</v>
      </c>
      <c r="H33" s="15">
        <f t="shared" si="10"/>
        <v>0</v>
      </c>
      <c r="I33" s="15">
        <f t="shared" si="10"/>
        <v>36773541</v>
      </c>
      <c r="J33" s="15">
        <f t="shared" si="10"/>
        <v>17847483</v>
      </c>
      <c r="K33" s="15">
        <f t="shared" si="10"/>
        <v>14501556</v>
      </c>
      <c r="L33" s="15">
        <f t="shared" si="10"/>
        <v>0</v>
      </c>
      <c r="M33" s="15">
        <f t="shared" si="10"/>
        <v>0</v>
      </c>
      <c r="N33" s="15">
        <f t="shared" si="4"/>
        <v>170103159</v>
      </c>
      <c r="O33" s="37">
        <f t="shared" si="1"/>
        <v>2011.2937664057513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84</v>
      </c>
      <c r="M35" s="93"/>
      <c r="N35" s="93"/>
      <c r="O35" s="41">
        <v>84574</v>
      </c>
    </row>
    <row r="36" spans="1:15" ht="1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5" ht="15.75" customHeight="1" thickBot="1">
      <c r="A37" s="97" t="s">
        <v>51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12626388</v>
      </c>
      <c r="E5" s="26">
        <f t="shared" si="0"/>
        <v>5010127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4156492</v>
      </c>
      <c r="J5" s="26">
        <f t="shared" si="0"/>
        <v>13633041</v>
      </c>
      <c r="K5" s="26">
        <f t="shared" si="0"/>
        <v>14971057</v>
      </c>
      <c r="L5" s="26">
        <f t="shared" si="0"/>
        <v>0</v>
      </c>
      <c r="M5" s="26">
        <f t="shared" si="0"/>
        <v>0</v>
      </c>
      <c r="N5" s="27">
        <f>SUM(D5:M5)</f>
        <v>50397105</v>
      </c>
      <c r="O5" s="32">
        <f aca="true" t="shared" si="1" ref="O5:O33">(N5/O$35)</f>
        <v>601.8498990888138</v>
      </c>
      <c r="P5" s="6"/>
    </row>
    <row r="6" spans="1:16" ht="15">
      <c r="A6" s="12"/>
      <c r="B6" s="44">
        <v>511</v>
      </c>
      <c r="C6" s="20" t="s">
        <v>19</v>
      </c>
      <c r="D6" s="46">
        <v>379076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379076</v>
      </c>
      <c r="O6" s="47">
        <f t="shared" si="1"/>
        <v>4.526983292929052</v>
      </c>
      <c r="P6" s="9"/>
    </row>
    <row r="7" spans="1:16" ht="15">
      <c r="A7" s="12"/>
      <c r="B7" s="44">
        <v>512</v>
      </c>
      <c r="C7" s="20" t="s">
        <v>20</v>
      </c>
      <c r="D7" s="46">
        <v>496358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496358</v>
      </c>
      <c r="O7" s="47">
        <f t="shared" si="1"/>
        <v>5.927582788970228</v>
      </c>
      <c r="P7" s="9"/>
    </row>
    <row r="8" spans="1:16" ht="15">
      <c r="A8" s="12"/>
      <c r="B8" s="44">
        <v>513</v>
      </c>
      <c r="C8" s="20" t="s">
        <v>21</v>
      </c>
      <c r="D8" s="46">
        <v>6609557</v>
      </c>
      <c r="E8" s="46">
        <v>350139</v>
      </c>
      <c r="F8" s="46">
        <v>0</v>
      </c>
      <c r="G8" s="46">
        <v>0</v>
      </c>
      <c r="H8" s="46">
        <v>0</v>
      </c>
      <c r="I8" s="46">
        <v>886535</v>
      </c>
      <c r="J8" s="46">
        <v>13463154</v>
      </c>
      <c r="K8" s="46">
        <v>0</v>
      </c>
      <c r="L8" s="46">
        <v>0</v>
      </c>
      <c r="M8" s="46">
        <v>0</v>
      </c>
      <c r="N8" s="46">
        <f t="shared" si="2"/>
        <v>21309385</v>
      </c>
      <c r="O8" s="47">
        <f t="shared" si="1"/>
        <v>254.47991927105102</v>
      </c>
      <c r="P8" s="9"/>
    </row>
    <row r="9" spans="1:16" ht="15">
      <c r="A9" s="12"/>
      <c r="B9" s="44">
        <v>514</v>
      </c>
      <c r="C9" s="20" t="s">
        <v>22</v>
      </c>
      <c r="D9" s="46">
        <v>521321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521321</v>
      </c>
      <c r="O9" s="47">
        <f t="shared" si="1"/>
        <v>6.225694734705089</v>
      </c>
      <c r="P9" s="9"/>
    </row>
    <row r="10" spans="1:16" ht="15">
      <c r="A10" s="12"/>
      <c r="B10" s="44">
        <v>515</v>
      </c>
      <c r="C10" s="20" t="s">
        <v>23</v>
      </c>
      <c r="D10" s="46">
        <v>607775</v>
      </c>
      <c r="E10" s="46">
        <v>457586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1065361</v>
      </c>
      <c r="O10" s="47">
        <f t="shared" si="1"/>
        <v>12.722703225575312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14971057</v>
      </c>
      <c r="L11" s="46">
        <v>0</v>
      </c>
      <c r="M11" s="46">
        <v>0</v>
      </c>
      <c r="N11" s="46">
        <f t="shared" si="2"/>
        <v>14971057</v>
      </c>
      <c r="O11" s="47">
        <f t="shared" si="1"/>
        <v>178.78664150853265</v>
      </c>
      <c r="P11" s="9"/>
    </row>
    <row r="12" spans="1:16" ht="15">
      <c r="A12" s="12"/>
      <c r="B12" s="44">
        <v>519</v>
      </c>
      <c r="C12" s="20" t="s">
        <v>61</v>
      </c>
      <c r="D12" s="46">
        <v>4012301</v>
      </c>
      <c r="E12" s="46">
        <v>4202402</v>
      </c>
      <c r="F12" s="46">
        <v>0</v>
      </c>
      <c r="G12" s="46">
        <v>0</v>
      </c>
      <c r="H12" s="46">
        <v>0</v>
      </c>
      <c r="I12" s="46">
        <v>3269957</v>
      </c>
      <c r="J12" s="46">
        <v>169887</v>
      </c>
      <c r="K12" s="46">
        <v>0</v>
      </c>
      <c r="L12" s="46">
        <v>0</v>
      </c>
      <c r="M12" s="46">
        <v>0</v>
      </c>
      <c r="N12" s="46">
        <f t="shared" si="2"/>
        <v>11654547</v>
      </c>
      <c r="O12" s="47">
        <f t="shared" si="1"/>
        <v>139.1803742670504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43566572</v>
      </c>
      <c r="E13" s="31">
        <f t="shared" si="3"/>
        <v>3827106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33">SUM(D13:M13)</f>
        <v>47393678</v>
      </c>
      <c r="O13" s="43">
        <f t="shared" si="1"/>
        <v>565.9825166891577</v>
      </c>
      <c r="P13" s="10"/>
    </row>
    <row r="14" spans="1:16" ht="15">
      <c r="A14" s="12"/>
      <c r="B14" s="44">
        <v>521</v>
      </c>
      <c r="C14" s="20" t="s">
        <v>27</v>
      </c>
      <c r="D14" s="46">
        <v>23733648</v>
      </c>
      <c r="E14" s="46">
        <v>1607388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25341036</v>
      </c>
      <c r="O14" s="47">
        <f t="shared" si="1"/>
        <v>302.6265091894861</v>
      </c>
      <c r="P14" s="9"/>
    </row>
    <row r="15" spans="1:16" ht="15">
      <c r="A15" s="12"/>
      <c r="B15" s="44">
        <v>522</v>
      </c>
      <c r="C15" s="20" t="s">
        <v>28</v>
      </c>
      <c r="D15" s="46">
        <v>19173745</v>
      </c>
      <c r="E15" s="46">
        <v>925390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20099135</v>
      </c>
      <c r="O15" s="47">
        <f t="shared" si="1"/>
        <v>240.0269295532441</v>
      </c>
      <c r="P15" s="9"/>
    </row>
    <row r="16" spans="1:16" ht="15">
      <c r="A16" s="12"/>
      <c r="B16" s="44">
        <v>524</v>
      </c>
      <c r="C16" s="20" t="s">
        <v>29</v>
      </c>
      <c r="D16" s="46">
        <v>659179</v>
      </c>
      <c r="E16" s="46">
        <v>1294328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1953507</v>
      </c>
      <c r="O16" s="47">
        <f t="shared" si="1"/>
        <v>23.329077946427507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SUM(D18:D21)</f>
        <v>1022486</v>
      </c>
      <c r="E17" s="31">
        <f t="shared" si="5"/>
        <v>4567447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30297053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35886986</v>
      </c>
      <c r="O17" s="43">
        <f t="shared" si="1"/>
        <v>428.5678493378077</v>
      </c>
      <c r="P17" s="10"/>
    </row>
    <row r="18" spans="1:16" ht="15">
      <c r="A18" s="12"/>
      <c r="B18" s="44">
        <v>534</v>
      </c>
      <c r="C18" s="20" t="s">
        <v>62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10921826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10921826</v>
      </c>
      <c r="O18" s="47">
        <f t="shared" si="1"/>
        <v>130.43010855416364</v>
      </c>
      <c r="P18" s="9"/>
    </row>
    <row r="19" spans="1:16" ht="15">
      <c r="A19" s="12"/>
      <c r="B19" s="44">
        <v>535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18350907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18350907</v>
      </c>
      <c r="O19" s="47">
        <f t="shared" si="1"/>
        <v>219.14932467129225</v>
      </c>
      <c r="P19" s="9"/>
    </row>
    <row r="20" spans="1:16" ht="15">
      <c r="A20" s="12"/>
      <c r="B20" s="44">
        <v>538</v>
      </c>
      <c r="C20" s="20" t="s">
        <v>63</v>
      </c>
      <c r="D20" s="46">
        <v>0</v>
      </c>
      <c r="E20" s="46">
        <v>3848900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3848900</v>
      </c>
      <c r="O20" s="47">
        <f t="shared" si="1"/>
        <v>45.96414965905156</v>
      </c>
      <c r="P20" s="9"/>
    </row>
    <row r="21" spans="1:16" ht="15">
      <c r="A21" s="12"/>
      <c r="B21" s="44">
        <v>539</v>
      </c>
      <c r="C21" s="20" t="s">
        <v>34</v>
      </c>
      <c r="D21" s="46">
        <v>1022486</v>
      </c>
      <c r="E21" s="46">
        <v>718547</v>
      </c>
      <c r="F21" s="46">
        <v>0</v>
      </c>
      <c r="G21" s="46">
        <v>0</v>
      </c>
      <c r="H21" s="46">
        <v>0</v>
      </c>
      <c r="I21" s="46">
        <v>1024320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2765353</v>
      </c>
      <c r="O21" s="47">
        <f t="shared" si="1"/>
        <v>33.024266453300214</v>
      </c>
      <c r="P21" s="9"/>
    </row>
    <row r="22" spans="1:16" ht="15.75">
      <c r="A22" s="28" t="s">
        <v>35</v>
      </c>
      <c r="B22" s="29"/>
      <c r="C22" s="30"/>
      <c r="D22" s="31">
        <f aca="true" t="shared" si="6" ref="D22:M22">SUM(D23:D23)</f>
        <v>1186075</v>
      </c>
      <c r="E22" s="31">
        <f t="shared" si="6"/>
        <v>5395703</v>
      </c>
      <c r="F22" s="31">
        <f t="shared" si="6"/>
        <v>0</v>
      </c>
      <c r="G22" s="31">
        <f t="shared" si="6"/>
        <v>552776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7134554</v>
      </c>
      <c r="O22" s="43">
        <f t="shared" si="1"/>
        <v>85.20192985179789</v>
      </c>
      <c r="P22" s="10"/>
    </row>
    <row r="23" spans="1:16" ht="15">
      <c r="A23" s="12"/>
      <c r="B23" s="44">
        <v>541</v>
      </c>
      <c r="C23" s="20" t="s">
        <v>64</v>
      </c>
      <c r="D23" s="46">
        <v>1186075</v>
      </c>
      <c r="E23" s="46">
        <v>5395703</v>
      </c>
      <c r="F23" s="46">
        <v>0</v>
      </c>
      <c r="G23" s="46">
        <v>552776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7134554</v>
      </c>
      <c r="O23" s="47">
        <f t="shared" si="1"/>
        <v>85.20192985179789</v>
      </c>
      <c r="P23" s="9"/>
    </row>
    <row r="24" spans="1:16" ht="15.75">
      <c r="A24" s="28" t="s">
        <v>37</v>
      </c>
      <c r="B24" s="29"/>
      <c r="C24" s="30"/>
      <c r="D24" s="31">
        <f aca="true" t="shared" si="7" ref="D24:M24">SUM(D25:D25)</f>
        <v>0</v>
      </c>
      <c r="E24" s="31">
        <f t="shared" si="7"/>
        <v>1308910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4"/>
        <v>1308910</v>
      </c>
      <c r="O24" s="43">
        <f t="shared" si="1"/>
        <v>15.631202455306495</v>
      </c>
      <c r="P24" s="10"/>
    </row>
    <row r="25" spans="1:16" ht="15">
      <c r="A25" s="13"/>
      <c r="B25" s="45">
        <v>554</v>
      </c>
      <c r="C25" s="21" t="s">
        <v>38</v>
      </c>
      <c r="D25" s="46">
        <v>0</v>
      </c>
      <c r="E25" s="46">
        <v>1308910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1308910</v>
      </c>
      <c r="O25" s="47">
        <f t="shared" si="1"/>
        <v>15.631202455306495</v>
      </c>
      <c r="P25" s="9"/>
    </row>
    <row r="26" spans="1:16" ht="15.75">
      <c r="A26" s="28" t="s">
        <v>39</v>
      </c>
      <c r="B26" s="29"/>
      <c r="C26" s="30"/>
      <c r="D26" s="31">
        <f aca="true" t="shared" si="8" ref="D26:M26">SUM(D27:D29)</f>
        <v>15203047</v>
      </c>
      <c r="E26" s="31">
        <f t="shared" si="8"/>
        <v>297843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1069061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4"/>
        <v>16569951</v>
      </c>
      <c r="O26" s="43">
        <f t="shared" si="1"/>
        <v>197.88087703165866</v>
      </c>
      <c r="P26" s="9"/>
    </row>
    <row r="27" spans="1:16" ht="15">
      <c r="A27" s="12"/>
      <c r="B27" s="44">
        <v>571</v>
      </c>
      <c r="C27" s="20" t="s">
        <v>40</v>
      </c>
      <c r="D27" s="46">
        <v>3810501</v>
      </c>
      <c r="E27" s="46">
        <v>3822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3814323</v>
      </c>
      <c r="O27" s="47">
        <f t="shared" si="1"/>
        <v>45.551225861924834</v>
      </c>
      <c r="P27" s="9"/>
    </row>
    <row r="28" spans="1:16" ht="15">
      <c r="A28" s="12"/>
      <c r="B28" s="44">
        <v>572</v>
      </c>
      <c r="C28" s="20" t="s">
        <v>65</v>
      </c>
      <c r="D28" s="46">
        <v>10338876</v>
      </c>
      <c r="E28" s="46">
        <v>294021</v>
      </c>
      <c r="F28" s="46">
        <v>0</v>
      </c>
      <c r="G28" s="46">
        <v>0</v>
      </c>
      <c r="H28" s="46">
        <v>0</v>
      </c>
      <c r="I28" s="46">
        <v>1069061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11701958</v>
      </c>
      <c r="O28" s="47">
        <f t="shared" si="1"/>
        <v>139.74656364570023</v>
      </c>
      <c r="P28" s="9"/>
    </row>
    <row r="29" spans="1:16" ht="15">
      <c r="A29" s="12"/>
      <c r="B29" s="44">
        <v>573</v>
      </c>
      <c r="C29" s="20" t="s">
        <v>42</v>
      </c>
      <c r="D29" s="46">
        <v>1053670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1053670</v>
      </c>
      <c r="O29" s="47">
        <f t="shared" si="1"/>
        <v>12.583087524033582</v>
      </c>
      <c r="P29" s="9"/>
    </row>
    <row r="30" spans="1:16" ht="15.75">
      <c r="A30" s="28" t="s">
        <v>66</v>
      </c>
      <c r="B30" s="29"/>
      <c r="C30" s="30"/>
      <c r="D30" s="31">
        <f aca="true" t="shared" si="9" ref="D30:M30">SUM(D31:D32)</f>
        <v>90000</v>
      </c>
      <c r="E30" s="31">
        <f t="shared" si="9"/>
        <v>6053400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2296020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4"/>
        <v>8439420</v>
      </c>
      <c r="O30" s="43">
        <f t="shared" si="1"/>
        <v>100.78483824354825</v>
      </c>
      <c r="P30" s="9"/>
    </row>
    <row r="31" spans="1:16" ht="15">
      <c r="A31" s="12"/>
      <c r="B31" s="44">
        <v>581</v>
      </c>
      <c r="C31" s="20" t="s">
        <v>67</v>
      </c>
      <c r="D31" s="46">
        <v>90000</v>
      </c>
      <c r="E31" s="46">
        <v>6053400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6143400</v>
      </c>
      <c r="O31" s="47">
        <f t="shared" si="1"/>
        <v>73.36541791561675</v>
      </c>
      <c r="P31" s="9"/>
    </row>
    <row r="32" spans="1:16" ht="15.75" thickBot="1">
      <c r="A32" s="12"/>
      <c r="B32" s="44">
        <v>590</v>
      </c>
      <c r="C32" s="20" t="s">
        <v>68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2296020</v>
      </c>
      <c r="K32" s="46">
        <v>0</v>
      </c>
      <c r="L32" s="46">
        <v>0</v>
      </c>
      <c r="M32" s="46">
        <v>0</v>
      </c>
      <c r="N32" s="46">
        <f t="shared" si="4"/>
        <v>2296020</v>
      </c>
      <c r="O32" s="47">
        <f t="shared" si="1"/>
        <v>27.4194203279315</v>
      </c>
      <c r="P32" s="9"/>
    </row>
    <row r="33" spans="1:119" ht="16.5" thickBot="1">
      <c r="A33" s="14" t="s">
        <v>10</v>
      </c>
      <c r="B33" s="23"/>
      <c r="C33" s="22"/>
      <c r="D33" s="15">
        <f>SUM(D5,D13,D17,D22,D24,D26,D30)</f>
        <v>73694568</v>
      </c>
      <c r="E33" s="15">
        <f aca="true" t="shared" si="10" ref="E33:M33">SUM(E5,E13,E17,E22,E24,E26,E30)</f>
        <v>26460536</v>
      </c>
      <c r="F33" s="15">
        <f t="shared" si="10"/>
        <v>0</v>
      </c>
      <c r="G33" s="15">
        <f t="shared" si="10"/>
        <v>552776</v>
      </c>
      <c r="H33" s="15">
        <f t="shared" si="10"/>
        <v>0</v>
      </c>
      <c r="I33" s="15">
        <f t="shared" si="10"/>
        <v>35522606</v>
      </c>
      <c r="J33" s="15">
        <f t="shared" si="10"/>
        <v>15929061</v>
      </c>
      <c r="K33" s="15">
        <f t="shared" si="10"/>
        <v>14971057</v>
      </c>
      <c r="L33" s="15">
        <f t="shared" si="10"/>
        <v>0</v>
      </c>
      <c r="M33" s="15">
        <f t="shared" si="10"/>
        <v>0</v>
      </c>
      <c r="N33" s="15">
        <f t="shared" si="4"/>
        <v>167130604</v>
      </c>
      <c r="O33" s="37">
        <f t="shared" si="1"/>
        <v>1995.8991126980904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82</v>
      </c>
      <c r="M35" s="93"/>
      <c r="N35" s="93"/>
      <c r="O35" s="41">
        <v>83737</v>
      </c>
    </row>
    <row r="36" spans="1:15" ht="1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5" ht="15.75" customHeight="1" thickBot="1">
      <c r="A37" s="97" t="s">
        <v>51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12821257</v>
      </c>
      <c r="E5" s="26">
        <f t="shared" si="0"/>
        <v>6453338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3899403</v>
      </c>
      <c r="J5" s="26">
        <f t="shared" si="0"/>
        <v>12200565</v>
      </c>
      <c r="K5" s="26">
        <f t="shared" si="0"/>
        <v>12285136</v>
      </c>
      <c r="L5" s="26">
        <f t="shared" si="0"/>
        <v>0</v>
      </c>
      <c r="M5" s="26">
        <f t="shared" si="0"/>
        <v>0</v>
      </c>
      <c r="N5" s="27">
        <f>SUM(D5:M5)</f>
        <v>47659699</v>
      </c>
      <c r="O5" s="32">
        <f aca="true" t="shared" si="1" ref="O5:O33">(N5/O$35)</f>
        <v>570.5971673490889</v>
      </c>
      <c r="P5" s="6"/>
    </row>
    <row r="6" spans="1:16" ht="15">
      <c r="A6" s="12"/>
      <c r="B6" s="44">
        <v>511</v>
      </c>
      <c r="C6" s="20" t="s">
        <v>19</v>
      </c>
      <c r="D6" s="46">
        <v>361231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361231</v>
      </c>
      <c r="O6" s="47">
        <f t="shared" si="1"/>
        <v>4.3247731245360725</v>
      </c>
      <c r="P6" s="9"/>
    </row>
    <row r="7" spans="1:16" ht="15">
      <c r="A7" s="12"/>
      <c r="B7" s="44">
        <v>512</v>
      </c>
      <c r="C7" s="20" t="s">
        <v>20</v>
      </c>
      <c r="D7" s="46">
        <v>509237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509237</v>
      </c>
      <c r="O7" s="47">
        <f t="shared" si="1"/>
        <v>6.09674831788904</v>
      </c>
      <c r="P7" s="9"/>
    </row>
    <row r="8" spans="1:16" ht="15">
      <c r="A8" s="12"/>
      <c r="B8" s="44">
        <v>513</v>
      </c>
      <c r="C8" s="20" t="s">
        <v>21</v>
      </c>
      <c r="D8" s="46">
        <v>5377415</v>
      </c>
      <c r="E8" s="46">
        <v>471145</v>
      </c>
      <c r="F8" s="46">
        <v>0</v>
      </c>
      <c r="G8" s="46">
        <v>0</v>
      </c>
      <c r="H8" s="46">
        <v>0</v>
      </c>
      <c r="I8" s="46">
        <v>808207</v>
      </c>
      <c r="J8" s="46">
        <v>12033805</v>
      </c>
      <c r="K8" s="46">
        <v>0</v>
      </c>
      <c r="L8" s="46">
        <v>0</v>
      </c>
      <c r="M8" s="46">
        <v>0</v>
      </c>
      <c r="N8" s="46">
        <f t="shared" si="2"/>
        <v>18690572</v>
      </c>
      <c r="O8" s="47">
        <f t="shared" si="1"/>
        <v>223.76950889543375</v>
      </c>
      <c r="P8" s="9"/>
    </row>
    <row r="9" spans="1:16" ht="15">
      <c r="A9" s="12"/>
      <c r="B9" s="44">
        <v>514</v>
      </c>
      <c r="C9" s="20" t="s">
        <v>22</v>
      </c>
      <c r="D9" s="46">
        <v>507828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507828</v>
      </c>
      <c r="O9" s="47">
        <f t="shared" si="1"/>
        <v>6.079879319014439</v>
      </c>
      <c r="P9" s="9"/>
    </row>
    <row r="10" spans="1:16" ht="15">
      <c r="A10" s="12"/>
      <c r="B10" s="44">
        <v>515</v>
      </c>
      <c r="C10" s="20" t="s">
        <v>23</v>
      </c>
      <c r="D10" s="46">
        <v>625498</v>
      </c>
      <c r="E10" s="46">
        <v>431039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1056537</v>
      </c>
      <c r="O10" s="47">
        <f t="shared" si="1"/>
        <v>12.649199051792257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12285136</v>
      </c>
      <c r="L11" s="46">
        <v>0</v>
      </c>
      <c r="M11" s="46">
        <v>0</v>
      </c>
      <c r="N11" s="46">
        <f t="shared" si="2"/>
        <v>12285136</v>
      </c>
      <c r="O11" s="47">
        <f t="shared" si="1"/>
        <v>147.0815793884539</v>
      </c>
      <c r="P11" s="9"/>
    </row>
    <row r="12" spans="1:16" ht="15">
      <c r="A12" s="12"/>
      <c r="B12" s="44">
        <v>519</v>
      </c>
      <c r="C12" s="20" t="s">
        <v>61</v>
      </c>
      <c r="D12" s="46">
        <v>5440048</v>
      </c>
      <c r="E12" s="46">
        <v>5551154</v>
      </c>
      <c r="F12" s="46">
        <v>0</v>
      </c>
      <c r="G12" s="46">
        <v>0</v>
      </c>
      <c r="H12" s="46">
        <v>0</v>
      </c>
      <c r="I12" s="46">
        <v>3091196</v>
      </c>
      <c r="J12" s="46">
        <v>166760</v>
      </c>
      <c r="K12" s="46">
        <v>0</v>
      </c>
      <c r="L12" s="46">
        <v>0</v>
      </c>
      <c r="M12" s="46">
        <v>0</v>
      </c>
      <c r="N12" s="46">
        <f t="shared" si="2"/>
        <v>14249158</v>
      </c>
      <c r="O12" s="47">
        <f t="shared" si="1"/>
        <v>170.59547925196944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42141622</v>
      </c>
      <c r="E13" s="31">
        <f t="shared" si="3"/>
        <v>4948975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33">SUM(D13:M13)</f>
        <v>47090597</v>
      </c>
      <c r="O13" s="43">
        <f t="shared" si="1"/>
        <v>563.7836960946292</v>
      </c>
      <c r="P13" s="10"/>
    </row>
    <row r="14" spans="1:16" ht="15">
      <c r="A14" s="12"/>
      <c r="B14" s="44">
        <v>521</v>
      </c>
      <c r="C14" s="20" t="s">
        <v>27</v>
      </c>
      <c r="D14" s="46">
        <v>23234509</v>
      </c>
      <c r="E14" s="46">
        <v>1589163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24823672</v>
      </c>
      <c r="O14" s="47">
        <f t="shared" si="1"/>
        <v>297.19694466393696</v>
      </c>
      <c r="P14" s="9"/>
    </row>
    <row r="15" spans="1:16" ht="15">
      <c r="A15" s="12"/>
      <c r="B15" s="44">
        <v>522</v>
      </c>
      <c r="C15" s="20" t="s">
        <v>28</v>
      </c>
      <c r="D15" s="46">
        <v>18371203</v>
      </c>
      <c r="E15" s="46">
        <v>1924250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20295453</v>
      </c>
      <c r="O15" s="47">
        <f t="shared" si="1"/>
        <v>242.98365778320522</v>
      </c>
      <c r="P15" s="9"/>
    </row>
    <row r="16" spans="1:16" ht="15">
      <c r="A16" s="12"/>
      <c r="B16" s="44">
        <v>524</v>
      </c>
      <c r="C16" s="20" t="s">
        <v>29</v>
      </c>
      <c r="D16" s="46">
        <v>535910</v>
      </c>
      <c r="E16" s="46">
        <v>1435562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1971472</v>
      </c>
      <c r="O16" s="47">
        <f t="shared" si="1"/>
        <v>23.60309364748701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SUM(D18:D21)</f>
        <v>1059936</v>
      </c>
      <c r="E17" s="31">
        <f t="shared" si="5"/>
        <v>6747568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29527886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37335390</v>
      </c>
      <c r="O17" s="43">
        <f t="shared" si="1"/>
        <v>446.9912362617628</v>
      </c>
      <c r="P17" s="10"/>
    </row>
    <row r="18" spans="1:16" ht="15">
      <c r="A18" s="12"/>
      <c r="B18" s="44">
        <v>534</v>
      </c>
      <c r="C18" s="20" t="s">
        <v>62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10985069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10985069</v>
      </c>
      <c r="O18" s="47">
        <f t="shared" si="1"/>
        <v>131.51676124799462</v>
      </c>
      <c r="P18" s="9"/>
    </row>
    <row r="19" spans="1:16" ht="15">
      <c r="A19" s="12"/>
      <c r="B19" s="44">
        <v>535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17450381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17450381</v>
      </c>
      <c r="O19" s="47">
        <f t="shared" si="1"/>
        <v>208.9215453870651</v>
      </c>
      <c r="P19" s="9"/>
    </row>
    <row r="20" spans="1:16" ht="15">
      <c r="A20" s="12"/>
      <c r="B20" s="44">
        <v>538</v>
      </c>
      <c r="C20" s="20" t="s">
        <v>63</v>
      </c>
      <c r="D20" s="46">
        <v>0</v>
      </c>
      <c r="E20" s="46">
        <v>5925230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5925230</v>
      </c>
      <c r="O20" s="47">
        <f t="shared" si="1"/>
        <v>70.9387496108996</v>
      </c>
      <c r="P20" s="9"/>
    </row>
    <row r="21" spans="1:16" ht="15">
      <c r="A21" s="12"/>
      <c r="B21" s="44">
        <v>539</v>
      </c>
      <c r="C21" s="20" t="s">
        <v>34</v>
      </c>
      <c r="D21" s="46">
        <v>1059936</v>
      </c>
      <c r="E21" s="46">
        <v>822338</v>
      </c>
      <c r="F21" s="46">
        <v>0</v>
      </c>
      <c r="G21" s="46">
        <v>0</v>
      </c>
      <c r="H21" s="46">
        <v>0</v>
      </c>
      <c r="I21" s="46">
        <v>1092436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2974710</v>
      </c>
      <c r="O21" s="47">
        <f t="shared" si="1"/>
        <v>35.61418001580346</v>
      </c>
      <c r="P21" s="9"/>
    </row>
    <row r="22" spans="1:16" ht="15.75">
      <c r="A22" s="28" t="s">
        <v>35</v>
      </c>
      <c r="B22" s="29"/>
      <c r="C22" s="30"/>
      <c r="D22" s="31">
        <f aca="true" t="shared" si="6" ref="D22:M22">SUM(D23:D23)</f>
        <v>1128744</v>
      </c>
      <c r="E22" s="31">
        <f t="shared" si="6"/>
        <v>4256917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5385661</v>
      </c>
      <c r="O22" s="43">
        <f t="shared" si="1"/>
        <v>64.47885688288676</v>
      </c>
      <c r="P22" s="10"/>
    </row>
    <row r="23" spans="1:16" ht="15">
      <c r="A23" s="12"/>
      <c r="B23" s="44">
        <v>541</v>
      </c>
      <c r="C23" s="20" t="s">
        <v>64</v>
      </c>
      <c r="D23" s="46">
        <v>1128744</v>
      </c>
      <c r="E23" s="46">
        <v>4256917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5385661</v>
      </c>
      <c r="O23" s="47">
        <f t="shared" si="1"/>
        <v>64.47885688288676</v>
      </c>
      <c r="P23" s="9"/>
    </row>
    <row r="24" spans="1:16" ht="15.75">
      <c r="A24" s="28" t="s">
        <v>37</v>
      </c>
      <c r="B24" s="29"/>
      <c r="C24" s="30"/>
      <c r="D24" s="31">
        <f aca="true" t="shared" si="7" ref="D24:M24">SUM(D25:D25)</f>
        <v>237</v>
      </c>
      <c r="E24" s="31">
        <f t="shared" si="7"/>
        <v>2002168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4"/>
        <v>2002405</v>
      </c>
      <c r="O24" s="43">
        <f t="shared" si="1"/>
        <v>23.9734334219285</v>
      </c>
      <c r="P24" s="10"/>
    </row>
    <row r="25" spans="1:16" ht="15">
      <c r="A25" s="13"/>
      <c r="B25" s="45">
        <v>554</v>
      </c>
      <c r="C25" s="21" t="s">
        <v>38</v>
      </c>
      <c r="D25" s="46">
        <v>237</v>
      </c>
      <c r="E25" s="46">
        <v>2002168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2002405</v>
      </c>
      <c r="O25" s="47">
        <f t="shared" si="1"/>
        <v>23.9734334219285</v>
      </c>
      <c r="P25" s="9"/>
    </row>
    <row r="26" spans="1:16" ht="15.75">
      <c r="A26" s="28" t="s">
        <v>39</v>
      </c>
      <c r="B26" s="29"/>
      <c r="C26" s="30"/>
      <c r="D26" s="31">
        <f aca="true" t="shared" si="8" ref="D26:M26">SUM(D27:D29)</f>
        <v>14508333</v>
      </c>
      <c r="E26" s="31">
        <f t="shared" si="8"/>
        <v>324376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1067731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4"/>
        <v>15900440</v>
      </c>
      <c r="O26" s="43">
        <f t="shared" si="1"/>
        <v>190.36515575988315</v>
      </c>
      <c r="P26" s="9"/>
    </row>
    <row r="27" spans="1:16" ht="15">
      <c r="A27" s="12"/>
      <c r="B27" s="44">
        <v>571</v>
      </c>
      <c r="C27" s="20" t="s">
        <v>40</v>
      </c>
      <c r="D27" s="46">
        <v>3662745</v>
      </c>
      <c r="E27" s="46">
        <v>4636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3667381</v>
      </c>
      <c r="O27" s="47">
        <f t="shared" si="1"/>
        <v>43.907058879869744</v>
      </c>
      <c r="P27" s="9"/>
    </row>
    <row r="28" spans="1:16" ht="15">
      <c r="A28" s="12"/>
      <c r="B28" s="44">
        <v>572</v>
      </c>
      <c r="C28" s="20" t="s">
        <v>65</v>
      </c>
      <c r="D28" s="46">
        <v>9845530</v>
      </c>
      <c r="E28" s="46">
        <v>319740</v>
      </c>
      <c r="F28" s="46">
        <v>0</v>
      </c>
      <c r="G28" s="46">
        <v>0</v>
      </c>
      <c r="H28" s="46">
        <v>0</v>
      </c>
      <c r="I28" s="46">
        <v>1067731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11233001</v>
      </c>
      <c r="O28" s="47">
        <f t="shared" si="1"/>
        <v>134.48508248928476</v>
      </c>
      <c r="P28" s="9"/>
    </row>
    <row r="29" spans="1:16" ht="15">
      <c r="A29" s="12"/>
      <c r="B29" s="44">
        <v>573</v>
      </c>
      <c r="C29" s="20" t="s">
        <v>42</v>
      </c>
      <c r="D29" s="46">
        <v>1000058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1000058</v>
      </c>
      <c r="O29" s="47">
        <f t="shared" si="1"/>
        <v>11.973014390728636</v>
      </c>
      <c r="P29" s="9"/>
    </row>
    <row r="30" spans="1:16" ht="15.75">
      <c r="A30" s="28" t="s">
        <v>66</v>
      </c>
      <c r="B30" s="29"/>
      <c r="C30" s="30"/>
      <c r="D30" s="31">
        <f aca="true" t="shared" si="9" ref="D30:M30">SUM(D31:D32)</f>
        <v>90000</v>
      </c>
      <c r="E30" s="31">
        <f t="shared" si="9"/>
        <v>11400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2269543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4"/>
        <v>2370943</v>
      </c>
      <c r="O30" s="43">
        <f t="shared" si="1"/>
        <v>28.38568828867658</v>
      </c>
      <c r="P30" s="9"/>
    </row>
    <row r="31" spans="1:16" ht="15">
      <c r="A31" s="12"/>
      <c r="B31" s="44">
        <v>581</v>
      </c>
      <c r="C31" s="20" t="s">
        <v>67</v>
      </c>
      <c r="D31" s="46">
        <v>90000</v>
      </c>
      <c r="E31" s="46">
        <v>11400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101400</v>
      </c>
      <c r="O31" s="47">
        <f t="shared" si="1"/>
        <v>1.213993247611522</v>
      </c>
      <c r="P31" s="9"/>
    </row>
    <row r="32" spans="1:16" ht="15.75" thickBot="1">
      <c r="A32" s="12"/>
      <c r="B32" s="44">
        <v>590</v>
      </c>
      <c r="C32" s="20" t="s">
        <v>68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2269543</v>
      </c>
      <c r="K32" s="46">
        <v>0</v>
      </c>
      <c r="L32" s="46">
        <v>0</v>
      </c>
      <c r="M32" s="46">
        <v>0</v>
      </c>
      <c r="N32" s="46">
        <f t="shared" si="4"/>
        <v>2269543</v>
      </c>
      <c r="O32" s="47">
        <f t="shared" si="1"/>
        <v>27.171695041065057</v>
      </c>
      <c r="P32" s="9"/>
    </row>
    <row r="33" spans="1:119" ht="16.5" thickBot="1">
      <c r="A33" s="14" t="s">
        <v>10</v>
      </c>
      <c r="B33" s="23"/>
      <c r="C33" s="22"/>
      <c r="D33" s="15">
        <f>SUM(D5,D13,D17,D22,D24,D26,D30)</f>
        <v>71750129</v>
      </c>
      <c r="E33" s="15">
        <f aca="true" t="shared" si="10" ref="E33:M33">SUM(E5,E13,E17,E22,E24,E26,E30)</f>
        <v>24744742</v>
      </c>
      <c r="F33" s="15">
        <f t="shared" si="10"/>
        <v>0</v>
      </c>
      <c r="G33" s="15">
        <f t="shared" si="10"/>
        <v>0</v>
      </c>
      <c r="H33" s="15">
        <f t="shared" si="10"/>
        <v>0</v>
      </c>
      <c r="I33" s="15">
        <f t="shared" si="10"/>
        <v>34495020</v>
      </c>
      <c r="J33" s="15">
        <f t="shared" si="10"/>
        <v>14470108</v>
      </c>
      <c r="K33" s="15">
        <f t="shared" si="10"/>
        <v>12285136</v>
      </c>
      <c r="L33" s="15">
        <f t="shared" si="10"/>
        <v>0</v>
      </c>
      <c r="M33" s="15">
        <f t="shared" si="10"/>
        <v>0</v>
      </c>
      <c r="N33" s="15">
        <f t="shared" si="4"/>
        <v>157745135</v>
      </c>
      <c r="O33" s="37">
        <f t="shared" si="1"/>
        <v>1888.5752340588558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80</v>
      </c>
      <c r="M35" s="93"/>
      <c r="N35" s="93"/>
      <c r="O35" s="41">
        <v>83526</v>
      </c>
    </row>
    <row r="36" spans="1:15" ht="1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5" ht="15.75" customHeight="1" thickBot="1">
      <c r="A37" s="97" t="s">
        <v>51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11245854</v>
      </c>
      <c r="E5" s="26">
        <f t="shared" si="0"/>
        <v>4871158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3500302</v>
      </c>
      <c r="J5" s="26">
        <f t="shared" si="0"/>
        <v>11983900</v>
      </c>
      <c r="K5" s="26">
        <f t="shared" si="0"/>
        <v>12266711</v>
      </c>
      <c r="L5" s="26">
        <f t="shared" si="0"/>
        <v>0</v>
      </c>
      <c r="M5" s="26">
        <f t="shared" si="0"/>
        <v>0</v>
      </c>
      <c r="N5" s="27">
        <f>SUM(D5:M5)</f>
        <v>43867925</v>
      </c>
      <c r="O5" s="32">
        <f aca="true" t="shared" si="1" ref="O5:O32">(N5/O$34)</f>
        <v>535.1966059097674</v>
      </c>
      <c r="P5" s="6"/>
    </row>
    <row r="6" spans="1:16" ht="15">
      <c r="A6" s="12"/>
      <c r="B6" s="44">
        <v>511</v>
      </c>
      <c r="C6" s="20" t="s">
        <v>19</v>
      </c>
      <c r="D6" s="46">
        <v>336174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336174</v>
      </c>
      <c r="O6" s="47">
        <f t="shared" si="1"/>
        <v>4.101383500475807</v>
      </c>
      <c r="P6" s="9"/>
    </row>
    <row r="7" spans="1:16" ht="15">
      <c r="A7" s="12"/>
      <c r="B7" s="44">
        <v>512</v>
      </c>
      <c r="C7" s="20" t="s">
        <v>20</v>
      </c>
      <c r="D7" s="46">
        <v>505254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505254</v>
      </c>
      <c r="O7" s="47">
        <f t="shared" si="1"/>
        <v>6.164190030012445</v>
      </c>
      <c r="P7" s="9"/>
    </row>
    <row r="8" spans="1:16" ht="15">
      <c r="A8" s="12"/>
      <c r="B8" s="44">
        <v>513</v>
      </c>
      <c r="C8" s="20" t="s">
        <v>21</v>
      </c>
      <c r="D8" s="46">
        <v>5619609</v>
      </c>
      <c r="E8" s="46">
        <v>529031</v>
      </c>
      <c r="F8" s="46">
        <v>0</v>
      </c>
      <c r="G8" s="46">
        <v>0</v>
      </c>
      <c r="H8" s="46">
        <v>0</v>
      </c>
      <c r="I8" s="46">
        <v>748958</v>
      </c>
      <c r="J8" s="46">
        <v>11836596</v>
      </c>
      <c r="K8" s="46">
        <v>0</v>
      </c>
      <c r="L8" s="46">
        <v>0</v>
      </c>
      <c r="M8" s="46">
        <v>0</v>
      </c>
      <c r="N8" s="46">
        <f t="shared" si="2"/>
        <v>18734194</v>
      </c>
      <c r="O8" s="47">
        <f t="shared" si="1"/>
        <v>228.56054949613255</v>
      </c>
      <c r="P8" s="9"/>
    </row>
    <row r="9" spans="1:16" ht="15">
      <c r="A9" s="12"/>
      <c r="B9" s="44">
        <v>514</v>
      </c>
      <c r="C9" s="20" t="s">
        <v>22</v>
      </c>
      <c r="D9" s="46">
        <v>409614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409614</v>
      </c>
      <c r="O9" s="47">
        <f t="shared" si="1"/>
        <v>4.997364760998463</v>
      </c>
      <c r="P9" s="9"/>
    </row>
    <row r="10" spans="1:16" ht="15">
      <c r="A10" s="12"/>
      <c r="B10" s="44">
        <v>515</v>
      </c>
      <c r="C10" s="20" t="s">
        <v>23</v>
      </c>
      <c r="D10" s="46">
        <v>489318</v>
      </c>
      <c r="E10" s="46">
        <v>423767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913085</v>
      </c>
      <c r="O10" s="47">
        <f t="shared" si="1"/>
        <v>11.139801869067663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12266711</v>
      </c>
      <c r="L11" s="46">
        <v>0</v>
      </c>
      <c r="M11" s="46">
        <v>0</v>
      </c>
      <c r="N11" s="46">
        <f t="shared" si="2"/>
        <v>12266711</v>
      </c>
      <c r="O11" s="47">
        <f t="shared" si="1"/>
        <v>149.65608911011884</v>
      </c>
      <c r="P11" s="9"/>
    </row>
    <row r="12" spans="1:16" ht="15">
      <c r="A12" s="12"/>
      <c r="B12" s="44">
        <v>519</v>
      </c>
      <c r="C12" s="20" t="s">
        <v>61</v>
      </c>
      <c r="D12" s="46">
        <v>3885885</v>
      </c>
      <c r="E12" s="46">
        <v>3918360</v>
      </c>
      <c r="F12" s="46">
        <v>0</v>
      </c>
      <c r="G12" s="46">
        <v>0</v>
      </c>
      <c r="H12" s="46">
        <v>0</v>
      </c>
      <c r="I12" s="46">
        <v>2751344</v>
      </c>
      <c r="J12" s="46">
        <v>147304</v>
      </c>
      <c r="K12" s="46">
        <v>0</v>
      </c>
      <c r="L12" s="46">
        <v>0</v>
      </c>
      <c r="M12" s="46">
        <v>0</v>
      </c>
      <c r="N12" s="46">
        <f t="shared" si="2"/>
        <v>10702893</v>
      </c>
      <c r="O12" s="47">
        <f t="shared" si="1"/>
        <v>130.5772271429617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39126980</v>
      </c>
      <c r="E13" s="31">
        <f t="shared" si="3"/>
        <v>7435294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32">SUM(D13:M13)</f>
        <v>46562274</v>
      </c>
      <c r="O13" s="43">
        <f t="shared" si="1"/>
        <v>568.0681502086231</v>
      </c>
      <c r="P13" s="10"/>
    </row>
    <row r="14" spans="1:16" ht="15">
      <c r="A14" s="12"/>
      <c r="B14" s="44">
        <v>521</v>
      </c>
      <c r="C14" s="20" t="s">
        <v>27</v>
      </c>
      <c r="D14" s="46">
        <v>21381352</v>
      </c>
      <c r="E14" s="46">
        <v>1397158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22778510</v>
      </c>
      <c r="O14" s="47">
        <f t="shared" si="1"/>
        <v>277.90193494863723</v>
      </c>
      <c r="P14" s="9"/>
    </row>
    <row r="15" spans="1:16" ht="15">
      <c r="A15" s="12"/>
      <c r="B15" s="44">
        <v>522</v>
      </c>
      <c r="C15" s="20" t="s">
        <v>28</v>
      </c>
      <c r="D15" s="46">
        <v>17221065</v>
      </c>
      <c r="E15" s="46">
        <v>4506599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21727664</v>
      </c>
      <c r="O15" s="47">
        <f t="shared" si="1"/>
        <v>265.0814240050753</v>
      </c>
      <c r="P15" s="9"/>
    </row>
    <row r="16" spans="1:16" ht="15">
      <c r="A16" s="12"/>
      <c r="B16" s="44">
        <v>524</v>
      </c>
      <c r="C16" s="20" t="s">
        <v>29</v>
      </c>
      <c r="D16" s="46">
        <v>524563</v>
      </c>
      <c r="E16" s="46">
        <v>1531537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2056100</v>
      </c>
      <c r="O16" s="47">
        <f t="shared" si="1"/>
        <v>25.084791254910574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SUM(D18:D21)</f>
        <v>756023</v>
      </c>
      <c r="E17" s="31">
        <f t="shared" si="5"/>
        <v>4696927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29416783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34869733</v>
      </c>
      <c r="O17" s="43">
        <f t="shared" si="1"/>
        <v>425.41703877217384</v>
      </c>
      <c r="P17" s="10"/>
    </row>
    <row r="18" spans="1:16" ht="15">
      <c r="A18" s="12"/>
      <c r="B18" s="44">
        <v>534</v>
      </c>
      <c r="C18" s="20" t="s">
        <v>62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10533098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10533098</v>
      </c>
      <c r="O18" s="47">
        <f t="shared" si="1"/>
        <v>128.50569748432278</v>
      </c>
      <c r="P18" s="9"/>
    </row>
    <row r="19" spans="1:16" ht="15">
      <c r="A19" s="12"/>
      <c r="B19" s="44">
        <v>535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18883685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18883685</v>
      </c>
      <c r="O19" s="47">
        <f t="shared" si="1"/>
        <v>230.38436668862698</v>
      </c>
      <c r="P19" s="9"/>
    </row>
    <row r="20" spans="1:16" ht="15">
      <c r="A20" s="12"/>
      <c r="B20" s="44">
        <v>538</v>
      </c>
      <c r="C20" s="20" t="s">
        <v>63</v>
      </c>
      <c r="D20" s="46">
        <v>0</v>
      </c>
      <c r="E20" s="46">
        <v>4696927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4696927</v>
      </c>
      <c r="O20" s="47">
        <f t="shared" si="1"/>
        <v>57.303357489690846</v>
      </c>
      <c r="P20" s="9"/>
    </row>
    <row r="21" spans="1:16" ht="15">
      <c r="A21" s="12"/>
      <c r="B21" s="44">
        <v>539</v>
      </c>
      <c r="C21" s="20" t="s">
        <v>34</v>
      </c>
      <c r="D21" s="46">
        <v>756023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756023</v>
      </c>
      <c r="O21" s="47">
        <f t="shared" si="1"/>
        <v>9.22361710953322</v>
      </c>
      <c r="P21" s="9"/>
    </row>
    <row r="22" spans="1:16" ht="15.75">
      <c r="A22" s="28" t="s">
        <v>35</v>
      </c>
      <c r="B22" s="29"/>
      <c r="C22" s="30"/>
      <c r="D22" s="31">
        <f aca="true" t="shared" si="6" ref="D22:M22">SUM(D23:D23)</f>
        <v>938743</v>
      </c>
      <c r="E22" s="31">
        <f t="shared" si="6"/>
        <v>2149821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3088564</v>
      </c>
      <c r="O22" s="43">
        <f t="shared" si="1"/>
        <v>37.6810384793695</v>
      </c>
      <c r="P22" s="10"/>
    </row>
    <row r="23" spans="1:16" ht="15">
      <c r="A23" s="12"/>
      <c r="B23" s="44">
        <v>541</v>
      </c>
      <c r="C23" s="20" t="s">
        <v>64</v>
      </c>
      <c r="D23" s="46">
        <v>938743</v>
      </c>
      <c r="E23" s="46">
        <v>2149821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3088564</v>
      </c>
      <c r="O23" s="47">
        <f t="shared" si="1"/>
        <v>37.6810384793695</v>
      </c>
      <c r="P23" s="9"/>
    </row>
    <row r="24" spans="1:16" ht="15.75">
      <c r="A24" s="28" t="s">
        <v>37</v>
      </c>
      <c r="B24" s="29"/>
      <c r="C24" s="30"/>
      <c r="D24" s="31">
        <f aca="true" t="shared" si="7" ref="D24:M24">SUM(D25:D25)</f>
        <v>0</v>
      </c>
      <c r="E24" s="31">
        <f t="shared" si="7"/>
        <v>1903962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4"/>
        <v>1903962</v>
      </c>
      <c r="O24" s="43">
        <f t="shared" si="1"/>
        <v>23.22868018446673</v>
      </c>
      <c r="P24" s="10"/>
    </row>
    <row r="25" spans="1:16" ht="15">
      <c r="A25" s="13"/>
      <c r="B25" s="45">
        <v>554</v>
      </c>
      <c r="C25" s="21" t="s">
        <v>38</v>
      </c>
      <c r="D25" s="46">
        <v>0</v>
      </c>
      <c r="E25" s="46">
        <v>1903962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1903962</v>
      </c>
      <c r="O25" s="47">
        <f t="shared" si="1"/>
        <v>23.22868018446673</v>
      </c>
      <c r="P25" s="9"/>
    </row>
    <row r="26" spans="1:16" ht="15.75">
      <c r="A26" s="28" t="s">
        <v>39</v>
      </c>
      <c r="B26" s="29"/>
      <c r="C26" s="30"/>
      <c r="D26" s="31">
        <f aca="true" t="shared" si="8" ref="D26:M26">SUM(D27:D29)</f>
        <v>13787270</v>
      </c>
      <c r="E26" s="31">
        <f t="shared" si="8"/>
        <v>301311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1056971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4"/>
        <v>15145552</v>
      </c>
      <c r="O26" s="43">
        <f t="shared" si="1"/>
        <v>184.778469121343</v>
      </c>
      <c r="P26" s="9"/>
    </row>
    <row r="27" spans="1:16" ht="15">
      <c r="A27" s="12"/>
      <c r="B27" s="44">
        <v>571</v>
      </c>
      <c r="C27" s="20" t="s">
        <v>40</v>
      </c>
      <c r="D27" s="46">
        <v>3579386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3579386</v>
      </c>
      <c r="O27" s="47">
        <f t="shared" si="1"/>
        <v>43.66915550350145</v>
      </c>
      <c r="P27" s="9"/>
    </row>
    <row r="28" spans="1:16" ht="15">
      <c r="A28" s="12"/>
      <c r="B28" s="44">
        <v>572</v>
      </c>
      <c r="C28" s="20" t="s">
        <v>65</v>
      </c>
      <c r="D28" s="46">
        <v>9232593</v>
      </c>
      <c r="E28" s="46">
        <v>296319</v>
      </c>
      <c r="F28" s="46">
        <v>0</v>
      </c>
      <c r="G28" s="46">
        <v>0</v>
      </c>
      <c r="H28" s="46">
        <v>0</v>
      </c>
      <c r="I28" s="46">
        <v>1056971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10585883</v>
      </c>
      <c r="O28" s="47">
        <f t="shared" si="1"/>
        <v>129.14968401532343</v>
      </c>
      <c r="P28" s="9"/>
    </row>
    <row r="29" spans="1:16" ht="15">
      <c r="A29" s="12"/>
      <c r="B29" s="44">
        <v>573</v>
      </c>
      <c r="C29" s="20" t="s">
        <v>42</v>
      </c>
      <c r="D29" s="46">
        <v>975291</v>
      </c>
      <c r="E29" s="46">
        <v>4992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980283</v>
      </c>
      <c r="O29" s="47">
        <f t="shared" si="1"/>
        <v>11.959629602518117</v>
      </c>
      <c r="P29" s="9"/>
    </row>
    <row r="30" spans="1:16" ht="15.75">
      <c r="A30" s="28" t="s">
        <v>66</v>
      </c>
      <c r="B30" s="29"/>
      <c r="C30" s="30"/>
      <c r="D30" s="31">
        <f aca="true" t="shared" si="9" ref="D30:M30">SUM(D31:D31)</f>
        <v>0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2163232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4"/>
        <v>2163232</v>
      </c>
      <c r="O30" s="43">
        <f t="shared" si="1"/>
        <v>26.391820998950784</v>
      </c>
      <c r="P30" s="9"/>
    </row>
    <row r="31" spans="1:16" ht="15.75" thickBot="1">
      <c r="A31" s="12"/>
      <c r="B31" s="44">
        <v>590</v>
      </c>
      <c r="C31" s="20" t="s">
        <v>68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2163232</v>
      </c>
      <c r="K31" s="46">
        <v>0</v>
      </c>
      <c r="L31" s="46">
        <v>0</v>
      </c>
      <c r="M31" s="46">
        <v>0</v>
      </c>
      <c r="N31" s="46">
        <f t="shared" si="4"/>
        <v>2163232</v>
      </c>
      <c r="O31" s="47">
        <f t="shared" si="1"/>
        <v>26.391820998950784</v>
      </c>
      <c r="P31" s="9"/>
    </row>
    <row r="32" spans="1:119" ht="16.5" thickBot="1">
      <c r="A32" s="14" t="s">
        <v>10</v>
      </c>
      <c r="B32" s="23"/>
      <c r="C32" s="22"/>
      <c r="D32" s="15">
        <f>SUM(D5,D13,D17,D22,D24,D26,D30)</f>
        <v>65854870</v>
      </c>
      <c r="E32" s="15">
        <f aca="true" t="shared" si="10" ref="E32:M32">SUM(E5,E13,E17,E22,E24,E26,E30)</f>
        <v>21358473</v>
      </c>
      <c r="F32" s="15">
        <f t="shared" si="10"/>
        <v>0</v>
      </c>
      <c r="G32" s="15">
        <f t="shared" si="10"/>
        <v>0</v>
      </c>
      <c r="H32" s="15">
        <f t="shared" si="10"/>
        <v>0</v>
      </c>
      <c r="I32" s="15">
        <f t="shared" si="10"/>
        <v>33974056</v>
      </c>
      <c r="J32" s="15">
        <f t="shared" si="10"/>
        <v>14147132</v>
      </c>
      <c r="K32" s="15">
        <f t="shared" si="10"/>
        <v>12266711</v>
      </c>
      <c r="L32" s="15">
        <f t="shared" si="10"/>
        <v>0</v>
      </c>
      <c r="M32" s="15">
        <f t="shared" si="10"/>
        <v>0</v>
      </c>
      <c r="N32" s="15">
        <f t="shared" si="4"/>
        <v>147601242</v>
      </c>
      <c r="O32" s="37">
        <f t="shared" si="1"/>
        <v>1800.7618036746944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78</v>
      </c>
      <c r="M34" s="93"/>
      <c r="N34" s="93"/>
      <c r="O34" s="41">
        <v>81966</v>
      </c>
    </row>
    <row r="35" spans="1:15" ht="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51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10809043</v>
      </c>
      <c r="E5" s="26">
        <f t="shared" si="0"/>
        <v>4633873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765443</v>
      </c>
      <c r="J5" s="26">
        <f t="shared" si="0"/>
        <v>10233497</v>
      </c>
      <c r="K5" s="26">
        <f t="shared" si="0"/>
        <v>11624472</v>
      </c>
      <c r="L5" s="26">
        <f t="shared" si="0"/>
        <v>0</v>
      </c>
      <c r="M5" s="26">
        <f t="shared" si="0"/>
        <v>0</v>
      </c>
      <c r="N5" s="27">
        <f>SUM(D5:M5)</f>
        <v>38066328</v>
      </c>
      <c r="O5" s="32">
        <f aca="true" t="shared" si="1" ref="O5:O33">(N5/O$35)</f>
        <v>466.5734492014659</v>
      </c>
      <c r="P5" s="6"/>
    </row>
    <row r="6" spans="1:16" ht="15">
      <c r="A6" s="12"/>
      <c r="B6" s="44">
        <v>511</v>
      </c>
      <c r="C6" s="20" t="s">
        <v>19</v>
      </c>
      <c r="D6" s="46">
        <v>315120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315120</v>
      </c>
      <c r="O6" s="47">
        <f t="shared" si="1"/>
        <v>3.8623800360351526</v>
      </c>
      <c r="P6" s="9"/>
    </row>
    <row r="7" spans="1:16" ht="15">
      <c r="A7" s="12"/>
      <c r="B7" s="44">
        <v>512</v>
      </c>
      <c r="C7" s="20" t="s">
        <v>20</v>
      </c>
      <c r="D7" s="46">
        <v>643772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643772</v>
      </c>
      <c r="O7" s="47">
        <f t="shared" si="1"/>
        <v>7.890619829139446</v>
      </c>
      <c r="P7" s="9"/>
    </row>
    <row r="8" spans="1:16" ht="15">
      <c r="A8" s="12"/>
      <c r="B8" s="44">
        <v>513</v>
      </c>
      <c r="C8" s="20" t="s">
        <v>21</v>
      </c>
      <c r="D8" s="46">
        <v>4618718</v>
      </c>
      <c r="E8" s="46">
        <v>625305</v>
      </c>
      <c r="F8" s="46">
        <v>0</v>
      </c>
      <c r="G8" s="46">
        <v>0</v>
      </c>
      <c r="H8" s="46">
        <v>0</v>
      </c>
      <c r="I8" s="46">
        <v>735691</v>
      </c>
      <c r="J8" s="46">
        <v>10218332</v>
      </c>
      <c r="K8" s="46">
        <v>0</v>
      </c>
      <c r="L8" s="46">
        <v>0</v>
      </c>
      <c r="M8" s="46">
        <v>0</v>
      </c>
      <c r="N8" s="46">
        <f t="shared" si="2"/>
        <v>16198046</v>
      </c>
      <c r="O8" s="47">
        <f t="shared" si="1"/>
        <v>198.537095370586</v>
      </c>
      <c r="P8" s="9"/>
    </row>
    <row r="9" spans="1:16" ht="15">
      <c r="A9" s="12"/>
      <c r="B9" s="44">
        <v>514</v>
      </c>
      <c r="C9" s="20" t="s">
        <v>22</v>
      </c>
      <c r="D9" s="46">
        <v>398402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398402</v>
      </c>
      <c r="O9" s="47">
        <f t="shared" si="1"/>
        <v>4.883155404660056</v>
      </c>
      <c r="P9" s="9"/>
    </row>
    <row r="10" spans="1:16" ht="15">
      <c r="A10" s="12"/>
      <c r="B10" s="44">
        <v>515</v>
      </c>
      <c r="C10" s="20" t="s">
        <v>23</v>
      </c>
      <c r="D10" s="46">
        <v>444367</v>
      </c>
      <c r="E10" s="46">
        <v>389960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834327</v>
      </c>
      <c r="O10" s="47">
        <f t="shared" si="1"/>
        <v>10.226224766200497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11624472</v>
      </c>
      <c r="L11" s="46">
        <v>0</v>
      </c>
      <c r="M11" s="46">
        <v>0</v>
      </c>
      <c r="N11" s="46">
        <f t="shared" si="2"/>
        <v>11624472</v>
      </c>
      <c r="O11" s="47">
        <f t="shared" si="1"/>
        <v>142.4794636400407</v>
      </c>
      <c r="P11" s="9"/>
    </row>
    <row r="12" spans="1:16" ht="15">
      <c r="A12" s="12"/>
      <c r="B12" s="44">
        <v>519</v>
      </c>
      <c r="C12" s="20" t="s">
        <v>61</v>
      </c>
      <c r="D12" s="46">
        <v>4388664</v>
      </c>
      <c r="E12" s="46">
        <v>3618608</v>
      </c>
      <c r="F12" s="46">
        <v>0</v>
      </c>
      <c r="G12" s="46">
        <v>0</v>
      </c>
      <c r="H12" s="46">
        <v>0</v>
      </c>
      <c r="I12" s="46">
        <v>29752</v>
      </c>
      <c r="J12" s="46">
        <v>15165</v>
      </c>
      <c r="K12" s="46">
        <v>0</v>
      </c>
      <c r="L12" s="46">
        <v>0</v>
      </c>
      <c r="M12" s="46">
        <v>0</v>
      </c>
      <c r="N12" s="46">
        <f t="shared" si="2"/>
        <v>8052189</v>
      </c>
      <c r="O12" s="47">
        <f t="shared" si="1"/>
        <v>98.69451015480408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36979145</v>
      </c>
      <c r="E13" s="31">
        <f t="shared" si="3"/>
        <v>5125527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33">SUM(D13:M13)</f>
        <v>42104672</v>
      </c>
      <c r="O13" s="43">
        <f t="shared" si="1"/>
        <v>516.0708446198537</v>
      </c>
      <c r="P13" s="10"/>
    </row>
    <row r="14" spans="1:16" ht="15">
      <c r="A14" s="12"/>
      <c r="B14" s="44">
        <v>521</v>
      </c>
      <c r="C14" s="20" t="s">
        <v>27</v>
      </c>
      <c r="D14" s="46">
        <v>20144069</v>
      </c>
      <c r="E14" s="46">
        <v>1538377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21682446</v>
      </c>
      <c r="O14" s="47">
        <f t="shared" si="1"/>
        <v>265.75858899089314</v>
      </c>
      <c r="P14" s="9"/>
    </row>
    <row r="15" spans="1:16" ht="15">
      <c r="A15" s="12"/>
      <c r="B15" s="44">
        <v>522</v>
      </c>
      <c r="C15" s="20" t="s">
        <v>28</v>
      </c>
      <c r="D15" s="46">
        <v>16445560</v>
      </c>
      <c r="E15" s="46">
        <v>1444753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17890313</v>
      </c>
      <c r="O15" s="47">
        <f t="shared" si="1"/>
        <v>219.27896601174206</v>
      </c>
      <c r="P15" s="9"/>
    </row>
    <row r="16" spans="1:16" ht="15">
      <c r="A16" s="12"/>
      <c r="B16" s="44">
        <v>524</v>
      </c>
      <c r="C16" s="20" t="s">
        <v>29</v>
      </c>
      <c r="D16" s="46">
        <v>389516</v>
      </c>
      <c r="E16" s="46">
        <v>2142397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2531913</v>
      </c>
      <c r="O16" s="47">
        <f t="shared" si="1"/>
        <v>31.03328961721843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SUM(D18:D21)</f>
        <v>765866</v>
      </c>
      <c r="E17" s="31">
        <f t="shared" si="5"/>
        <v>4048033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28928039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33741938</v>
      </c>
      <c r="O17" s="43">
        <f t="shared" si="1"/>
        <v>413.5700295390197</v>
      </c>
      <c r="P17" s="10"/>
    </row>
    <row r="18" spans="1:16" ht="15">
      <c r="A18" s="12"/>
      <c r="B18" s="44">
        <v>534</v>
      </c>
      <c r="C18" s="20" t="s">
        <v>62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10407018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10407018</v>
      </c>
      <c r="O18" s="47">
        <f t="shared" si="1"/>
        <v>127.55730692389719</v>
      </c>
      <c r="P18" s="9"/>
    </row>
    <row r="19" spans="1:16" ht="15">
      <c r="A19" s="12"/>
      <c r="B19" s="44">
        <v>535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18521021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18521021</v>
      </c>
      <c r="O19" s="47">
        <f t="shared" si="1"/>
        <v>227.0094622917867</v>
      </c>
      <c r="P19" s="9"/>
    </row>
    <row r="20" spans="1:16" ht="15">
      <c r="A20" s="12"/>
      <c r="B20" s="44">
        <v>538</v>
      </c>
      <c r="C20" s="20" t="s">
        <v>63</v>
      </c>
      <c r="D20" s="46">
        <v>0</v>
      </c>
      <c r="E20" s="46">
        <v>4048033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4048033</v>
      </c>
      <c r="O20" s="47">
        <f t="shared" si="1"/>
        <v>49.61615208305245</v>
      </c>
      <c r="P20" s="9"/>
    </row>
    <row r="21" spans="1:16" ht="15">
      <c r="A21" s="12"/>
      <c r="B21" s="44">
        <v>539</v>
      </c>
      <c r="C21" s="20" t="s">
        <v>34</v>
      </c>
      <c r="D21" s="46">
        <v>765866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765866</v>
      </c>
      <c r="O21" s="47">
        <f t="shared" si="1"/>
        <v>9.387108240283379</v>
      </c>
      <c r="P21" s="9"/>
    </row>
    <row r="22" spans="1:16" ht="15.75">
      <c r="A22" s="28" t="s">
        <v>35</v>
      </c>
      <c r="B22" s="29"/>
      <c r="C22" s="30"/>
      <c r="D22" s="31">
        <f aca="true" t="shared" si="6" ref="D22:M22">SUM(D23:D23)</f>
        <v>1231078</v>
      </c>
      <c r="E22" s="31">
        <f t="shared" si="6"/>
        <v>910735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2141813</v>
      </c>
      <c r="O22" s="43">
        <f t="shared" si="1"/>
        <v>26.25189061982914</v>
      </c>
      <c r="P22" s="10"/>
    </row>
    <row r="23" spans="1:16" ht="15">
      <c r="A23" s="12"/>
      <c r="B23" s="44">
        <v>541</v>
      </c>
      <c r="C23" s="20" t="s">
        <v>64</v>
      </c>
      <c r="D23" s="46">
        <v>1231078</v>
      </c>
      <c r="E23" s="46">
        <v>910735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2141813</v>
      </c>
      <c r="O23" s="47">
        <f t="shared" si="1"/>
        <v>26.25189061982914</v>
      </c>
      <c r="P23" s="9"/>
    </row>
    <row r="24" spans="1:16" ht="15.75">
      <c r="A24" s="28" t="s">
        <v>37</v>
      </c>
      <c r="B24" s="29"/>
      <c r="C24" s="30"/>
      <c r="D24" s="31">
        <f aca="true" t="shared" si="7" ref="D24:M24">SUM(D25:D25)</f>
        <v>0</v>
      </c>
      <c r="E24" s="31">
        <f t="shared" si="7"/>
        <v>1622308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4"/>
        <v>1622308</v>
      </c>
      <c r="O24" s="43">
        <f t="shared" si="1"/>
        <v>19.884393346979298</v>
      </c>
      <c r="P24" s="10"/>
    </row>
    <row r="25" spans="1:16" ht="15">
      <c r="A25" s="13"/>
      <c r="B25" s="45">
        <v>554</v>
      </c>
      <c r="C25" s="21" t="s">
        <v>38</v>
      </c>
      <c r="D25" s="46">
        <v>0</v>
      </c>
      <c r="E25" s="46">
        <v>1622308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1622308</v>
      </c>
      <c r="O25" s="47">
        <f t="shared" si="1"/>
        <v>19.884393346979298</v>
      </c>
      <c r="P25" s="9"/>
    </row>
    <row r="26" spans="1:16" ht="15.75">
      <c r="A26" s="28" t="s">
        <v>39</v>
      </c>
      <c r="B26" s="29"/>
      <c r="C26" s="30"/>
      <c r="D26" s="31">
        <f aca="true" t="shared" si="8" ref="D26:M26">SUM(D27:D29)</f>
        <v>13873431</v>
      </c>
      <c r="E26" s="31">
        <f t="shared" si="8"/>
        <v>313772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1006676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4"/>
        <v>15193879</v>
      </c>
      <c r="O26" s="43">
        <f t="shared" si="1"/>
        <v>186.22916641131553</v>
      </c>
      <c r="P26" s="9"/>
    </row>
    <row r="27" spans="1:16" ht="15">
      <c r="A27" s="12"/>
      <c r="B27" s="44">
        <v>571</v>
      </c>
      <c r="C27" s="20" t="s">
        <v>40</v>
      </c>
      <c r="D27" s="46">
        <v>3397845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3397845</v>
      </c>
      <c r="O27" s="47">
        <f t="shared" si="1"/>
        <v>41.646892274504516</v>
      </c>
      <c r="P27" s="9"/>
    </row>
    <row r="28" spans="1:16" ht="15">
      <c r="A28" s="12"/>
      <c r="B28" s="44">
        <v>572</v>
      </c>
      <c r="C28" s="20" t="s">
        <v>65</v>
      </c>
      <c r="D28" s="46">
        <v>9272106</v>
      </c>
      <c r="E28" s="46">
        <v>306761</v>
      </c>
      <c r="F28" s="46">
        <v>0</v>
      </c>
      <c r="G28" s="46">
        <v>0</v>
      </c>
      <c r="H28" s="46">
        <v>0</v>
      </c>
      <c r="I28" s="46">
        <v>1006676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10585543</v>
      </c>
      <c r="O28" s="47">
        <f t="shared" si="1"/>
        <v>129.74546189956735</v>
      </c>
      <c r="P28" s="9"/>
    </row>
    <row r="29" spans="1:16" ht="15">
      <c r="A29" s="12"/>
      <c r="B29" s="44">
        <v>573</v>
      </c>
      <c r="C29" s="20" t="s">
        <v>42</v>
      </c>
      <c r="D29" s="46">
        <v>1203480</v>
      </c>
      <c r="E29" s="46">
        <v>7011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1210491</v>
      </c>
      <c r="O29" s="47">
        <f t="shared" si="1"/>
        <v>14.836812237243679</v>
      </c>
      <c r="P29" s="9"/>
    </row>
    <row r="30" spans="1:16" ht="15.75">
      <c r="A30" s="28" t="s">
        <v>66</v>
      </c>
      <c r="B30" s="29"/>
      <c r="C30" s="30"/>
      <c r="D30" s="31">
        <f aca="true" t="shared" si="9" ref="D30:M30">SUM(D31:D32)</f>
        <v>0</v>
      </c>
      <c r="E30" s="31">
        <f t="shared" si="9"/>
        <v>45000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45000</v>
      </c>
      <c r="J30" s="31">
        <f t="shared" si="9"/>
        <v>2222248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4"/>
        <v>2312248</v>
      </c>
      <c r="O30" s="43">
        <f t="shared" si="1"/>
        <v>28.34088764141346</v>
      </c>
      <c r="P30" s="9"/>
    </row>
    <row r="31" spans="1:16" ht="15">
      <c r="A31" s="12"/>
      <c r="B31" s="44">
        <v>581</v>
      </c>
      <c r="C31" s="20" t="s">
        <v>67</v>
      </c>
      <c r="D31" s="46">
        <v>0</v>
      </c>
      <c r="E31" s="46">
        <v>45000</v>
      </c>
      <c r="F31" s="46">
        <v>0</v>
      </c>
      <c r="G31" s="46">
        <v>0</v>
      </c>
      <c r="H31" s="46">
        <v>0</v>
      </c>
      <c r="I31" s="46">
        <v>45000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90000</v>
      </c>
      <c r="O31" s="47">
        <f t="shared" si="1"/>
        <v>1.1031169181364677</v>
      </c>
      <c r="P31" s="9"/>
    </row>
    <row r="32" spans="1:16" ht="15.75" thickBot="1">
      <c r="A32" s="12"/>
      <c r="B32" s="44">
        <v>590</v>
      </c>
      <c r="C32" s="20" t="s">
        <v>68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2222248</v>
      </c>
      <c r="K32" s="46">
        <v>0</v>
      </c>
      <c r="L32" s="46">
        <v>0</v>
      </c>
      <c r="M32" s="46">
        <v>0</v>
      </c>
      <c r="N32" s="46">
        <f t="shared" si="4"/>
        <v>2222248</v>
      </c>
      <c r="O32" s="47">
        <f t="shared" si="1"/>
        <v>27.23777072327699</v>
      </c>
      <c r="P32" s="9"/>
    </row>
    <row r="33" spans="1:119" ht="16.5" thickBot="1">
      <c r="A33" s="14" t="s">
        <v>10</v>
      </c>
      <c r="B33" s="23"/>
      <c r="C33" s="22"/>
      <c r="D33" s="15">
        <f>SUM(D5,D13,D17,D22,D24,D26,D30)</f>
        <v>63658563</v>
      </c>
      <c r="E33" s="15">
        <f aca="true" t="shared" si="10" ref="E33:M33">SUM(E5,E13,E17,E22,E24,E26,E30)</f>
        <v>16699248</v>
      </c>
      <c r="F33" s="15">
        <f t="shared" si="10"/>
        <v>0</v>
      </c>
      <c r="G33" s="15">
        <f t="shared" si="10"/>
        <v>0</v>
      </c>
      <c r="H33" s="15">
        <f t="shared" si="10"/>
        <v>0</v>
      </c>
      <c r="I33" s="15">
        <f t="shared" si="10"/>
        <v>30745158</v>
      </c>
      <c r="J33" s="15">
        <f t="shared" si="10"/>
        <v>12455745</v>
      </c>
      <c r="K33" s="15">
        <f t="shared" si="10"/>
        <v>11624472</v>
      </c>
      <c r="L33" s="15">
        <f t="shared" si="10"/>
        <v>0</v>
      </c>
      <c r="M33" s="15">
        <f t="shared" si="10"/>
        <v>0</v>
      </c>
      <c r="N33" s="15">
        <f t="shared" si="4"/>
        <v>135183186</v>
      </c>
      <c r="O33" s="37">
        <f t="shared" si="1"/>
        <v>1656.9206613798767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76</v>
      </c>
      <c r="M35" s="93"/>
      <c r="N35" s="93"/>
      <c r="O35" s="41">
        <v>81587</v>
      </c>
    </row>
    <row r="36" spans="1:15" ht="1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5" ht="15.75" customHeight="1" thickBot="1">
      <c r="A37" s="97" t="s">
        <v>51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10836958</v>
      </c>
      <c r="E5" s="26">
        <f t="shared" si="0"/>
        <v>4035930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537440</v>
      </c>
      <c r="J5" s="26">
        <f t="shared" si="0"/>
        <v>9191505</v>
      </c>
      <c r="K5" s="26">
        <f t="shared" si="0"/>
        <v>11452039</v>
      </c>
      <c r="L5" s="26">
        <f t="shared" si="0"/>
        <v>0</v>
      </c>
      <c r="M5" s="26">
        <f t="shared" si="0"/>
        <v>0</v>
      </c>
      <c r="N5" s="27">
        <f>SUM(D5:M5)</f>
        <v>36053872</v>
      </c>
      <c r="O5" s="32">
        <f aca="true" t="shared" si="1" ref="O5:O33">(N5/O$35)</f>
        <v>446.5041673374862</v>
      </c>
      <c r="P5" s="6"/>
    </row>
    <row r="6" spans="1:16" ht="15">
      <c r="A6" s="12"/>
      <c r="B6" s="44">
        <v>511</v>
      </c>
      <c r="C6" s="20" t="s">
        <v>19</v>
      </c>
      <c r="D6" s="46">
        <v>299092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299092</v>
      </c>
      <c r="O6" s="47">
        <f t="shared" si="1"/>
        <v>3.7040633088535797</v>
      </c>
      <c r="P6" s="9"/>
    </row>
    <row r="7" spans="1:16" ht="15">
      <c r="A7" s="12"/>
      <c r="B7" s="44">
        <v>512</v>
      </c>
      <c r="C7" s="20" t="s">
        <v>20</v>
      </c>
      <c r="D7" s="46">
        <v>654770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654770</v>
      </c>
      <c r="O7" s="47">
        <f t="shared" si="1"/>
        <v>8.108908070888083</v>
      </c>
      <c r="P7" s="9"/>
    </row>
    <row r="8" spans="1:16" ht="15">
      <c r="A8" s="12"/>
      <c r="B8" s="44">
        <v>513</v>
      </c>
      <c r="C8" s="20" t="s">
        <v>21</v>
      </c>
      <c r="D8" s="46">
        <v>4745020</v>
      </c>
      <c r="E8" s="46">
        <v>102559</v>
      </c>
      <c r="F8" s="46">
        <v>0</v>
      </c>
      <c r="G8" s="46">
        <v>0</v>
      </c>
      <c r="H8" s="46">
        <v>0</v>
      </c>
      <c r="I8" s="46">
        <v>457705</v>
      </c>
      <c r="J8" s="46">
        <v>9184917</v>
      </c>
      <c r="K8" s="46">
        <v>0</v>
      </c>
      <c r="L8" s="46">
        <v>0</v>
      </c>
      <c r="M8" s="46">
        <v>0</v>
      </c>
      <c r="N8" s="46">
        <f t="shared" si="2"/>
        <v>14490201</v>
      </c>
      <c r="O8" s="47">
        <f t="shared" si="1"/>
        <v>179.45188056522224</v>
      </c>
      <c r="P8" s="9"/>
    </row>
    <row r="9" spans="1:16" ht="15">
      <c r="A9" s="12"/>
      <c r="B9" s="44">
        <v>514</v>
      </c>
      <c r="C9" s="20" t="s">
        <v>22</v>
      </c>
      <c r="D9" s="46">
        <v>304368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304368</v>
      </c>
      <c r="O9" s="47">
        <f t="shared" si="1"/>
        <v>3.7694031976420175</v>
      </c>
      <c r="P9" s="9"/>
    </row>
    <row r="10" spans="1:16" ht="15">
      <c r="A10" s="12"/>
      <c r="B10" s="44">
        <v>515</v>
      </c>
      <c r="C10" s="20" t="s">
        <v>23</v>
      </c>
      <c r="D10" s="46">
        <v>468431</v>
      </c>
      <c r="E10" s="46">
        <v>181168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649599</v>
      </c>
      <c r="O10" s="47">
        <f t="shared" si="1"/>
        <v>8.044868540007679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11452039</v>
      </c>
      <c r="L11" s="46">
        <v>0</v>
      </c>
      <c r="M11" s="46">
        <v>0</v>
      </c>
      <c r="N11" s="46">
        <f t="shared" si="2"/>
        <v>11452039</v>
      </c>
      <c r="O11" s="47">
        <f t="shared" si="1"/>
        <v>141.8261854929595</v>
      </c>
      <c r="P11" s="9"/>
    </row>
    <row r="12" spans="1:16" ht="15">
      <c r="A12" s="12"/>
      <c r="B12" s="44">
        <v>519</v>
      </c>
      <c r="C12" s="20" t="s">
        <v>61</v>
      </c>
      <c r="D12" s="46">
        <v>4365277</v>
      </c>
      <c r="E12" s="46">
        <v>3752203</v>
      </c>
      <c r="F12" s="46">
        <v>0</v>
      </c>
      <c r="G12" s="46">
        <v>0</v>
      </c>
      <c r="H12" s="46">
        <v>0</v>
      </c>
      <c r="I12" s="46">
        <v>79735</v>
      </c>
      <c r="J12" s="46">
        <v>6588</v>
      </c>
      <c r="K12" s="46">
        <v>0</v>
      </c>
      <c r="L12" s="46">
        <v>0</v>
      </c>
      <c r="M12" s="46">
        <v>0</v>
      </c>
      <c r="N12" s="46">
        <f t="shared" si="2"/>
        <v>8203803</v>
      </c>
      <c r="O12" s="47">
        <f t="shared" si="1"/>
        <v>101.59885816191314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35736629</v>
      </c>
      <c r="E13" s="31">
        <f t="shared" si="3"/>
        <v>3464466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33">SUM(D13:M13)</f>
        <v>39201095</v>
      </c>
      <c r="O13" s="43">
        <f t="shared" si="1"/>
        <v>485.48051320792104</v>
      </c>
      <c r="P13" s="10"/>
    </row>
    <row r="14" spans="1:16" ht="15">
      <c r="A14" s="12"/>
      <c r="B14" s="44">
        <v>521</v>
      </c>
      <c r="C14" s="20" t="s">
        <v>27</v>
      </c>
      <c r="D14" s="46">
        <v>19390702</v>
      </c>
      <c r="E14" s="46">
        <v>1240986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20631688</v>
      </c>
      <c r="O14" s="47">
        <f t="shared" si="1"/>
        <v>255.51027282747347</v>
      </c>
      <c r="P14" s="9"/>
    </row>
    <row r="15" spans="1:16" ht="15">
      <c r="A15" s="12"/>
      <c r="B15" s="44">
        <v>522</v>
      </c>
      <c r="C15" s="20" t="s">
        <v>28</v>
      </c>
      <c r="D15" s="46">
        <v>15993947</v>
      </c>
      <c r="E15" s="46">
        <v>890020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16883967</v>
      </c>
      <c r="O15" s="47">
        <f t="shared" si="1"/>
        <v>209.09714292791062</v>
      </c>
      <c r="P15" s="9"/>
    </row>
    <row r="16" spans="1:16" ht="15">
      <c r="A16" s="12"/>
      <c r="B16" s="44">
        <v>524</v>
      </c>
      <c r="C16" s="20" t="s">
        <v>29</v>
      </c>
      <c r="D16" s="46">
        <v>351980</v>
      </c>
      <c r="E16" s="46">
        <v>1333460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1685440</v>
      </c>
      <c r="O16" s="47">
        <f t="shared" si="1"/>
        <v>20.873097452536935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SUM(D18:D21)</f>
        <v>879187</v>
      </c>
      <c r="E17" s="31">
        <f t="shared" si="5"/>
        <v>4081410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28591887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33552484</v>
      </c>
      <c r="O17" s="43">
        <f t="shared" si="1"/>
        <v>415.52607527214633</v>
      </c>
      <c r="P17" s="10"/>
    </row>
    <row r="18" spans="1:16" ht="15">
      <c r="A18" s="12"/>
      <c r="B18" s="44">
        <v>534</v>
      </c>
      <c r="C18" s="20" t="s">
        <v>62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10402078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10402078</v>
      </c>
      <c r="O18" s="47">
        <f t="shared" si="1"/>
        <v>128.82308940270227</v>
      </c>
      <c r="P18" s="9"/>
    </row>
    <row r="19" spans="1:16" ht="15">
      <c r="A19" s="12"/>
      <c r="B19" s="44">
        <v>535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18189809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18189809</v>
      </c>
      <c r="O19" s="47">
        <f t="shared" si="1"/>
        <v>225.26916170260196</v>
      </c>
      <c r="P19" s="9"/>
    </row>
    <row r="20" spans="1:16" ht="15">
      <c r="A20" s="12"/>
      <c r="B20" s="44">
        <v>538</v>
      </c>
      <c r="C20" s="20" t="s">
        <v>63</v>
      </c>
      <c r="D20" s="46">
        <v>0</v>
      </c>
      <c r="E20" s="46">
        <v>4081410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4081410</v>
      </c>
      <c r="O20" s="47">
        <f t="shared" si="1"/>
        <v>50.54565494693301</v>
      </c>
      <c r="P20" s="9"/>
    </row>
    <row r="21" spans="1:16" ht="15">
      <c r="A21" s="12"/>
      <c r="B21" s="44">
        <v>539</v>
      </c>
      <c r="C21" s="20" t="s">
        <v>34</v>
      </c>
      <c r="D21" s="46">
        <v>879187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879187</v>
      </c>
      <c r="O21" s="47">
        <f t="shared" si="1"/>
        <v>10.888169219909098</v>
      </c>
      <c r="P21" s="9"/>
    </row>
    <row r="22" spans="1:16" ht="15.75">
      <c r="A22" s="28" t="s">
        <v>35</v>
      </c>
      <c r="B22" s="29"/>
      <c r="C22" s="30"/>
      <c r="D22" s="31">
        <f aca="true" t="shared" si="6" ref="D22:M22">SUM(D23:D23)</f>
        <v>1143084</v>
      </c>
      <c r="E22" s="31">
        <f t="shared" si="6"/>
        <v>1164362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2307446</v>
      </c>
      <c r="O22" s="43">
        <f t="shared" si="1"/>
        <v>28.576244318674377</v>
      </c>
      <c r="P22" s="10"/>
    </row>
    <row r="23" spans="1:16" ht="15">
      <c r="A23" s="12"/>
      <c r="B23" s="44">
        <v>541</v>
      </c>
      <c r="C23" s="20" t="s">
        <v>64</v>
      </c>
      <c r="D23" s="46">
        <v>1143084</v>
      </c>
      <c r="E23" s="46">
        <v>1164362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2307446</v>
      </c>
      <c r="O23" s="47">
        <f t="shared" si="1"/>
        <v>28.576244318674377</v>
      </c>
      <c r="P23" s="9"/>
    </row>
    <row r="24" spans="1:16" ht="15.75">
      <c r="A24" s="28" t="s">
        <v>37</v>
      </c>
      <c r="B24" s="29"/>
      <c r="C24" s="30"/>
      <c r="D24" s="31">
        <f aca="true" t="shared" si="7" ref="D24:M24">SUM(D25:D25)</f>
        <v>0</v>
      </c>
      <c r="E24" s="31">
        <f t="shared" si="7"/>
        <v>1045681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4"/>
        <v>1045681</v>
      </c>
      <c r="O24" s="43">
        <f t="shared" si="1"/>
        <v>12.950091025053563</v>
      </c>
      <c r="P24" s="10"/>
    </row>
    <row r="25" spans="1:16" ht="15">
      <c r="A25" s="13"/>
      <c r="B25" s="45">
        <v>554</v>
      </c>
      <c r="C25" s="21" t="s">
        <v>38</v>
      </c>
      <c r="D25" s="46">
        <v>0</v>
      </c>
      <c r="E25" s="46">
        <v>1045681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1045681</v>
      </c>
      <c r="O25" s="47">
        <f t="shared" si="1"/>
        <v>12.950091025053563</v>
      </c>
      <c r="P25" s="9"/>
    </row>
    <row r="26" spans="1:16" ht="15.75">
      <c r="A26" s="28" t="s">
        <v>39</v>
      </c>
      <c r="B26" s="29"/>
      <c r="C26" s="30"/>
      <c r="D26" s="31">
        <f aca="true" t="shared" si="8" ref="D26:M26">SUM(D27:D29)</f>
        <v>13528291</v>
      </c>
      <c r="E26" s="31">
        <f t="shared" si="8"/>
        <v>383484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999403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4"/>
        <v>14911178</v>
      </c>
      <c r="O26" s="43">
        <f t="shared" si="1"/>
        <v>184.6654117180824</v>
      </c>
      <c r="P26" s="9"/>
    </row>
    <row r="27" spans="1:16" ht="15">
      <c r="A27" s="12"/>
      <c r="B27" s="44">
        <v>571</v>
      </c>
      <c r="C27" s="20" t="s">
        <v>40</v>
      </c>
      <c r="D27" s="46">
        <v>3481513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3481513</v>
      </c>
      <c r="O27" s="47">
        <f t="shared" si="1"/>
        <v>43.11631391878336</v>
      </c>
      <c r="P27" s="9"/>
    </row>
    <row r="28" spans="1:16" ht="15">
      <c r="A28" s="12"/>
      <c r="B28" s="44">
        <v>572</v>
      </c>
      <c r="C28" s="20" t="s">
        <v>65</v>
      </c>
      <c r="D28" s="46">
        <v>8631259</v>
      </c>
      <c r="E28" s="46">
        <v>383484</v>
      </c>
      <c r="F28" s="46">
        <v>0</v>
      </c>
      <c r="G28" s="46">
        <v>0</v>
      </c>
      <c r="H28" s="46">
        <v>0</v>
      </c>
      <c r="I28" s="46">
        <v>999403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10014146</v>
      </c>
      <c r="O28" s="47">
        <f t="shared" si="1"/>
        <v>124.01879946004186</v>
      </c>
      <c r="P28" s="9"/>
    </row>
    <row r="29" spans="1:16" ht="15">
      <c r="A29" s="12"/>
      <c r="B29" s="44">
        <v>573</v>
      </c>
      <c r="C29" s="20" t="s">
        <v>42</v>
      </c>
      <c r="D29" s="46">
        <v>1415519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1415519</v>
      </c>
      <c r="O29" s="47">
        <f t="shared" si="1"/>
        <v>17.530298339257186</v>
      </c>
      <c r="P29" s="9"/>
    </row>
    <row r="30" spans="1:16" ht="15.75">
      <c r="A30" s="28" t="s">
        <v>66</v>
      </c>
      <c r="B30" s="29"/>
      <c r="C30" s="30"/>
      <c r="D30" s="31">
        <f aca="true" t="shared" si="9" ref="D30:M30">SUM(D31:D32)</f>
        <v>0</v>
      </c>
      <c r="E30" s="31">
        <f t="shared" si="9"/>
        <v>23200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1991813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4"/>
        <v>2015013</v>
      </c>
      <c r="O30" s="43">
        <f t="shared" si="1"/>
        <v>24.954648469912193</v>
      </c>
      <c r="P30" s="9"/>
    </row>
    <row r="31" spans="1:16" ht="15">
      <c r="A31" s="12"/>
      <c r="B31" s="44">
        <v>581</v>
      </c>
      <c r="C31" s="20" t="s">
        <v>67</v>
      </c>
      <c r="D31" s="46">
        <v>0</v>
      </c>
      <c r="E31" s="46">
        <v>23200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23200</v>
      </c>
      <c r="O31" s="47">
        <f t="shared" si="1"/>
        <v>0.28731717587031097</v>
      </c>
      <c r="P31" s="9"/>
    </row>
    <row r="32" spans="1:16" ht="15.75" thickBot="1">
      <c r="A32" s="12"/>
      <c r="B32" s="44">
        <v>590</v>
      </c>
      <c r="C32" s="20" t="s">
        <v>68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1991813</v>
      </c>
      <c r="K32" s="46">
        <v>0</v>
      </c>
      <c r="L32" s="46">
        <v>0</v>
      </c>
      <c r="M32" s="46">
        <v>0</v>
      </c>
      <c r="N32" s="46">
        <f t="shared" si="4"/>
        <v>1991813</v>
      </c>
      <c r="O32" s="47">
        <f t="shared" si="1"/>
        <v>24.667331294041883</v>
      </c>
      <c r="P32" s="9"/>
    </row>
    <row r="33" spans="1:119" ht="16.5" thickBot="1">
      <c r="A33" s="14" t="s">
        <v>10</v>
      </c>
      <c r="B33" s="23"/>
      <c r="C33" s="22"/>
      <c r="D33" s="15">
        <f>SUM(D5,D13,D17,D22,D24,D26,D30)</f>
        <v>62124149</v>
      </c>
      <c r="E33" s="15">
        <f aca="true" t="shared" si="10" ref="E33:M33">SUM(E5,E13,E17,E22,E24,E26,E30)</f>
        <v>14198533</v>
      </c>
      <c r="F33" s="15">
        <f t="shared" si="10"/>
        <v>0</v>
      </c>
      <c r="G33" s="15">
        <f t="shared" si="10"/>
        <v>0</v>
      </c>
      <c r="H33" s="15">
        <f t="shared" si="10"/>
        <v>0</v>
      </c>
      <c r="I33" s="15">
        <f t="shared" si="10"/>
        <v>30128730</v>
      </c>
      <c r="J33" s="15">
        <f t="shared" si="10"/>
        <v>11183318</v>
      </c>
      <c r="K33" s="15">
        <f t="shared" si="10"/>
        <v>11452039</v>
      </c>
      <c r="L33" s="15">
        <f t="shared" si="10"/>
        <v>0</v>
      </c>
      <c r="M33" s="15">
        <f t="shared" si="10"/>
        <v>0</v>
      </c>
      <c r="N33" s="15">
        <f t="shared" si="4"/>
        <v>129086769</v>
      </c>
      <c r="O33" s="37">
        <f t="shared" si="1"/>
        <v>1598.657151349276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71</v>
      </c>
      <c r="M35" s="93"/>
      <c r="N35" s="93"/>
      <c r="O35" s="41">
        <v>80747</v>
      </c>
    </row>
    <row r="36" spans="1:15" ht="1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5" ht="15.75" customHeight="1" thickBot="1">
      <c r="A37" s="97" t="s">
        <v>51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7" width="9.77734375" style="63" customWidth="1"/>
    <col min="18" max="16384" width="9.77734375" style="49" customWidth="1"/>
  </cols>
  <sheetData>
    <row r="1" spans="1:17" ht="27.75">
      <c r="A1" s="124" t="s">
        <v>47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7" ht="24" thickBot="1">
      <c r="A2" s="127" t="s">
        <v>60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6" ht="15.75">
      <c r="A5" s="57" t="s">
        <v>18</v>
      </c>
      <c r="B5" s="58"/>
      <c r="C5" s="58"/>
      <c r="D5" s="59">
        <f aca="true" t="shared" si="0" ref="D5:M5">SUM(D6:D12)</f>
        <v>10214030</v>
      </c>
      <c r="E5" s="59">
        <f t="shared" si="0"/>
        <v>6267975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495938</v>
      </c>
      <c r="J5" s="59">
        <f t="shared" si="0"/>
        <v>8917896</v>
      </c>
      <c r="K5" s="59">
        <f t="shared" si="0"/>
        <v>10888663</v>
      </c>
      <c r="L5" s="59">
        <f t="shared" si="0"/>
        <v>0</v>
      </c>
      <c r="M5" s="59">
        <f t="shared" si="0"/>
        <v>0</v>
      </c>
      <c r="N5" s="60">
        <f>SUM(D5:M5)</f>
        <v>36784502</v>
      </c>
      <c r="O5" s="61">
        <f aca="true" t="shared" si="1" ref="O5:O34">(N5/O$36)</f>
        <v>463.1000742783044</v>
      </c>
      <c r="P5" s="62"/>
    </row>
    <row r="6" spans="1:16" ht="15">
      <c r="A6" s="64"/>
      <c r="B6" s="65">
        <v>511</v>
      </c>
      <c r="C6" s="66" t="s">
        <v>19</v>
      </c>
      <c r="D6" s="67">
        <v>290473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290473</v>
      </c>
      <c r="O6" s="68">
        <f t="shared" si="1"/>
        <v>3.6569223602875454</v>
      </c>
      <c r="P6" s="69"/>
    </row>
    <row r="7" spans="1:16" ht="15">
      <c r="A7" s="64"/>
      <c r="B7" s="65">
        <v>512</v>
      </c>
      <c r="C7" s="66" t="s">
        <v>20</v>
      </c>
      <c r="D7" s="67">
        <v>647869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aca="true" t="shared" si="2" ref="N7:N12">SUM(D7:M7)</f>
        <v>647869</v>
      </c>
      <c r="O7" s="68">
        <f t="shared" si="1"/>
        <v>8.156374715161586</v>
      </c>
      <c r="P7" s="69"/>
    </row>
    <row r="8" spans="1:16" ht="15">
      <c r="A8" s="64"/>
      <c r="B8" s="65">
        <v>513</v>
      </c>
      <c r="C8" s="66" t="s">
        <v>21</v>
      </c>
      <c r="D8" s="67">
        <v>4805538</v>
      </c>
      <c r="E8" s="67">
        <v>101040</v>
      </c>
      <c r="F8" s="67">
        <v>0</v>
      </c>
      <c r="G8" s="67">
        <v>0</v>
      </c>
      <c r="H8" s="67">
        <v>0</v>
      </c>
      <c r="I8" s="67">
        <v>495938</v>
      </c>
      <c r="J8" s="67">
        <v>8917896</v>
      </c>
      <c r="K8" s="67">
        <v>0</v>
      </c>
      <c r="L8" s="67">
        <v>0</v>
      </c>
      <c r="M8" s="67">
        <v>0</v>
      </c>
      <c r="N8" s="67">
        <f t="shared" si="2"/>
        <v>14320412</v>
      </c>
      <c r="O8" s="68">
        <f t="shared" si="1"/>
        <v>180.28744444864097</v>
      </c>
      <c r="P8" s="69"/>
    </row>
    <row r="9" spans="1:16" ht="15">
      <c r="A9" s="64"/>
      <c r="B9" s="65">
        <v>514</v>
      </c>
      <c r="C9" s="66" t="s">
        <v>22</v>
      </c>
      <c r="D9" s="67">
        <v>343686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343686</v>
      </c>
      <c r="O9" s="68">
        <f t="shared" si="1"/>
        <v>4.326849718623711</v>
      </c>
      <c r="P9" s="69"/>
    </row>
    <row r="10" spans="1:16" ht="15">
      <c r="A10" s="64"/>
      <c r="B10" s="65">
        <v>515</v>
      </c>
      <c r="C10" s="66" t="s">
        <v>23</v>
      </c>
      <c r="D10" s="67">
        <v>488343</v>
      </c>
      <c r="E10" s="67">
        <v>175384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663727</v>
      </c>
      <c r="O10" s="68">
        <f t="shared" si="1"/>
        <v>8.356019690045448</v>
      </c>
      <c r="P10" s="69"/>
    </row>
    <row r="11" spans="1:16" ht="15">
      <c r="A11" s="64"/>
      <c r="B11" s="65">
        <v>518</v>
      </c>
      <c r="C11" s="66" t="s">
        <v>24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10888663</v>
      </c>
      <c r="L11" s="67">
        <v>0</v>
      </c>
      <c r="M11" s="67">
        <v>0</v>
      </c>
      <c r="N11" s="67">
        <f t="shared" si="2"/>
        <v>10888663</v>
      </c>
      <c r="O11" s="68">
        <f t="shared" si="1"/>
        <v>137.08329241731818</v>
      </c>
      <c r="P11" s="69"/>
    </row>
    <row r="12" spans="1:16" ht="15">
      <c r="A12" s="64"/>
      <c r="B12" s="65">
        <v>519</v>
      </c>
      <c r="C12" s="66" t="s">
        <v>61</v>
      </c>
      <c r="D12" s="67">
        <v>3638121</v>
      </c>
      <c r="E12" s="67">
        <v>5991551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2"/>
        <v>9629672</v>
      </c>
      <c r="O12" s="68">
        <f t="shared" si="1"/>
        <v>121.23317092822701</v>
      </c>
      <c r="P12" s="69"/>
    </row>
    <row r="13" spans="1:16" ht="15.75">
      <c r="A13" s="70" t="s">
        <v>26</v>
      </c>
      <c r="B13" s="71"/>
      <c r="C13" s="72"/>
      <c r="D13" s="73">
        <f aca="true" t="shared" si="3" ref="D13:M13">SUM(D14:D16)</f>
        <v>34135744</v>
      </c>
      <c r="E13" s="73">
        <f t="shared" si="3"/>
        <v>2979049</v>
      </c>
      <c r="F13" s="73">
        <f t="shared" si="3"/>
        <v>0</v>
      </c>
      <c r="G13" s="73">
        <f t="shared" si="3"/>
        <v>0</v>
      </c>
      <c r="H13" s="73">
        <f t="shared" si="3"/>
        <v>0</v>
      </c>
      <c r="I13" s="73">
        <f t="shared" si="3"/>
        <v>0</v>
      </c>
      <c r="J13" s="73">
        <f t="shared" si="3"/>
        <v>0</v>
      </c>
      <c r="K13" s="73">
        <f t="shared" si="3"/>
        <v>0</v>
      </c>
      <c r="L13" s="73">
        <f t="shared" si="3"/>
        <v>0</v>
      </c>
      <c r="M13" s="73">
        <f t="shared" si="3"/>
        <v>0</v>
      </c>
      <c r="N13" s="74">
        <f aca="true" t="shared" si="4" ref="N13:N34">SUM(D13:M13)</f>
        <v>37114793</v>
      </c>
      <c r="O13" s="75">
        <f t="shared" si="1"/>
        <v>467.25828706676236</v>
      </c>
      <c r="P13" s="76"/>
    </row>
    <row r="14" spans="1:16" ht="15">
      <c r="A14" s="64"/>
      <c r="B14" s="65">
        <v>521</v>
      </c>
      <c r="C14" s="66" t="s">
        <v>27</v>
      </c>
      <c r="D14" s="67">
        <v>18481239</v>
      </c>
      <c r="E14" s="67">
        <v>1223393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4"/>
        <v>19704632</v>
      </c>
      <c r="O14" s="68">
        <f t="shared" si="1"/>
        <v>248.07231433571275</v>
      </c>
      <c r="P14" s="69"/>
    </row>
    <row r="15" spans="1:16" ht="15">
      <c r="A15" s="64"/>
      <c r="B15" s="65">
        <v>522</v>
      </c>
      <c r="C15" s="66" t="s">
        <v>28</v>
      </c>
      <c r="D15" s="67">
        <v>15319481</v>
      </c>
      <c r="E15" s="67">
        <v>574530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15894011</v>
      </c>
      <c r="O15" s="68">
        <f t="shared" si="1"/>
        <v>200.09833692135314</v>
      </c>
      <c r="P15" s="69"/>
    </row>
    <row r="16" spans="1:16" ht="15">
      <c r="A16" s="64"/>
      <c r="B16" s="65">
        <v>524</v>
      </c>
      <c r="C16" s="66" t="s">
        <v>29</v>
      </c>
      <c r="D16" s="67">
        <v>335024</v>
      </c>
      <c r="E16" s="67">
        <v>1181126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1516150</v>
      </c>
      <c r="O16" s="68">
        <f t="shared" si="1"/>
        <v>19.087635809696465</v>
      </c>
      <c r="P16" s="69"/>
    </row>
    <row r="17" spans="1:16" ht="15.75">
      <c r="A17" s="70" t="s">
        <v>30</v>
      </c>
      <c r="B17" s="71"/>
      <c r="C17" s="72"/>
      <c r="D17" s="73">
        <f aca="true" t="shared" si="5" ref="D17:M17">SUM(D18:D21)</f>
        <v>822771</v>
      </c>
      <c r="E17" s="73">
        <f t="shared" si="5"/>
        <v>5082505</v>
      </c>
      <c r="F17" s="73">
        <f t="shared" si="5"/>
        <v>0</v>
      </c>
      <c r="G17" s="73">
        <f t="shared" si="5"/>
        <v>0</v>
      </c>
      <c r="H17" s="73">
        <f t="shared" si="5"/>
        <v>0</v>
      </c>
      <c r="I17" s="73">
        <f t="shared" si="5"/>
        <v>28591163</v>
      </c>
      <c r="J17" s="73">
        <f t="shared" si="5"/>
        <v>0</v>
      </c>
      <c r="K17" s="73">
        <f t="shared" si="5"/>
        <v>0</v>
      </c>
      <c r="L17" s="73">
        <f t="shared" si="5"/>
        <v>0</v>
      </c>
      <c r="M17" s="73">
        <f t="shared" si="5"/>
        <v>0</v>
      </c>
      <c r="N17" s="74">
        <f t="shared" si="4"/>
        <v>34496439</v>
      </c>
      <c r="O17" s="75">
        <f t="shared" si="1"/>
        <v>434.29440646598937</v>
      </c>
      <c r="P17" s="76"/>
    </row>
    <row r="18" spans="1:16" ht="15">
      <c r="A18" s="64"/>
      <c r="B18" s="65">
        <v>534</v>
      </c>
      <c r="C18" s="66" t="s">
        <v>62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10232986</v>
      </c>
      <c r="J18" s="67">
        <v>0</v>
      </c>
      <c r="K18" s="67">
        <v>0</v>
      </c>
      <c r="L18" s="67">
        <v>0</v>
      </c>
      <c r="M18" s="67">
        <v>0</v>
      </c>
      <c r="N18" s="67">
        <f t="shared" si="4"/>
        <v>10232986</v>
      </c>
      <c r="O18" s="68">
        <f t="shared" si="1"/>
        <v>128.82861854943283</v>
      </c>
      <c r="P18" s="69"/>
    </row>
    <row r="19" spans="1:16" ht="15">
      <c r="A19" s="64"/>
      <c r="B19" s="65">
        <v>535</v>
      </c>
      <c r="C19" s="66" t="s">
        <v>32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18358177</v>
      </c>
      <c r="J19" s="67">
        <v>0</v>
      </c>
      <c r="K19" s="67">
        <v>0</v>
      </c>
      <c r="L19" s="67">
        <v>0</v>
      </c>
      <c r="M19" s="67">
        <v>0</v>
      </c>
      <c r="N19" s="67">
        <f t="shared" si="4"/>
        <v>18358177</v>
      </c>
      <c r="O19" s="68">
        <f t="shared" si="1"/>
        <v>231.12106104669462</v>
      </c>
      <c r="P19" s="69"/>
    </row>
    <row r="20" spans="1:16" ht="15">
      <c r="A20" s="64"/>
      <c r="B20" s="65">
        <v>538</v>
      </c>
      <c r="C20" s="66" t="s">
        <v>63</v>
      </c>
      <c r="D20" s="67">
        <v>0</v>
      </c>
      <c r="E20" s="67">
        <v>5082505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5082505</v>
      </c>
      <c r="O20" s="68">
        <f t="shared" si="1"/>
        <v>63.986415882967606</v>
      </c>
      <c r="P20" s="69"/>
    </row>
    <row r="21" spans="1:16" ht="15">
      <c r="A21" s="64"/>
      <c r="B21" s="65">
        <v>539</v>
      </c>
      <c r="C21" s="66" t="s">
        <v>34</v>
      </c>
      <c r="D21" s="67">
        <v>822771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822771</v>
      </c>
      <c r="O21" s="68">
        <f t="shared" si="1"/>
        <v>10.358310986894285</v>
      </c>
      <c r="P21" s="69"/>
    </row>
    <row r="22" spans="1:16" ht="15.75">
      <c r="A22" s="70" t="s">
        <v>35</v>
      </c>
      <c r="B22" s="71"/>
      <c r="C22" s="72"/>
      <c r="D22" s="73">
        <f aca="true" t="shared" si="6" ref="D22:M22">SUM(D23:D23)</f>
        <v>1373560</v>
      </c>
      <c r="E22" s="73">
        <f t="shared" si="6"/>
        <v>988424</v>
      </c>
      <c r="F22" s="73">
        <f t="shared" si="6"/>
        <v>0</v>
      </c>
      <c r="G22" s="73">
        <f t="shared" si="6"/>
        <v>0</v>
      </c>
      <c r="H22" s="73">
        <f t="shared" si="6"/>
        <v>0</v>
      </c>
      <c r="I22" s="73">
        <f t="shared" si="6"/>
        <v>0</v>
      </c>
      <c r="J22" s="73">
        <f t="shared" si="6"/>
        <v>0</v>
      </c>
      <c r="K22" s="73">
        <f t="shared" si="6"/>
        <v>0</v>
      </c>
      <c r="L22" s="73">
        <f t="shared" si="6"/>
        <v>0</v>
      </c>
      <c r="M22" s="73">
        <f t="shared" si="6"/>
        <v>0</v>
      </c>
      <c r="N22" s="73">
        <f t="shared" si="4"/>
        <v>2361984</v>
      </c>
      <c r="O22" s="75">
        <f t="shared" si="1"/>
        <v>29.736299429693695</v>
      </c>
      <c r="P22" s="76"/>
    </row>
    <row r="23" spans="1:16" ht="15">
      <c r="A23" s="64"/>
      <c r="B23" s="65">
        <v>541</v>
      </c>
      <c r="C23" s="66" t="s">
        <v>64</v>
      </c>
      <c r="D23" s="67">
        <v>1373560</v>
      </c>
      <c r="E23" s="67">
        <v>988424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4"/>
        <v>2361984</v>
      </c>
      <c r="O23" s="68">
        <f t="shared" si="1"/>
        <v>29.736299429693695</v>
      </c>
      <c r="P23" s="69"/>
    </row>
    <row r="24" spans="1:16" ht="15.75">
      <c r="A24" s="70" t="s">
        <v>37</v>
      </c>
      <c r="B24" s="71"/>
      <c r="C24" s="72"/>
      <c r="D24" s="73">
        <f aca="true" t="shared" si="7" ref="D24:M24">SUM(D25:D25)</f>
        <v>0</v>
      </c>
      <c r="E24" s="73">
        <f t="shared" si="7"/>
        <v>1071496</v>
      </c>
      <c r="F24" s="73">
        <f t="shared" si="7"/>
        <v>0</v>
      </c>
      <c r="G24" s="73">
        <f t="shared" si="7"/>
        <v>0</v>
      </c>
      <c r="H24" s="73">
        <f t="shared" si="7"/>
        <v>0</v>
      </c>
      <c r="I24" s="73">
        <f t="shared" si="7"/>
        <v>0</v>
      </c>
      <c r="J24" s="73">
        <f t="shared" si="7"/>
        <v>0</v>
      </c>
      <c r="K24" s="73">
        <f t="shared" si="7"/>
        <v>0</v>
      </c>
      <c r="L24" s="73">
        <f t="shared" si="7"/>
        <v>0</v>
      </c>
      <c r="M24" s="73">
        <f t="shared" si="7"/>
        <v>0</v>
      </c>
      <c r="N24" s="73">
        <f t="shared" si="4"/>
        <v>1071496</v>
      </c>
      <c r="O24" s="75">
        <f t="shared" si="1"/>
        <v>13.489645100779292</v>
      </c>
      <c r="P24" s="76"/>
    </row>
    <row r="25" spans="1:16" ht="15">
      <c r="A25" s="64"/>
      <c r="B25" s="65">
        <v>554</v>
      </c>
      <c r="C25" s="66" t="s">
        <v>38</v>
      </c>
      <c r="D25" s="67">
        <v>0</v>
      </c>
      <c r="E25" s="67">
        <v>1071496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4"/>
        <v>1071496</v>
      </c>
      <c r="O25" s="68">
        <f t="shared" si="1"/>
        <v>13.489645100779292</v>
      </c>
      <c r="P25" s="69"/>
    </row>
    <row r="26" spans="1:16" ht="15.75">
      <c r="A26" s="70" t="s">
        <v>39</v>
      </c>
      <c r="B26" s="71"/>
      <c r="C26" s="72"/>
      <c r="D26" s="73">
        <f aca="true" t="shared" si="8" ref="D26:M26">SUM(D27:D30)</f>
        <v>12249574</v>
      </c>
      <c r="E26" s="73">
        <f t="shared" si="8"/>
        <v>545072</v>
      </c>
      <c r="F26" s="73">
        <f t="shared" si="8"/>
        <v>0</v>
      </c>
      <c r="G26" s="73">
        <f t="shared" si="8"/>
        <v>0</v>
      </c>
      <c r="H26" s="73">
        <f t="shared" si="8"/>
        <v>0</v>
      </c>
      <c r="I26" s="73">
        <f t="shared" si="8"/>
        <v>1011843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4"/>
        <v>13806489</v>
      </c>
      <c r="O26" s="75">
        <f t="shared" si="1"/>
        <v>173.81738867696492</v>
      </c>
      <c r="P26" s="69"/>
    </row>
    <row r="27" spans="1:16" ht="15">
      <c r="A27" s="64"/>
      <c r="B27" s="65">
        <v>571</v>
      </c>
      <c r="C27" s="66" t="s">
        <v>40</v>
      </c>
      <c r="D27" s="67">
        <v>3263508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4"/>
        <v>3263508</v>
      </c>
      <c r="O27" s="68">
        <f t="shared" si="1"/>
        <v>41.08607470634891</v>
      </c>
      <c r="P27" s="69"/>
    </row>
    <row r="28" spans="1:16" ht="15">
      <c r="A28" s="64"/>
      <c r="B28" s="65">
        <v>572</v>
      </c>
      <c r="C28" s="66" t="s">
        <v>65</v>
      </c>
      <c r="D28" s="67">
        <v>7951134</v>
      </c>
      <c r="E28" s="67">
        <v>530649</v>
      </c>
      <c r="F28" s="67">
        <v>0</v>
      </c>
      <c r="G28" s="67">
        <v>0</v>
      </c>
      <c r="H28" s="67">
        <v>0</v>
      </c>
      <c r="I28" s="67">
        <v>1011843</v>
      </c>
      <c r="J28" s="67">
        <v>0</v>
      </c>
      <c r="K28" s="67">
        <v>0</v>
      </c>
      <c r="L28" s="67">
        <v>0</v>
      </c>
      <c r="M28" s="67">
        <v>0</v>
      </c>
      <c r="N28" s="67">
        <f t="shared" si="4"/>
        <v>9493626</v>
      </c>
      <c r="O28" s="68">
        <f t="shared" si="1"/>
        <v>119.52041394417796</v>
      </c>
      <c r="P28" s="69"/>
    </row>
    <row r="29" spans="1:16" ht="15">
      <c r="A29" s="64"/>
      <c r="B29" s="65">
        <v>573</v>
      </c>
      <c r="C29" s="66" t="s">
        <v>42</v>
      </c>
      <c r="D29" s="67">
        <v>884280</v>
      </c>
      <c r="E29" s="67">
        <v>14423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f t="shared" si="4"/>
        <v>898703</v>
      </c>
      <c r="O29" s="68">
        <f t="shared" si="1"/>
        <v>11.314260175498232</v>
      </c>
      <c r="P29" s="69"/>
    </row>
    <row r="30" spans="1:16" ht="15">
      <c r="A30" s="64"/>
      <c r="B30" s="65">
        <v>574</v>
      </c>
      <c r="C30" s="66" t="s">
        <v>43</v>
      </c>
      <c r="D30" s="67">
        <v>150652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f t="shared" si="4"/>
        <v>150652</v>
      </c>
      <c r="O30" s="68">
        <f t="shared" si="1"/>
        <v>1.8966398509398095</v>
      </c>
      <c r="P30" s="69"/>
    </row>
    <row r="31" spans="1:16" ht="15.75">
      <c r="A31" s="70" t="s">
        <v>66</v>
      </c>
      <c r="B31" s="71"/>
      <c r="C31" s="72"/>
      <c r="D31" s="73">
        <f aca="true" t="shared" si="9" ref="D31:M31">SUM(D32:D33)</f>
        <v>0</v>
      </c>
      <c r="E31" s="73">
        <f t="shared" si="9"/>
        <v>283000</v>
      </c>
      <c r="F31" s="73">
        <f t="shared" si="9"/>
        <v>0</v>
      </c>
      <c r="G31" s="73">
        <f t="shared" si="9"/>
        <v>3513920</v>
      </c>
      <c r="H31" s="73">
        <f t="shared" si="9"/>
        <v>0</v>
      </c>
      <c r="I31" s="73">
        <f t="shared" si="9"/>
        <v>0</v>
      </c>
      <c r="J31" s="73">
        <f t="shared" si="9"/>
        <v>2008906</v>
      </c>
      <c r="K31" s="73">
        <f t="shared" si="9"/>
        <v>0</v>
      </c>
      <c r="L31" s="73">
        <f t="shared" si="9"/>
        <v>0</v>
      </c>
      <c r="M31" s="73">
        <f t="shared" si="9"/>
        <v>0</v>
      </c>
      <c r="N31" s="73">
        <f t="shared" si="4"/>
        <v>5805826</v>
      </c>
      <c r="O31" s="75">
        <f t="shared" si="1"/>
        <v>73.0926968060329</v>
      </c>
      <c r="P31" s="69"/>
    </row>
    <row r="32" spans="1:16" ht="15">
      <c r="A32" s="64"/>
      <c r="B32" s="65">
        <v>581</v>
      </c>
      <c r="C32" s="66" t="s">
        <v>67</v>
      </c>
      <c r="D32" s="67">
        <v>0</v>
      </c>
      <c r="E32" s="67">
        <v>282000</v>
      </c>
      <c r="F32" s="67">
        <v>0</v>
      </c>
      <c r="G32" s="67">
        <v>3513920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f t="shared" si="4"/>
        <v>3795920</v>
      </c>
      <c r="O32" s="68">
        <f t="shared" si="1"/>
        <v>47.788898540871955</v>
      </c>
      <c r="P32" s="69"/>
    </row>
    <row r="33" spans="1:16" ht="15.75" thickBot="1">
      <c r="A33" s="64"/>
      <c r="B33" s="65">
        <v>590</v>
      </c>
      <c r="C33" s="66" t="s">
        <v>68</v>
      </c>
      <c r="D33" s="67">
        <v>0</v>
      </c>
      <c r="E33" s="67">
        <v>1000</v>
      </c>
      <c r="F33" s="67">
        <v>0</v>
      </c>
      <c r="G33" s="67">
        <v>0</v>
      </c>
      <c r="H33" s="67">
        <v>0</v>
      </c>
      <c r="I33" s="67">
        <v>0</v>
      </c>
      <c r="J33" s="67">
        <v>2008906</v>
      </c>
      <c r="K33" s="67">
        <v>0</v>
      </c>
      <c r="L33" s="67">
        <v>0</v>
      </c>
      <c r="M33" s="67">
        <v>0</v>
      </c>
      <c r="N33" s="67">
        <f t="shared" si="4"/>
        <v>2009906</v>
      </c>
      <c r="O33" s="68">
        <f t="shared" si="1"/>
        <v>25.303798265160957</v>
      </c>
      <c r="P33" s="69"/>
    </row>
    <row r="34" spans="1:119" ht="16.5" thickBot="1">
      <c r="A34" s="77" t="s">
        <v>10</v>
      </c>
      <c r="B34" s="78"/>
      <c r="C34" s="79"/>
      <c r="D34" s="80">
        <f>SUM(D5,D13,D17,D22,D24,D26,D31)</f>
        <v>58795679</v>
      </c>
      <c r="E34" s="80">
        <f aca="true" t="shared" si="10" ref="E34:M34">SUM(E5,E13,E17,E22,E24,E26,E31)</f>
        <v>17217521</v>
      </c>
      <c r="F34" s="80">
        <f t="shared" si="10"/>
        <v>0</v>
      </c>
      <c r="G34" s="80">
        <f t="shared" si="10"/>
        <v>3513920</v>
      </c>
      <c r="H34" s="80">
        <f t="shared" si="10"/>
        <v>0</v>
      </c>
      <c r="I34" s="80">
        <f t="shared" si="10"/>
        <v>30098944</v>
      </c>
      <c r="J34" s="80">
        <f t="shared" si="10"/>
        <v>10926802</v>
      </c>
      <c r="K34" s="80">
        <f t="shared" si="10"/>
        <v>10888663</v>
      </c>
      <c r="L34" s="80">
        <f t="shared" si="10"/>
        <v>0</v>
      </c>
      <c r="M34" s="80">
        <f t="shared" si="10"/>
        <v>0</v>
      </c>
      <c r="N34" s="80">
        <f t="shared" si="4"/>
        <v>131441529</v>
      </c>
      <c r="O34" s="81">
        <f t="shared" si="1"/>
        <v>1654.788797824527</v>
      </c>
      <c r="P34" s="62"/>
      <c r="Q34" s="82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</row>
    <row r="35" spans="1:15" ht="15">
      <c r="A35" s="84"/>
      <c r="B35" s="85"/>
      <c r="C35" s="85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7"/>
    </row>
    <row r="36" spans="1:15" ht="15">
      <c r="A36" s="88"/>
      <c r="B36" s="89"/>
      <c r="C36" s="89"/>
      <c r="D36" s="90"/>
      <c r="E36" s="90"/>
      <c r="F36" s="90"/>
      <c r="G36" s="90"/>
      <c r="H36" s="90"/>
      <c r="I36" s="90"/>
      <c r="J36" s="90"/>
      <c r="K36" s="90"/>
      <c r="L36" s="117" t="s">
        <v>69</v>
      </c>
      <c r="M36" s="117"/>
      <c r="N36" s="117"/>
      <c r="O36" s="91">
        <v>79431</v>
      </c>
    </row>
    <row r="37" spans="1:15" ht="15">
      <c r="A37" s="118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20"/>
    </row>
    <row r="38" spans="1:15" ht="15.75" customHeight="1" thickBot="1">
      <c r="A38" s="121" t="s">
        <v>51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3"/>
    </row>
  </sheetData>
  <sheetProtection/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9755140</v>
      </c>
      <c r="E5" s="26">
        <f t="shared" si="0"/>
        <v>5961733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481193</v>
      </c>
      <c r="J5" s="26">
        <f t="shared" si="0"/>
        <v>9019149</v>
      </c>
      <c r="K5" s="26">
        <f t="shared" si="0"/>
        <v>11110977</v>
      </c>
      <c r="L5" s="26">
        <f t="shared" si="0"/>
        <v>0</v>
      </c>
      <c r="M5" s="26">
        <f t="shared" si="0"/>
        <v>0</v>
      </c>
      <c r="N5" s="27">
        <f>SUM(D5:M5)</f>
        <v>36328192</v>
      </c>
      <c r="O5" s="32">
        <f aca="true" t="shared" si="1" ref="O5:O34">(N5/O$36)</f>
        <v>462.8502701049842</v>
      </c>
      <c r="P5" s="6"/>
    </row>
    <row r="6" spans="1:16" ht="15">
      <c r="A6" s="12"/>
      <c r="B6" s="44">
        <v>511</v>
      </c>
      <c r="C6" s="20" t="s">
        <v>19</v>
      </c>
      <c r="D6" s="46">
        <v>281468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281468</v>
      </c>
      <c r="O6" s="47">
        <f t="shared" si="1"/>
        <v>3.5861278157170524</v>
      </c>
      <c r="P6" s="9"/>
    </row>
    <row r="7" spans="1:16" ht="15">
      <c r="A7" s="12"/>
      <c r="B7" s="44">
        <v>512</v>
      </c>
      <c r="C7" s="20" t="s">
        <v>20</v>
      </c>
      <c r="D7" s="46">
        <v>648852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648852</v>
      </c>
      <c r="O7" s="47">
        <f t="shared" si="1"/>
        <v>8.26689430231373</v>
      </c>
      <c r="P7" s="9"/>
    </row>
    <row r="8" spans="1:16" ht="15">
      <c r="A8" s="12"/>
      <c r="B8" s="44">
        <v>513</v>
      </c>
      <c r="C8" s="20" t="s">
        <v>21</v>
      </c>
      <c r="D8" s="46">
        <v>4167559</v>
      </c>
      <c r="E8" s="46">
        <v>119627</v>
      </c>
      <c r="F8" s="46">
        <v>0</v>
      </c>
      <c r="G8" s="46">
        <v>0</v>
      </c>
      <c r="H8" s="46">
        <v>0</v>
      </c>
      <c r="I8" s="46">
        <v>481193</v>
      </c>
      <c r="J8" s="46">
        <v>9019149</v>
      </c>
      <c r="K8" s="46">
        <v>0</v>
      </c>
      <c r="L8" s="46">
        <v>0</v>
      </c>
      <c r="M8" s="46">
        <v>0</v>
      </c>
      <c r="N8" s="46">
        <f t="shared" si="2"/>
        <v>13787528</v>
      </c>
      <c r="O8" s="47">
        <f t="shared" si="1"/>
        <v>175.66415248190808</v>
      </c>
      <c r="P8" s="9"/>
    </row>
    <row r="9" spans="1:16" ht="15">
      <c r="A9" s="12"/>
      <c r="B9" s="44">
        <v>514</v>
      </c>
      <c r="C9" s="20" t="s">
        <v>22</v>
      </c>
      <c r="D9" s="46">
        <v>328006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328006</v>
      </c>
      <c r="O9" s="47">
        <f t="shared" si="1"/>
        <v>4.179059219243706</v>
      </c>
      <c r="P9" s="9"/>
    </row>
    <row r="10" spans="1:16" ht="15">
      <c r="A10" s="12"/>
      <c r="B10" s="44">
        <v>515</v>
      </c>
      <c r="C10" s="20" t="s">
        <v>23</v>
      </c>
      <c r="D10" s="46">
        <v>438214</v>
      </c>
      <c r="E10" s="46">
        <v>261943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700157</v>
      </c>
      <c r="O10" s="47">
        <f t="shared" si="1"/>
        <v>8.920561104882275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11110977</v>
      </c>
      <c r="L11" s="46">
        <v>0</v>
      </c>
      <c r="M11" s="46">
        <v>0</v>
      </c>
      <c r="N11" s="46">
        <f t="shared" si="2"/>
        <v>11110977</v>
      </c>
      <c r="O11" s="47">
        <f t="shared" si="1"/>
        <v>141.56274844562225</v>
      </c>
      <c r="P11" s="9"/>
    </row>
    <row r="12" spans="1:16" ht="15">
      <c r="A12" s="12"/>
      <c r="B12" s="44">
        <v>519</v>
      </c>
      <c r="C12" s="20" t="s">
        <v>25</v>
      </c>
      <c r="D12" s="46">
        <v>3891041</v>
      </c>
      <c r="E12" s="46">
        <v>5580163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9471204</v>
      </c>
      <c r="O12" s="47">
        <f t="shared" si="1"/>
        <v>120.67072673529711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34773926</v>
      </c>
      <c r="E13" s="31">
        <f t="shared" si="3"/>
        <v>3000810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34">SUM(D13:M13)</f>
        <v>37774736</v>
      </c>
      <c r="O13" s="43">
        <f t="shared" si="1"/>
        <v>481.2803995515238</v>
      </c>
      <c r="P13" s="10"/>
    </row>
    <row r="14" spans="1:16" ht="15">
      <c r="A14" s="12"/>
      <c r="B14" s="44">
        <v>521</v>
      </c>
      <c r="C14" s="20" t="s">
        <v>27</v>
      </c>
      <c r="D14" s="46">
        <v>18497257</v>
      </c>
      <c r="E14" s="46">
        <v>1152808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19650065</v>
      </c>
      <c r="O14" s="47">
        <f t="shared" si="1"/>
        <v>250.3575705840383</v>
      </c>
      <c r="P14" s="9"/>
    </row>
    <row r="15" spans="1:16" ht="15">
      <c r="A15" s="12"/>
      <c r="B15" s="44">
        <v>522</v>
      </c>
      <c r="C15" s="20" t="s">
        <v>28</v>
      </c>
      <c r="D15" s="46">
        <v>15944034</v>
      </c>
      <c r="E15" s="46">
        <v>674294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16618328</v>
      </c>
      <c r="O15" s="47">
        <f t="shared" si="1"/>
        <v>211.7308123534808</v>
      </c>
      <c r="P15" s="9"/>
    </row>
    <row r="16" spans="1:16" ht="15">
      <c r="A16" s="12"/>
      <c r="B16" s="44">
        <v>524</v>
      </c>
      <c r="C16" s="20" t="s">
        <v>29</v>
      </c>
      <c r="D16" s="46">
        <v>332635</v>
      </c>
      <c r="E16" s="46">
        <v>1173708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1506343</v>
      </c>
      <c r="O16" s="47">
        <f t="shared" si="1"/>
        <v>19.19201661400469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SUM(D18:D21)</f>
        <v>989508</v>
      </c>
      <c r="E17" s="31">
        <f t="shared" si="5"/>
        <v>6703949</v>
      </c>
      <c r="F17" s="31">
        <f t="shared" si="5"/>
        <v>0</v>
      </c>
      <c r="G17" s="31">
        <f t="shared" si="5"/>
        <v>2974</v>
      </c>
      <c r="H17" s="31">
        <f t="shared" si="5"/>
        <v>0</v>
      </c>
      <c r="I17" s="31">
        <f t="shared" si="5"/>
        <v>26312565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34008996</v>
      </c>
      <c r="O17" s="43">
        <f t="shared" si="1"/>
        <v>433.30185506064623</v>
      </c>
      <c r="P17" s="10"/>
    </row>
    <row r="18" spans="1:16" ht="15">
      <c r="A18" s="12"/>
      <c r="B18" s="44">
        <v>534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9633822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9633822</v>
      </c>
      <c r="O18" s="47">
        <f t="shared" si="1"/>
        <v>122.74261033533789</v>
      </c>
      <c r="P18" s="9"/>
    </row>
    <row r="19" spans="1:16" ht="15">
      <c r="A19" s="12"/>
      <c r="B19" s="44">
        <v>535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16678743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16678743</v>
      </c>
      <c r="O19" s="47">
        <f t="shared" si="1"/>
        <v>212.50054785444908</v>
      </c>
      <c r="P19" s="9"/>
    </row>
    <row r="20" spans="1:16" ht="15">
      <c r="A20" s="12"/>
      <c r="B20" s="44">
        <v>538</v>
      </c>
      <c r="C20" s="20" t="s">
        <v>33</v>
      </c>
      <c r="D20" s="46">
        <v>0</v>
      </c>
      <c r="E20" s="46">
        <v>6703949</v>
      </c>
      <c r="F20" s="46">
        <v>0</v>
      </c>
      <c r="G20" s="46">
        <v>2974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6706923</v>
      </c>
      <c r="O20" s="47">
        <f t="shared" si="1"/>
        <v>85.45157221486087</v>
      </c>
      <c r="P20" s="9"/>
    </row>
    <row r="21" spans="1:16" ht="15">
      <c r="A21" s="12"/>
      <c r="B21" s="44">
        <v>539</v>
      </c>
      <c r="C21" s="20" t="s">
        <v>34</v>
      </c>
      <c r="D21" s="46">
        <v>989508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989508</v>
      </c>
      <c r="O21" s="47">
        <f t="shared" si="1"/>
        <v>12.60712465599837</v>
      </c>
      <c r="P21" s="9"/>
    </row>
    <row r="22" spans="1:16" ht="15.75">
      <c r="A22" s="28" t="s">
        <v>35</v>
      </c>
      <c r="B22" s="29"/>
      <c r="C22" s="30"/>
      <c r="D22" s="31">
        <f aca="true" t="shared" si="6" ref="D22:M22">SUM(D23:D23)</f>
        <v>1315877</v>
      </c>
      <c r="E22" s="31">
        <f t="shared" si="6"/>
        <v>1099477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2415354</v>
      </c>
      <c r="O22" s="43">
        <f t="shared" si="1"/>
        <v>30.773545000509632</v>
      </c>
      <c r="P22" s="10"/>
    </row>
    <row r="23" spans="1:16" ht="15">
      <c r="A23" s="12"/>
      <c r="B23" s="44">
        <v>541</v>
      </c>
      <c r="C23" s="20" t="s">
        <v>36</v>
      </c>
      <c r="D23" s="46">
        <v>1315877</v>
      </c>
      <c r="E23" s="46">
        <v>1099477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2415354</v>
      </c>
      <c r="O23" s="47">
        <f t="shared" si="1"/>
        <v>30.773545000509632</v>
      </c>
      <c r="P23" s="9"/>
    </row>
    <row r="24" spans="1:16" ht="15.75">
      <c r="A24" s="28" t="s">
        <v>37</v>
      </c>
      <c r="B24" s="29"/>
      <c r="C24" s="30"/>
      <c r="D24" s="31">
        <f aca="true" t="shared" si="7" ref="D24:M24">SUM(D25:D25)</f>
        <v>0</v>
      </c>
      <c r="E24" s="31">
        <f t="shared" si="7"/>
        <v>1124077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4"/>
        <v>1124077</v>
      </c>
      <c r="O24" s="43">
        <f t="shared" si="1"/>
        <v>14.32164152481908</v>
      </c>
      <c r="P24" s="10"/>
    </row>
    <row r="25" spans="1:16" ht="15">
      <c r="A25" s="13"/>
      <c r="B25" s="45">
        <v>554</v>
      </c>
      <c r="C25" s="21" t="s">
        <v>38</v>
      </c>
      <c r="D25" s="46">
        <v>0</v>
      </c>
      <c r="E25" s="46">
        <v>1124077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1124077</v>
      </c>
      <c r="O25" s="47">
        <f t="shared" si="1"/>
        <v>14.32164152481908</v>
      </c>
      <c r="P25" s="9"/>
    </row>
    <row r="26" spans="1:16" ht="15.75">
      <c r="A26" s="28" t="s">
        <v>39</v>
      </c>
      <c r="B26" s="29"/>
      <c r="C26" s="30"/>
      <c r="D26" s="31">
        <f aca="true" t="shared" si="8" ref="D26:M26">SUM(D27:D30)</f>
        <v>11932648</v>
      </c>
      <c r="E26" s="31">
        <f t="shared" si="8"/>
        <v>10628907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968512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4"/>
        <v>23530067</v>
      </c>
      <c r="O26" s="43">
        <f t="shared" si="1"/>
        <v>299.7919044949546</v>
      </c>
      <c r="P26" s="9"/>
    </row>
    <row r="27" spans="1:16" ht="15">
      <c r="A27" s="12"/>
      <c r="B27" s="44">
        <v>571</v>
      </c>
      <c r="C27" s="20" t="s">
        <v>40</v>
      </c>
      <c r="D27" s="46">
        <v>3441815</v>
      </c>
      <c r="E27" s="46">
        <v>6483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3448298</v>
      </c>
      <c r="O27" s="47">
        <f t="shared" si="1"/>
        <v>43.934079094893484</v>
      </c>
      <c r="P27" s="9"/>
    </row>
    <row r="28" spans="1:16" ht="15">
      <c r="A28" s="12"/>
      <c r="B28" s="44">
        <v>572</v>
      </c>
      <c r="C28" s="20" t="s">
        <v>41</v>
      </c>
      <c r="D28" s="46">
        <v>7490471</v>
      </c>
      <c r="E28" s="46">
        <v>10620805</v>
      </c>
      <c r="F28" s="46">
        <v>0</v>
      </c>
      <c r="G28" s="46">
        <v>0</v>
      </c>
      <c r="H28" s="46">
        <v>0</v>
      </c>
      <c r="I28" s="46">
        <v>968512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19079788</v>
      </c>
      <c r="O28" s="47">
        <f t="shared" si="1"/>
        <v>243.0917847314239</v>
      </c>
      <c r="P28" s="9"/>
    </row>
    <row r="29" spans="1:16" ht="15">
      <c r="A29" s="12"/>
      <c r="B29" s="44">
        <v>573</v>
      </c>
      <c r="C29" s="20" t="s">
        <v>42</v>
      </c>
      <c r="D29" s="46">
        <v>847199</v>
      </c>
      <c r="E29" s="46">
        <v>1619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848818</v>
      </c>
      <c r="O29" s="47">
        <f t="shared" si="1"/>
        <v>10.814621343390073</v>
      </c>
      <c r="P29" s="9"/>
    </row>
    <row r="30" spans="1:16" ht="15">
      <c r="A30" s="12"/>
      <c r="B30" s="44">
        <v>574</v>
      </c>
      <c r="C30" s="20" t="s">
        <v>43</v>
      </c>
      <c r="D30" s="46">
        <v>153163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153163</v>
      </c>
      <c r="O30" s="47">
        <f t="shared" si="1"/>
        <v>1.9514193252471714</v>
      </c>
      <c r="P30" s="9"/>
    </row>
    <row r="31" spans="1:16" ht="15.75">
      <c r="A31" s="28" t="s">
        <v>45</v>
      </c>
      <c r="B31" s="29"/>
      <c r="C31" s="30"/>
      <c r="D31" s="31">
        <f aca="true" t="shared" si="9" ref="D31:M31">SUM(D32:D33)</f>
        <v>0</v>
      </c>
      <c r="E31" s="31">
        <f t="shared" si="9"/>
        <v>55122</v>
      </c>
      <c r="F31" s="31">
        <f t="shared" si="9"/>
        <v>0</v>
      </c>
      <c r="G31" s="31">
        <f t="shared" si="9"/>
        <v>832000</v>
      </c>
      <c r="H31" s="31">
        <f t="shared" si="9"/>
        <v>0</v>
      </c>
      <c r="I31" s="31">
        <f t="shared" si="9"/>
        <v>0</v>
      </c>
      <c r="J31" s="31">
        <f t="shared" si="9"/>
        <v>1979984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4"/>
        <v>2867106</v>
      </c>
      <c r="O31" s="43">
        <f t="shared" si="1"/>
        <v>36.52922739781877</v>
      </c>
      <c r="P31" s="9"/>
    </row>
    <row r="32" spans="1:16" ht="15">
      <c r="A32" s="12"/>
      <c r="B32" s="44">
        <v>581</v>
      </c>
      <c r="C32" s="20" t="s">
        <v>49</v>
      </c>
      <c r="D32" s="46">
        <v>0</v>
      </c>
      <c r="E32" s="46">
        <v>55122</v>
      </c>
      <c r="F32" s="46">
        <v>0</v>
      </c>
      <c r="G32" s="46">
        <v>832000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887122</v>
      </c>
      <c r="O32" s="47">
        <f t="shared" si="1"/>
        <v>11.302644990316992</v>
      </c>
      <c r="P32" s="9"/>
    </row>
    <row r="33" spans="1:16" ht="15.75" thickBot="1">
      <c r="A33" s="12"/>
      <c r="B33" s="44">
        <v>590</v>
      </c>
      <c r="C33" s="20" t="s">
        <v>44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1979984</v>
      </c>
      <c r="K33" s="46">
        <v>0</v>
      </c>
      <c r="L33" s="46">
        <v>0</v>
      </c>
      <c r="M33" s="46">
        <v>0</v>
      </c>
      <c r="N33" s="46">
        <f t="shared" si="4"/>
        <v>1979984</v>
      </c>
      <c r="O33" s="47">
        <f t="shared" si="1"/>
        <v>25.226582407501784</v>
      </c>
      <c r="P33" s="9"/>
    </row>
    <row r="34" spans="1:119" ht="16.5" thickBot="1">
      <c r="A34" s="14" t="s">
        <v>10</v>
      </c>
      <c r="B34" s="23"/>
      <c r="C34" s="22"/>
      <c r="D34" s="15">
        <f>SUM(D5,D13,D17,D22,D24,D26,D31)</f>
        <v>58767099</v>
      </c>
      <c r="E34" s="15">
        <f aca="true" t="shared" si="10" ref="E34:M34">SUM(E5,E13,E17,E22,E24,E26,E31)</f>
        <v>28574075</v>
      </c>
      <c r="F34" s="15">
        <f t="shared" si="10"/>
        <v>0</v>
      </c>
      <c r="G34" s="15">
        <f t="shared" si="10"/>
        <v>834974</v>
      </c>
      <c r="H34" s="15">
        <f t="shared" si="10"/>
        <v>0</v>
      </c>
      <c r="I34" s="15">
        <f t="shared" si="10"/>
        <v>27762270</v>
      </c>
      <c r="J34" s="15">
        <f t="shared" si="10"/>
        <v>10999133</v>
      </c>
      <c r="K34" s="15">
        <f t="shared" si="10"/>
        <v>11110977</v>
      </c>
      <c r="L34" s="15">
        <f t="shared" si="10"/>
        <v>0</v>
      </c>
      <c r="M34" s="15">
        <f t="shared" si="10"/>
        <v>0</v>
      </c>
      <c r="N34" s="15">
        <f t="shared" si="4"/>
        <v>138048528</v>
      </c>
      <c r="O34" s="37">
        <f t="shared" si="1"/>
        <v>1758.8488431352564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5" ht="15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57</v>
      </c>
      <c r="M36" s="93"/>
      <c r="N36" s="93"/>
      <c r="O36" s="41">
        <v>78488</v>
      </c>
    </row>
    <row r="37" spans="1:15" ht="15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5" ht="15.75" customHeight="1" thickBot="1">
      <c r="A38" s="97" t="s">
        <v>51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sheetProtection/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2022-06-07T16:52:45Z</cp:lastPrinted>
  <dcterms:created xsi:type="dcterms:W3CDTF">2000-08-31T21:26:31Z</dcterms:created>
  <dcterms:modified xsi:type="dcterms:W3CDTF">2022-06-07T16:53:36Z</dcterms:modified>
  <cp:category/>
  <cp:version/>
  <cp:contentType/>
  <cp:contentStatus/>
</cp:coreProperties>
</file>