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'2007'!$A$1:$O$23</definedName>
    <definedName name="_xlnm.Print_Area" localSheetId="14">'2008'!$A$1:$O$22</definedName>
    <definedName name="_xlnm.Print_Area" localSheetId="13">'2009'!$A$1:$O$22</definedName>
    <definedName name="_xlnm.Print_Area" localSheetId="12">'2010'!$A$1:$O$22</definedName>
    <definedName name="_xlnm.Print_Area" localSheetId="11">'2011'!$A$1:$O$22</definedName>
    <definedName name="_xlnm.Print_Area" localSheetId="10">'2012'!$A$1:$O$22</definedName>
    <definedName name="_xlnm.Print_Area" localSheetId="9">'2013'!$A$1:$O$22</definedName>
    <definedName name="_xlnm.Print_Area" localSheetId="8">'2014'!$A$1:$O$22</definedName>
    <definedName name="_xlnm.Print_Area" localSheetId="7">'2015'!$A$1:$O$22</definedName>
    <definedName name="_xlnm.Print_Area" localSheetId="6">'2016'!$A$1:$O$25</definedName>
    <definedName name="_xlnm.Print_Area" localSheetId="5">'2017'!$A$1:$O$23</definedName>
    <definedName name="_xlnm.Print_Area" localSheetId="4">'2018'!$A$1:$O$24</definedName>
    <definedName name="_xlnm.Print_Area" localSheetId="3">'2019'!$A$1:$O$25</definedName>
    <definedName name="_xlnm.Print_Area" localSheetId="2">'2020'!$A$1:$O$24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6" i="48"/>
  <c r="P16" i="48" s="1"/>
  <c r="O5" i="48"/>
  <c r="P5" i="48" s="1"/>
  <c r="O11" i="48"/>
  <c r="P11" i="48" s="1"/>
  <c r="O8" i="48"/>
  <c r="P8" i="48" s="1"/>
  <c r="M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/>
  <c r="O13" i="47"/>
  <c r="P13" i="47"/>
  <c r="O12" i="47"/>
  <c r="P12" i="47"/>
  <c r="N11" i="47"/>
  <c r="M11" i="47"/>
  <c r="O11" i="47" s="1"/>
  <c r="P11" i="47" s="1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N8" i="47"/>
  <c r="M8" i="47"/>
  <c r="L8" i="47"/>
  <c r="K8" i="47"/>
  <c r="J8" i="47"/>
  <c r="I8" i="47"/>
  <c r="H8" i="47"/>
  <c r="G8" i="47"/>
  <c r="F8" i="47"/>
  <c r="F20" i="47" s="1"/>
  <c r="E8" i="47"/>
  <c r="D8" i="47"/>
  <c r="O8" i="47" s="1"/>
  <c r="P8" i="47" s="1"/>
  <c r="O7" i="47"/>
  <c r="P7" i="47"/>
  <c r="O6" i="47"/>
  <c r="P6" i="47" s="1"/>
  <c r="N5" i="47"/>
  <c r="N20" i="47" s="1"/>
  <c r="M5" i="47"/>
  <c r="L5" i="47"/>
  <c r="L20" i="47" s="1"/>
  <c r="K5" i="47"/>
  <c r="K20" i="47" s="1"/>
  <c r="J5" i="47"/>
  <c r="J20" i="47" s="1"/>
  <c r="I5" i="47"/>
  <c r="I20" i="47" s="1"/>
  <c r="H5" i="47"/>
  <c r="H20" i="47" s="1"/>
  <c r="G5" i="47"/>
  <c r="G20" i="47" s="1"/>
  <c r="F5" i="47"/>
  <c r="E5" i="47"/>
  <c r="E20" i="47" s="1"/>
  <c r="D5" i="47"/>
  <c r="N19" i="46"/>
  <c r="O19" i="46"/>
  <c r="M18" i="46"/>
  <c r="L18" i="46"/>
  <c r="K18" i="46"/>
  <c r="J18" i="46"/>
  <c r="I18" i="46"/>
  <c r="H18" i="46"/>
  <c r="G18" i="46"/>
  <c r="F18" i="46"/>
  <c r="E18" i="46"/>
  <c r="N18" i="46" s="1"/>
  <c r="O18" i="46" s="1"/>
  <c r="D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 s="1"/>
  <c r="N13" i="46"/>
  <c r="O13" i="46" s="1"/>
  <c r="N12" i="46"/>
  <c r="O12" i="46" s="1"/>
  <c r="M11" i="46"/>
  <c r="L11" i="46"/>
  <c r="K11" i="46"/>
  <c r="N11" i="46" s="1"/>
  <c r="O11" i="46" s="1"/>
  <c r="J11" i="46"/>
  <c r="I11" i="46"/>
  <c r="H11" i="46"/>
  <c r="G11" i="46"/>
  <c r="F11" i="46"/>
  <c r="E11" i="46"/>
  <c r="D11" i="46"/>
  <c r="N10" i="46"/>
  <c r="O10" i="46" s="1"/>
  <c r="N9" i="46"/>
  <c r="O9" i="46" s="1"/>
  <c r="M8" i="46"/>
  <c r="M20" i="46" s="1"/>
  <c r="L8" i="46"/>
  <c r="K8" i="46"/>
  <c r="J8" i="46"/>
  <c r="I8" i="46"/>
  <c r="H8" i="46"/>
  <c r="G8" i="46"/>
  <c r="G20" i="46" s="1"/>
  <c r="F8" i="46"/>
  <c r="E8" i="46"/>
  <c r="D8" i="46"/>
  <c r="N7" i="46"/>
  <c r="O7" i="46" s="1"/>
  <c r="N6" i="46"/>
  <c r="O6" i="46" s="1"/>
  <c r="M5" i="46"/>
  <c r="L5" i="46"/>
  <c r="L20" i="46" s="1"/>
  <c r="K5" i="46"/>
  <c r="J5" i="46"/>
  <c r="J20" i="46" s="1"/>
  <c r="I5" i="46"/>
  <c r="I20" i="46" s="1"/>
  <c r="H5" i="46"/>
  <c r="H20" i="46" s="1"/>
  <c r="G5" i="46"/>
  <c r="F5" i="46"/>
  <c r="F20" i="46" s="1"/>
  <c r="E5" i="46"/>
  <c r="E20" i="46" s="1"/>
  <c r="D5" i="46"/>
  <c r="D20" i="46" s="1"/>
  <c r="E21" i="45"/>
  <c r="H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/>
  <c r="N13" i="45"/>
  <c r="O13" i="45" s="1"/>
  <c r="M12" i="45"/>
  <c r="L12" i="45"/>
  <c r="K12" i="45"/>
  <c r="J12" i="45"/>
  <c r="I12" i="45"/>
  <c r="H12" i="45"/>
  <c r="G12" i="45"/>
  <c r="N12" i="45" s="1"/>
  <c r="O12" i="45" s="1"/>
  <c r="F12" i="45"/>
  <c r="E12" i="45"/>
  <c r="D12" i="45"/>
  <c r="N11" i="45"/>
  <c r="O11" i="45" s="1"/>
  <c r="N10" i="45"/>
  <c r="O10" i="45" s="1"/>
  <c r="M9" i="45"/>
  <c r="L9" i="45"/>
  <c r="K9" i="45"/>
  <c r="K21" i="45" s="1"/>
  <c r="J9" i="45"/>
  <c r="I9" i="45"/>
  <c r="N9" i="45" s="1"/>
  <c r="O9" i="45" s="1"/>
  <c r="H9" i="45"/>
  <c r="G9" i="45"/>
  <c r="F9" i="45"/>
  <c r="E9" i="45"/>
  <c r="D9" i="45"/>
  <c r="N8" i="45"/>
  <c r="O8" i="45" s="1"/>
  <c r="N7" i="45"/>
  <c r="O7" i="45" s="1"/>
  <c r="N6" i="45"/>
  <c r="O6" i="45" s="1"/>
  <c r="M5" i="45"/>
  <c r="N5" i="45" s="1"/>
  <c r="O5" i="45" s="1"/>
  <c r="L5" i="45"/>
  <c r="L21" i="45" s="1"/>
  <c r="K5" i="45"/>
  <c r="J5" i="45"/>
  <c r="J21" i="45" s="1"/>
  <c r="I5" i="45"/>
  <c r="I21" i="45" s="1"/>
  <c r="H5" i="45"/>
  <c r="G5" i="45"/>
  <c r="G21" i="45" s="1"/>
  <c r="F5" i="45"/>
  <c r="F21" i="45" s="1"/>
  <c r="E5" i="45"/>
  <c r="D5" i="45"/>
  <c r="D21" i="45" s="1"/>
  <c r="J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/>
  <c r="M11" i="44"/>
  <c r="L11" i="44"/>
  <c r="K11" i="44"/>
  <c r="J11" i="44"/>
  <c r="I11" i="44"/>
  <c r="H11" i="44"/>
  <c r="G11" i="44"/>
  <c r="F11" i="44"/>
  <c r="E11" i="44"/>
  <c r="N11" i="44" s="1"/>
  <c r="O11" i="44" s="1"/>
  <c r="D11" i="44"/>
  <c r="N10" i="44"/>
  <c r="O10" i="44"/>
  <c r="N9" i="44"/>
  <c r="O9" i="44" s="1"/>
  <c r="M8" i="44"/>
  <c r="M20" i="44" s="1"/>
  <c r="L8" i="44"/>
  <c r="K8" i="44"/>
  <c r="J8" i="44"/>
  <c r="I8" i="44"/>
  <c r="H8" i="44"/>
  <c r="G8" i="44"/>
  <c r="N8" i="44" s="1"/>
  <c r="O8" i="44" s="1"/>
  <c r="F8" i="44"/>
  <c r="E8" i="44"/>
  <c r="D8" i="44"/>
  <c r="N7" i="44"/>
  <c r="O7" i="44" s="1"/>
  <c r="N6" i="44"/>
  <c r="O6" i="44" s="1"/>
  <c r="M5" i="44"/>
  <c r="L5" i="44"/>
  <c r="L20" i="44" s="1"/>
  <c r="K5" i="44"/>
  <c r="K20" i="44" s="1"/>
  <c r="J5" i="44"/>
  <c r="I5" i="44"/>
  <c r="I20" i="44" s="1"/>
  <c r="H5" i="44"/>
  <c r="H20" i="44" s="1"/>
  <c r="G5" i="44"/>
  <c r="F5" i="44"/>
  <c r="F20" i="44" s="1"/>
  <c r="E5" i="44"/>
  <c r="D5" i="44"/>
  <c r="D20" i="44" s="1"/>
  <c r="I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D19" i="43" s="1"/>
  <c r="N14" i="43"/>
  <c r="O14" i="43" s="1"/>
  <c r="N13" i="43"/>
  <c r="O13" i="43" s="1"/>
  <c r="N12" i="43"/>
  <c r="O12" i="43" s="1"/>
  <c r="M11" i="43"/>
  <c r="L11" i="43"/>
  <c r="K11" i="43"/>
  <c r="K19" i="43" s="1"/>
  <c r="J11" i="43"/>
  <c r="I11" i="43"/>
  <c r="H11" i="43"/>
  <c r="G11" i="43"/>
  <c r="F11" i="43"/>
  <c r="E11" i="43"/>
  <c r="D11" i="43"/>
  <c r="N10" i="43"/>
  <c r="O10" i="43" s="1"/>
  <c r="N9" i="43"/>
  <c r="O9" i="43" s="1"/>
  <c r="M8" i="43"/>
  <c r="N8" i="43" s="1"/>
  <c r="O8" i="43" s="1"/>
  <c r="L8" i="43"/>
  <c r="K8" i="43"/>
  <c r="J8" i="43"/>
  <c r="I8" i="43"/>
  <c r="H8" i="43"/>
  <c r="G8" i="43"/>
  <c r="F8" i="43"/>
  <c r="E8" i="43"/>
  <c r="D8" i="43"/>
  <c r="N7" i="43"/>
  <c r="O7" i="43" s="1"/>
  <c r="N6" i="43"/>
  <c r="O6" i="43" s="1"/>
  <c r="M5" i="43"/>
  <c r="M19" i="43" s="1"/>
  <c r="L5" i="43"/>
  <c r="L19" i="43" s="1"/>
  <c r="K5" i="43"/>
  <c r="J5" i="43"/>
  <c r="J19" i="43" s="1"/>
  <c r="I5" i="43"/>
  <c r="H5" i="43"/>
  <c r="H19" i="43" s="1"/>
  <c r="G5" i="43"/>
  <c r="G19" i="43" s="1"/>
  <c r="F5" i="43"/>
  <c r="F19" i="43" s="1"/>
  <c r="E5" i="43"/>
  <c r="N5" i="43" s="1"/>
  <c r="O5" i="43" s="1"/>
  <c r="D5" i="43"/>
  <c r="H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N11" i="42" s="1"/>
  <c r="O11" i="42" s="1"/>
  <c r="D11" i="42"/>
  <c r="N10" i="42"/>
  <c r="O10" i="42"/>
  <c r="N9" i="42"/>
  <c r="O9" i="42" s="1"/>
  <c r="M8" i="42"/>
  <c r="L8" i="42"/>
  <c r="K8" i="42"/>
  <c r="J8" i="42"/>
  <c r="I8" i="42"/>
  <c r="H8" i="42"/>
  <c r="G8" i="42"/>
  <c r="N8" i="42" s="1"/>
  <c r="O8" i="42" s="1"/>
  <c r="F8" i="42"/>
  <c r="E8" i="42"/>
  <c r="D8" i="42"/>
  <c r="N7" i="42"/>
  <c r="O7" i="42" s="1"/>
  <c r="N6" i="42"/>
  <c r="O6" i="42" s="1"/>
  <c r="M5" i="42"/>
  <c r="M21" i="42" s="1"/>
  <c r="L5" i="42"/>
  <c r="L21" i="42" s="1"/>
  <c r="K5" i="42"/>
  <c r="K21" i="42" s="1"/>
  <c r="J5" i="42"/>
  <c r="J21" i="42" s="1"/>
  <c r="I5" i="42"/>
  <c r="I21" i="42" s="1"/>
  <c r="H5" i="42"/>
  <c r="G5" i="42"/>
  <c r="G21" i="42" s="1"/>
  <c r="F5" i="42"/>
  <c r="F21" i="42" s="1"/>
  <c r="E5" i="42"/>
  <c r="D5" i="42"/>
  <c r="D21" i="42" s="1"/>
  <c r="K19" i="41"/>
  <c r="N18" i="41"/>
  <c r="O18" i="41" s="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D19" i="41" s="1"/>
  <c r="N14" i="41"/>
  <c r="O14" i="41" s="1"/>
  <c r="N13" i="41"/>
  <c r="O13" i="41" s="1"/>
  <c r="M12" i="41"/>
  <c r="L12" i="41"/>
  <c r="K12" i="41"/>
  <c r="J12" i="41"/>
  <c r="I12" i="41"/>
  <c r="I19" i="41" s="1"/>
  <c r="H12" i="41"/>
  <c r="G12" i="41"/>
  <c r="F12" i="41"/>
  <c r="E12" i="41"/>
  <c r="D12" i="41"/>
  <c r="N11" i="41"/>
  <c r="O11" i="41" s="1"/>
  <c r="N10" i="41"/>
  <c r="O10" i="41" s="1"/>
  <c r="N9" i="41"/>
  <c r="O9" i="41" s="1"/>
  <c r="M8" i="41"/>
  <c r="N8" i="41" s="1"/>
  <c r="O8" i="41" s="1"/>
  <c r="L8" i="41"/>
  <c r="K8" i="41"/>
  <c r="J8" i="41"/>
  <c r="I8" i="41"/>
  <c r="H8" i="41"/>
  <c r="G8" i="41"/>
  <c r="F8" i="41"/>
  <c r="E8" i="41"/>
  <c r="D8" i="41"/>
  <c r="N7" i="41"/>
  <c r="O7" i="41" s="1"/>
  <c r="N6" i="41"/>
  <c r="O6" i="41" s="1"/>
  <c r="M5" i="41"/>
  <c r="M19" i="41" s="1"/>
  <c r="L5" i="41"/>
  <c r="L19" i="41" s="1"/>
  <c r="K5" i="41"/>
  <c r="J5" i="41"/>
  <c r="J19" i="41" s="1"/>
  <c r="I5" i="41"/>
  <c r="H5" i="41"/>
  <c r="H19" i="41" s="1"/>
  <c r="G5" i="41"/>
  <c r="G19" i="41" s="1"/>
  <c r="F5" i="41"/>
  <c r="F19" i="41" s="1"/>
  <c r="E5" i="41"/>
  <c r="N5" i="41" s="1"/>
  <c r="O5" i="41" s="1"/>
  <c r="D5" i="41"/>
  <c r="H18" i="40"/>
  <c r="N17" i="40"/>
  <c r="O17" i="40" s="1"/>
  <c r="M16" i="40"/>
  <c r="N16" i="40" s="1"/>
  <c r="O16" i="40" s="1"/>
  <c r="L16" i="40"/>
  <c r="K16" i="40"/>
  <c r="J16" i="40"/>
  <c r="I16" i="40"/>
  <c r="H16" i="40"/>
  <c r="G16" i="40"/>
  <c r="F16" i="40"/>
  <c r="E16" i="40"/>
  <c r="D16" i="40"/>
  <c r="N15" i="40"/>
  <c r="O15" i="40" s="1"/>
  <c r="M14" i="40"/>
  <c r="N14" i="40" s="1"/>
  <c r="O14" i="40" s="1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N11" i="40" s="1"/>
  <c r="O11" i="40" s="1"/>
  <c r="D11" i="40"/>
  <c r="N10" i="40"/>
  <c r="O10" i="40" s="1"/>
  <c r="N9" i="40"/>
  <c r="O9" i="40"/>
  <c r="M8" i="40"/>
  <c r="L8" i="40"/>
  <c r="K8" i="40"/>
  <c r="K18" i="40" s="1"/>
  <c r="J8" i="40"/>
  <c r="I8" i="40"/>
  <c r="H8" i="40"/>
  <c r="G8" i="40"/>
  <c r="F8" i="40"/>
  <c r="E8" i="40"/>
  <c r="E18" i="40" s="1"/>
  <c r="D8" i="40"/>
  <c r="N7" i="40"/>
  <c r="O7" i="40"/>
  <c r="N6" i="40"/>
  <c r="O6" i="40" s="1"/>
  <c r="M5" i="40"/>
  <c r="M18" i="40" s="1"/>
  <c r="L5" i="40"/>
  <c r="L18" i="40" s="1"/>
  <c r="K5" i="40"/>
  <c r="J5" i="40"/>
  <c r="J18" i="40" s="1"/>
  <c r="I5" i="40"/>
  <c r="I18" i="40" s="1"/>
  <c r="H5" i="40"/>
  <c r="G5" i="40"/>
  <c r="G18" i="40" s="1"/>
  <c r="F5" i="40"/>
  <c r="F18" i="40" s="1"/>
  <c r="E5" i="40"/>
  <c r="D5" i="40"/>
  <c r="D18" i="40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/>
  <c r="M11" i="39"/>
  <c r="L11" i="39"/>
  <c r="N11" i="39" s="1"/>
  <c r="O11" i="39" s="1"/>
  <c r="K11" i="39"/>
  <c r="J11" i="39"/>
  <c r="I11" i="39"/>
  <c r="H11" i="39"/>
  <c r="G11" i="39"/>
  <c r="F11" i="39"/>
  <c r="E11" i="39"/>
  <c r="D11" i="39"/>
  <c r="N10" i="39"/>
  <c r="O10" i="39"/>
  <c r="M9" i="39"/>
  <c r="L9" i="39"/>
  <c r="K9" i="39"/>
  <c r="J9" i="39"/>
  <c r="I9" i="39"/>
  <c r="H9" i="39"/>
  <c r="G9" i="39"/>
  <c r="F9" i="39"/>
  <c r="E9" i="39"/>
  <c r="D9" i="39"/>
  <c r="N9" i="39" s="1"/>
  <c r="O9" i="39" s="1"/>
  <c r="N8" i="39"/>
  <c r="O8" i="39"/>
  <c r="N7" i="39"/>
  <c r="O7" i="39"/>
  <c r="N6" i="39"/>
  <c r="O6" i="39" s="1"/>
  <c r="M5" i="39"/>
  <c r="M18" i="39" s="1"/>
  <c r="L5" i="39"/>
  <c r="L18" i="39" s="1"/>
  <c r="K5" i="39"/>
  <c r="K18" i="39"/>
  <c r="J5" i="39"/>
  <c r="J18" i="39" s="1"/>
  <c r="I5" i="39"/>
  <c r="N5" i="39" s="1"/>
  <c r="O5" i="39" s="1"/>
  <c r="H5" i="39"/>
  <c r="H18" i="39"/>
  <c r="G5" i="39"/>
  <c r="G18" i="39" s="1"/>
  <c r="F5" i="39"/>
  <c r="F18" i="39"/>
  <c r="E5" i="39"/>
  <c r="E18" i="39" s="1"/>
  <c r="D5" i="39"/>
  <c r="N17" i="38"/>
  <c r="O17" i="38" s="1"/>
  <c r="M16" i="38"/>
  <c r="N16" i="38" s="1"/>
  <c r="O16" i="38" s="1"/>
  <c r="L16" i="38"/>
  <c r="K16" i="38"/>
  <c r="J16" i="38"/>
  <c r="I16" i="38"/>
  <c r="H16" i="38"/>
  <c r="G16" i="38"/>
  <c r="F16" i="38"/>
  <c r="E16" i="38"/>
  <c r="D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F18" i="38"/>
  <c r="E11" i="38"/>
  <c r="D11" i="38"/>
  <c r="N11" i="38" s="1"/>
  <c r="O11" i="38" s="1"/>
  <c r="N10" i="38"/>
  <c r="O10" i="38" s="1"/>
  <c r="N9" i="38"/>
  <c r="O9" i="38"/>
  <c r="M8" i="38"/>
  <c r="L8" i="38"/>
  <c r="N8" i="38" s="1"/>
  <c r="O8" i="38" s="1"/>
  <c r="K8" i="38"/>
  <c r="K18" i="38"/>
  <c r="J8" i="38"/>
  <c r="I8" i="38"/>
  <c r="H8" i="38"/>
  <c r="G8" i="38"/>
  <c r="F8" i="38"/>
  <c r="E8" i="38"/>
  <c r="D8" i="38"/>
  <c r="N7" i="38"/>
  <c r="O7" i="38" s="1"/>
  <c r="N6" i="38"/>
  <c r="O6" i="38"/>
  <c r="M5" i="38"/>
  <c r="M18" i="38" s="1"/>
  <c r="L5" i="38"/>
  <c r="L18" i="38" s="1"/>
  <c r="K5" i="38"/>
  <c r="J5" i="38"/>
  <c r="J18" i="38"/>
  <c r="I5" i="38"/>
  <c r="I18" i="38"/>
  <c r="H5" i="38"/>
  <c r="H18" i="38"/>
  <c r="G5" i="38"/>
  <c r="G18" i="38" s="1"/>
  <c r="F5" i="38"/>
  <c r="E5" i="38"/>
  <c r="E18" i="38" s="1"/>
  <c r="N18" i="38" s="1"/>
  <c r="O18" i="38" s="1"/>
  <c r="D5" i="38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M14" i="37"/>
  <c r="L14" i="37"/>
  <c r="K14" i="37"/>
  <c r="J14" i="37"/>
  <c r="J18" i="37" s="1"/>
  <c r="I14" i="37"/>
  <c r="H14" i="37"/>
  <c r="G14" i="37"/>
  <c r="F14" i="37"/>
  <c r="E14" i="37"/>
  <c r="D14" i="37"/>
  <c r="N14" i="37" s="1"/>
  <c r="O14" i="37" s="1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N11" i="37" s="1"/>
  <c r="O11" i="37" s="1"/>
  <c r="E11" i="37"/>
  <c r="D11" i="37"/>
  <c r="N10" i="37"/>
  <c r="O10" i="37"/>
  <c r="N9" i="37"/>
  <c r="O9" i="37" s="1"/>
  <c r="M8" i="37"/>
  <c r="L8" i="37"/>
  <c r="K8" i="37"/>
  <c r="K18" i="37"/>
  <c r="J8" i="37"/>
  <c r="I8" i="37"/>
  <c r="H8" i="37"/>
  <c r="G8" i="37"/>
  <c r="F8" i="37"/>
  <c r="E8" i="37"/>
  <c r="D8" i="37"/>
  <c r="N8" i="37" s="1"/>
  <c r="O8" i="37" s="1"/>
  <c r="N7" i="37"/>
  <c r="O7" i="37" s="1"/>
  <c r="N6" i="37"/>
  <c r="O6" i="37" s="1"/>
  <c r="M5" i="37"/>
  <c r="M18" i="37"/>
  <c r="L5" i="37"/>
  <c r="L18" i="37" s="1"/>
  <c r="K5" i="37"/>
  <c r="J5" i="37"/>
  <c r="I5" i="37"/>
  <c r="I18" i="37"/>
  <c r="H5" i="37"/>
  <c r="H18" i="37"/>
  <c r="G5" i="37"/>
  <c r="G18" i="37"/>
  <c r="F5" i="37"/>
  <c r="F18" i="37" s="1"/>
  <c r="E5" i="37"/>
  <c r="E18" i="37" s="1"/>
  <c r="D5" i="37"/>
  <c r="D18" i="37" s="1"/>
  <c r="N18" i="37" s="1"/>
  <c r="O18" i="37" s="1"/>
  <c r="N17" i="36"/>
  <c r="O17" i="36" s="1"/>
  <c r="M16" i="36"/>
  <c r="L16" i="36"/>
  <c r="K16" i="36"/>
  <c r="J16" i="36"/>
  <c r="I16" i="36"/>
  <c r="H16" i="36"/>
  <c r="N16" i="36" s="1"/>
  <c r="O16" i="36" s="1"/>
  <c r="G16" i="36"/>
  <c r="F16" i="36"/>
  <c r="E16" i="36"/>
  <c r="D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N12" i="36"/>
  <c r="O12" i="36" s="1"/>
  <c r="M11" i="36"/>
  <c r="L11" i="36"/>
  <c r="K11" i="36"/>
  <c r="J11" i="36"/>
  <c r="I11" i="36"/>
  <c r="H11" i="36"/>
  <c r="G11" i="36"/>
  <c r="F11" i="36"/>
  <c r="E11" i="36"/>
  <c r="N11" i="36" s="1"/>
  <c r="O11" i="36" s="1"/>
  <c r="D11" i="36"/>
  <c r="N10" i="36"/>
  <c r="O10" i="36" s="1"/>
  <c r="N9" i="36"/>
  <c r="O9" i="36" s="1"/>
  <c r="M8" i="36"/>
  <c r="M18" i="36" s="1"/>
  <c r="L8" i="36"/>
  <c r="K8" i="36"/>
  <c r="J8" i="36"/>
  <c r="I8" i="36"/>
  <c r="H8" i="36"/>
  <c r="H18" i="36" s="1"/>
  <c r="G8" i="36"/>
  <c r="F8" i="36"/>
  <c r="E8" i="36"/>
  <c r="D8" i="36"/>
  <c r="N7" i="36"/>
  <c r="O7" i="36" s="1"/>
  <c r="N6" i="36"/>
  <c r="O6" i="36" s="1"/>
  <c r="M5" i="36"/>
  <c r="L5" i="36"/>
  <c r="L18" i="36" s="1"/>
  <c r="K5" i="36"/>
  <c r="K18" i="36" s="1"/>
  <c r="J5" i="36"/>
  <c r="J18" i="36" s="1"/>
  <c r="I5" i="36"/>
  <c r="I18" i="36"/>
  <c r="H5" i="36"/>
  <c r="G5" i="36"/>
  <c r="N5" i="36" s="1"/>
  <c r="O5" i="36" s="1"/>
  <c r="F5" i="36"/>
  <c r="F18" i="36"/>
  <c r="E5" i="36"/>
  <c r="E18" i="36" s="1"/>
  <c r="D5" i="36"/>
  <c r="D18" i="36" s="1"/>
  <c r="N17" i="35"/>
  <c r="O17" i="35" s="1"/>
  <c r="M16" i="35"/>
  <c r="L16" i="35"/>
  <c r="K16" i="35"/>
  <c r="J16" i="35"/>
  <c r="I16" i="35"/>
  <c r="H16" i="35"/>
  <c r="G16" i="35"/>
  <c r="N16" i="35" s="1"/>
  <c r="O16" i="35" s="1"/>
  <c r="F16" i="35"/>
  <c r="E16" i="35"/>
  <c r="D16" i="35"/>
  <c r="N15" i="35"/>
  <c r="O15" i="35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 s="1"/>
  <c r="N12" i="35"/>
  <c r="O12" i="35"/>
  <c r="M11" i="35"/>
  <c r="L11" i="35"/>
  <c r="K11" i="35"/>
  <c r="J11" i="35"/>
  <c r="I11" i="35"/>
  <c r="H11" i="35"/>
  <c r="G11" i="35"/>
  <c r="F11" i="35"/>
  <c r="N11" i="35" s="1"/>
  <c r="O11" i="35" s="1"/>
  <c r="E11" i="35"/>
  <c r="D11" i="35"/>
  <c r="N10" i="35"/>
  <c r="O10" i="35"/>
  <c r="N9" i="35"/>
  <c r="O9" i="35" s="1"/>
  <c r="M8" i="35"/>
  <c r="M18" i="35"/>
  <c r="L8" i="35"/>
  <c r="K8" i="35"/>
  <c r="J8" i="35"/>
  <c r="I8" i="35"/>
  <c r="H8" i="35"/>
  <c r="G8" i="35"/>
  <c r="F8" i="35"/>
  <c r="F18" i="35" s="1"/>
  <c r="E8" i="35"/>
  <c r="N8" i="35" s="1"/>
  <c r="O8" i="35" s="1"/>
  <c r="D8" i="35"/>
  <c r="N7" i="35"/>
  <c r="O7" i="35"/>
  <c r="N6" i="35"/>
  <c r="O6" i="35"/>
  <c r="M5" i="35"/>
  <c r="L5" i="35"/>
  <c r="L18" i="35" s="1"/>
  <c r="K5" i="35"/>
  <c r="K18" i="35" s="1"/>
  <c r="J5" i="35"/>
  <c r="J18" i="35" s="1"/>
  <c r="I5" i="35"/>
  <c r="I18" i="35" s="1"/>
  <c r="H5" i="35"/>
  <c r="H18" i="35" s="1"/>
  <c r="G5" i="35"/>
  <c r="G18" i="35" s="1"/>
  <c r="F5" i="35"/>
  <c r="E5" i="35"/>
  <c r="E18" i="35" s="1"/>
  <c r="D5" i="35"/>
  <c r="N17" i="34"/>
  <c r="O17" i="34" s="1"/>
  <c r="M16" i="34"/>
  <c r="L16" i="34"/>
  <c r="K16" i="34"/>
  <c r="J16" i="34"/>
  <c r="I16" i="34"/>
  <c r="H16" i="34"/>
  <c r="G16" i="34"/>
  <c r="F16" i="34"/>
  <c r="N16" i="34" s="1"/>
  <c r="O16" i="34" s="1"/>
  <c r="E16" i="34"/>
  <c r="D16" i="34"/>
  <c r="N15" i="34"/>
  <c r="O15" i="34" s="1"/>
  <c r="M14" i="34"/>
  <c r="M18" i="34" s="1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N11" i="34" s="1"/>
  <c r="O11" i="34" s="1"/>
  <c r="E11" i="34"/>
  <c r="E18" i="34"/>
  <c r="D11" i="34"/>
  <c r="N10" i="34"/>
  <c r="O10" i="34" s="1"/>
  <c r="N9" i="34"/>
  <c r="O9" i="34" s="1"/>
  <c r="M8" i="34"/>
  <c r="L8" i="34"/>
  <c r="K8" i="34"/>
  <c r="J8" i="34"/>
  <c r="J18" i="34" s="1"/>
  <c r="I8" i="34"/>
  <c r="H8" i="34"/>
  <c r="G8" i="34"/>
  <c r="N8" i="34" s="1"/>
  <c r="O8" i="34" s="1"/>
  <c r="F8" i="34"/>
  <c r="E8" i="34"/>
  <c r="D8" i="34"/>
  <c r="N7" i="34"/>
  <c r="O7" i="34" s="1"/>
  <c r="N6" i="34"/>
  <c r="O6" i="34" s="1"/>
  <c r="M5" i="34"/>
  <c r="L5" i="34"/>
  <c r="L18" i="34" s="1"/>
  <c r="K5" i="34"/>
  <c r="K18" i="34" s="1"/>
  <c r="J5" i="34"/>
  <c r="I5" i="34"/>
  <c r="I18" i="34" s="1"/>
  <c r="H5" i="34"/>
  <c r="H18" i="34" s="1"/>
  <c r="G5" i="34"/>
  <c r="G18" i="34" s="1"/>
  <c r="F5" i="34"/>
  <c r="E5" i="34"/>
  <c r="D5" i="34"/>
  <c r="D18" i="34" s="1"/>
  <c r="E16" i="33"/>
  <c r="F16" i="33"/>
  <c r="G16" i="33"/>
  <c r="H16" i="33"/>
  <c r="I16" i="33"/>
  <c r="J16" i="33"/>
  <c r="K16" i="33"/>
  <c r="L16" i="33"/>
  <c r="M16" i="33"/>
  <c r="E14" i="33"/>
  <c r="F14" i="33"/>
  <c r="G14" i="33"/>
  <c r="H14" i="33"/>
  <c r="I14" i="33"/>
  <c r="J14" i="33"/>
  <c r="K14" i="33"/>
  <c r="L14" i="33"/>
  <c r="M14" i="33"/>
  <c r="E11" i="33"/>
  <c r="F11" i="33"/>
  <c r="G11" i="33"/>
  <c r="G18" i="33" s="1"/>
  <c r="H11" i="33"/>
  <c r="I11" i="33"/>
  <c r="J11" i="33"/>
  <c r="K11" i="33"/>
  <c r="L11" i="33"/>
  <c r="N11" i="33" s="1"/>
  <c r="O11" i="33" s="1"/>
  <c r="M11" i="33"/>
  <c r="E8" i="33"/>
  <c r="F8" i="33"/>
  <c r="G8" i="33"/>
  <c r="H8" i="33"/>
  <c r="I8" i="33"/>
  <c r="J8" i="33"/>
  <c r="J18" i="33" s="1"/>
  <c r="K8" i="33"/>
  <c r="K18" i="33"/>
  <c r="L8" i="33"/>
  <c r="M8" i="33"/>
  <c r="M18" i="33" s="1"/>
  <c r="E5" i="33"/>
  <c r="E18" i="33"/>
  <c r="F5" i="33"/>
  <c r="F18" i="33" s="1"/>
  <c r="G5" i="33"/>
  <c r="H5" i="33"/>
  <c r="H18" i="33" s="1"/>
  <c r="I5" i="33"/>
  <c r="I18" i="33"/>
  <c r="J5" i="33"/>
  <c r="K5" i="33"/>
  <c r="L5" i="33"/>
  <c r="L18" i="33" s="1"/>
  <c r="M5" i="33"/>
  <c r="D16" i="33"/>
  <c r="N16" i="33" s="1"/>
  <c r="O16" i="33" s="1"/>
  <c r="D14" i="33"/>
  <c r="N14" i="33" s="1"/>
  <c r="O14" i="33" s="1"/>
  <c r="D11" i="33"/>
  <c r="D8" i="33"/>
  <c r="D5" i="33"/>
  <c r="D18" i="33" s="1"/>
  <c r="N18" i="33" s="1"/>
  <c r="O18" i="33" s="1"/>
  <c r="N17" i="33"/>
  <c r="O17" i="33"/>
  <c r="N15" i="33"/>
  <c r="O15" i="33"/>
  <c r="N10" i="33"/>
  <c r="O10" i="33"/>
  <c r="N7" i="33"/>
  <c r="O7" i="33"/>
  <c r="N6" i="33"/>
  <c r="O6" i="33"/>
  <c r="N12" i="33"/>
  <c r="O12" i="33" s="1"/>
  <c r="N13" i="33"/>
  <c r="O13" i="33"/>
  <c r="N9" i="33"/>
  <c r="O9" i="33"/>
  <c r="D18" i="35"/>
  <c r="N5" i="37"/>
  <c r="O5" i="37" s="1"/>
  <c r="D18" i="38"/>
  <c r="N8" i="40"/>
  <c r="O8" i="40" s="1"/>
  <c r="N15" i="41"/>
  <c r="O15" i="41" s="1"/>
  <c r="N12" i="41"/>
  <c r="O12" i="41" s="1"/>
  <c r="N19" i="42"/>
  <c r="O19" i="42" s="1"/>
  <c r="N15" i="42"/>
  <c r="O15" i="42" s="1"/>
  <c r="N11" i="43"/>
  <c r="O11" i="43" s="1"/>
  <c r="N17" i="43"/>
  <c r="O17" i="43" s="1"/>
  <c r="N18" i="44"/>
  <c r="O18" i="44" s="1"/>
  <c r="N16" i="44"/>
  <c r="O16" i="44" s="1"/>
  <c r="N19" i="45"/>
  <c r="O19" i="45" s="1"/>
  <c r="N17" i="45"/>
  <c r="O17" i="45" s="1"/>
  <c r="N8" i="46"/>
  <c r="O8" i="46" s="1"/>
  <c r="N16" i="46"/>
  <c r="O16" i="46" s="1"/>
  <c r="N5" i="46"/>
  <c r="O5" i="46" s="1"/>
  <c r="O16" i="47"/>
  <c r="P16" i="47" s="1"/>
  <c r="O18" i="47"/>
  <c r="P18" i="47" s="1"/>
  <c r="O5" i="47"/>
  <c r="P5" i="47" s="1"/>
  <c r="O20" i="48" l="1"/>
  <c r="P20" i="48" s="1"/>
  <c r="N18" i="40"/>
  <c r="O18" i="40" s="1"/>
  <c r="N19" i="43"/>
  <c r="O19" i="43" s="1"/>
  <c r="N18" i="35"/>
  <c r="O18" i="35" s="1"/>
  <c r="N20" i="46"/>
  <c r="O20" i="46" s="1"/>
  <c r="I18" i="39"/>
  <c r="N5" i="40"/>
  <c r="O5" i="40" s="1"/>
  <c r="N8" i="33"/>
  <c r="O8" i="33" s="1"/>
  <c r="N5" i="38"/>
  <c r="O5" i="38" s="1"/>
  <c r="G18" i="36"/>
  <c r="N18" i="36" s="1"/>
  <c r="O18" i="36" s="1"/>
  <c r="E21" i="42"/>
  <c r="N21" i="42" s="1"/>
  <c r="O21" i="42" s="1"/>
  <c r="G20" i="44"/>
  <c r="D20" i="47"/>
  <c r="O20" i="47" s="1"/>
  <c r="P20" i="47" s="1"/>
  <c r="D18" i="39"/>
  <c r="K20" i="46"/>
  <c r="N5" i="33"/>
  <c r="O5" i="33" s="1"/>
  <c r="M21" i="45"/>
  <c r="N21" i="45" s="1"/>
  <c r="O21" i="45" s="1"/>
  <c r="E20" i="44"/>
  <c r="N20" i="44" s="1"/>
  <c r="O20" i="44" s="1"/>
  <c r="N8" i="36"/>
  <c r="O8" i="36" s="1"/>
  <c r="E19" i="41"/>
  <c r="N19" i="41" s="1"/>
  <c r="O19" i="41" s="1"/>
  <c r="E19" i="43"/>
  <c r="N5" i="34"/>
  <c r="O5" i="34" s="1"/>
  <c r="N5" i="35"/>
  <c r="O5" i="35" s="1"/>
  <c r="N5" i="44"/>
  <c r="O5" i="44" s="1"/>
  <c r="N5" i="42"/>
  <c r="O5" i="42" s="1"/>
  <c r="F18" i="34"/>
  <c r="N18" i="34" s="1"/>
  <c r="O18" i="34" s="1"/>
  <c r="N18" i="39" l="1"/>
  <c r="O18" i="39" s="1"/>
</calcChain>
</file>

<file path=xl/sharedStrings.xml><?xml version="1.0" encoding="utf-8"?>
<sst xmlns="http://schemas.openxmlformats.org/spreadsheetml/2006/main" count="562" uniqueCount="80">
  <si>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</si>
  <si>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</si>
  <si>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</si>
  <si>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</si>
  <si>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</si>
  <si>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</si>
  <si>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</si>
  <si>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</si>
  <si>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</si>
  <si>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</si>
  <si>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</si>
  <si>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</si>
  <si>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</si>
  <si>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</si>
  <si>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</si>
  <si>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</si>
  <si>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</si>
  <si>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</si>
  <si>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</si>
  <si>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</si>
  <si>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</si>
  <si>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</si>
  <si>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</si>
  <si>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Protective Inspections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</si>
  <si>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</si>
  <si>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</si>
  <si>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</si>
  <si>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</si>
  <si>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</si>
  <si>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</si>
  <si>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</si>
  <si>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</si>
  <si>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Lake Hamilton Expenditures Reported by Account Code and Fund Type</t>
  </si>
  <si>
    <t>Local Fiscal Year Ended September 30, 2010</t>
  </si>
  <si>
    <t>Sewer / Wastewater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</si>
  <si>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</si>
  <si>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</si>
  <si>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</si>
  <si>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</si>
  <si>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</si>
  <si>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</si>
  <si>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</si>
  <si>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</si>
  <si>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</si>
  <si>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Water-Sewer Combination Services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</si>
  <si>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</si>
  <si>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</si>
  <si>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</si>
  <si>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</si>
  <si>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</si>
  <si>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</si>
  <si>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</si>
  <si>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</si>
  <si>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</si>
  <si>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Fire Control</t>
  </si>
  <si>
    <t>Water / Sewer Services</t>
  </si>
  <si>
    <t>Local Fiscal Year Ended September 30, 2007</t>
  </si>
  <si>
    <t>2007 Municipal Population:</t>
  </si>
  <si>
    <t>Local Fiscal Year Ended September 30, 2016</t>
  </si>
  <si>
    <t>Flood Control / Stormwater Control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</si>
  <si>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</si>
  <si>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</si>
  <si>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</si>
  <si>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</si>
  <si>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</si>
  <si>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</si>
  <si>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</si>
  <si>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</si>
  <si>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Executive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</si>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</sst>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776984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163107</v>
      </c>
      <c r="N5" s="24">
        <f>SUM(N6:N7)</f>
        <v>0</v>
      </c>
      <c r="O5" s="25">
        <f>SUM(D5:N5)</f>
        <v>940091</v>
      </c>
      <c r="P5" s="30">
        <f>(O5/P$22)</f>
        <v>602.62243589743593</v>
      </c>
      <c r="Q5" s="6"/>
    </row>
    <row r="6" spans="1:134">
      <c r="A6" s="12"/>
      <c r="B6" s="42">
        <v>511</v>
      </c>
      <c r="C6" s="19" t="s">
        <v>19</v>
      </c>
      <c r="D6" s="43">
        <v>468361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468361</v>
      </c>
      <c r="P6" s="44">
        <f>(O6/P$22)</f>
        <v>300.23141025641024</v>
      </c>
      <c r="Q6" s="9"/>
    </row>
    <row r="7" spans="1:134">
      <c r="A7" s="12"/>
      <c r="B7" s="42">
        <v>513</v>
      </c>
      <c r="C7" s="19" t="s">
        <v>20</v>
      </c>
      <c r="D7" s="43">
        <v>308623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163107</v>
      </c>
      <c r="N7" s="43">
        <v>0</v>
      </c>
      <c r="O7" s="43">
        <f t="shared" ref="O7" si="0">SUM(D7:N7)</f>
        <v>471730</v>
      </c>
      <c r="P7" s="44">
        <f>(O7/P$22)</f>
        <v>302.39102564102564</v>
      </c>
      <c r="Q7" s="9"/>
    </row>
    <row r="8" spans="1:134" ht="15.75">
      <c r="A8" s="26" t="s">
        <v>21</v>
      </c>
      <c r="B8" s="27"/>
      <c r="C8" s="28"/>
      <c r="D8" s="29">
        <f>SUM(D9:D10)</f>
        <v>1149968</v>
      </c>
      <c r="E8" s="29">
        <f>SUM(E9:E10)</f>
        <v>0</v>
      </c>
      <c r="F8" s="29">
        <f>SUM(F9:F10)</f>
        <v>0</v>
      </c>
      <c r="G8" s="29">
        <f>SUM(G9:G10)</f>
        <v>0</v>
      </c>
      <c r="H8" s="29">
        <f>SUM(H9:H10)</f>
        <v>0</v>
      </c>
      <c r="I8" s="29">
        <f>SUM(I9:I10)</f>
        <v>0</v>
      </c>
      <c r="J8" s="29">
        <f>SUM(J9:J10)</f>
        <v>0</v>
      </c>
      <c r="K8" s="29">
        <f>SUM(K9:K10)</f>
        <v>0</v>
      </c>
      <c r="L8" s="29">
        <f>SUM(L9:L10)</f>
        <v>0</v>
      </c>
      <c r="M8" s="29">
        <f>SUM(M9:M10)</f>
        <v>0</v>
      </c>
      <c r="N8" s="29">
        <f>SUM(N9:N10)</f>
        <v>0</v>
      </c>
      <c r="O8" s="40">
        <f>SUM(D8:N8)</f>
        <v>1149968</v>
      </c>
      <c r="P8" s="41">
        <f>(O8/P$22)</f>
        <v>737.15897435897432</v>
      </c>
      <c r="Q8" s="10"/>
    </row>
    <row r="9" spans="1:134">
      <c r="A9" s="12"/>
      <c r="B9" s="42">
        <v>521</v>
      </c>
      <c r="C9" s="19" t="s">
        <v>22</v>
      </c>
      <c r="D9" s="43">
        <v>804116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804116</v>
      </c>
      <c r="P9" s="44">
        <f>(O9/P$22)</f>
        <v>515.45897435897439</v>
      </c>
      <c r="Q9" s="9"/>
    </row>
    <row r="10" spans="1:134">
      <c r="A10" s="12"/>
      <c r="B10" s="42">
        <v>524</v>
      </c>
      <c r="C10" s="19" t="s">
        <v>23</v>
      </c>
      <c r="D10" s="43">
        <v>345852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345852</v>
      </c>
      <c r="P10" s="44">
        <f>(O10/P$22)</f>
        <v>221.7</v>
      </c>
      <c r="Q10" s="9"/>
    </row>
    <row r="11" spans="1:134" ht="15.75">
      <c r="A11" s="26" t="s">
        <v>24</v>
      </c>
      <c r="B11" s="27"/>
      <c r="C11" s="28"/>
      <c r="D11" s="29">
        <f>SUM(D12:D15)</f>
        <v>292244</v>
      </c>
      <c r="E11" s="29">
        <f>SUM(E12:E15)</f>
        <v>0</v>
      </c>
      <c r="F11" s="29">
        <f>SUM(F12:F15)</f>
        <v>0</v>
      </c>
      <c r="G11" s="29">
        <f>SUM(G12:G15)</f>
        <v>0</v>
      </c>
      <c r="H11" s="29">
        <f>SUM(H12:H15)</f>
        <v>0</v>
      </c>
      <c r="I11" s="29">
        <f>SUM(I12:I15)</f>
        <v>929326</v>
      </c>
      <c r="J11" s="29">
        <f>SUM(J12:J15)</f>
        <v>0</v>
      </c>
      <c r="K11" s="29">
        <f>SUM(K12:K15)</f>
        <v>0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1221570</v>
      </c>
      <c r="P11" s="41">
        <f>(O11/P$22)</f>
        <v>783.05769230769226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829646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9" si="2">SUM(D12:N12)</f>
        <v>829646</v>
      </c>
      <c r="P12" s="44">
        <f>(O12/P$22)</f>
        <v>531.82435897435903</v>
      </c>
      <c r="Q12" s="9"/>
    </row>
    <row r="13" spans="1:134">
      <c r="A13" s="12"/>
      <c r="B13" s="42">
        <v>534</v>
      </c>
      <c r="C13" s="19" t="s">
        <v>26</v>
      </c>
      <c r="D13" s="43">
        <v>283307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283307</v>
      </c>
      <c r="P13" s="44">
        <f>(O13/P$22)</f>
        <v>181.60705128205129</v>
      </c>
      <c r="Q13" s="9"/>
    </row>
    <row r="14" spans="1:134">
      <c r="A14" s="12"/>
      <c r="B14" s="42">
        <v>535</v>
      </c>
      <c r="C14" s="19" t="s">
        <v>34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99680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99680</v>
      </c>
      <c r="P14" s="44">
        <f>(O14/P$22)</f>
        <v>63.897435897435898</v>
      </c>
      <c r="Q14" s="9"/>
    </row>
    <row r="15" spans="1:134">
      <c r="A15" s="12"/>
      <c r="B15" s="42">
        <v>538</v>
      </c>
      <c r="C15" s="19" t="s">
        <v>76</v>
      </c>
      <c r="D15" s="43">
        <v>8937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8937</v>
      </c>
      <c r="P15" s="44">
        <f>(O15/P$22)</f>
        <v>5.7288461538461535</v>
      </c>
      <c r="Q15" s="9"/>
    </row>
    <row r="16" spans="1:134" ht="15.75">
      <c r="A16" s="26" t="s">
        <v>27</v>
      </c>
      <c r="B16" s="27"/>
      <c r="C16" s="28"/>
      <c r="D16" s="29">
        <f>SUM(D17:D17)</f>
        <v>192949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192949</v>
      </c>
      <c r="P16" s="41">
        <f>(O16/P$22)</f>
        <v>123.68525641025641</v>
      </c>
      <c r="Q16" s="10"/>
    </row>
    <row r="17" spans="1:120">
      <c r="A17" s="12"/>
      <c r="B17" s="42">
        <v>541</v>
      </c>
      <c r="C17" s="19" t="s">
        <v>28</v>
      </c>
      <c r="D17" s="43">
        <v>192949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192949</v>
      </c>
      <c r="P17" s="44">
        <f>(O17/P$22)</f>
        <v>123.68525641025641</v>
      </c>
      <c r="Q17" s="9"/>
    </row>
    <row r="18" spans="1:120" ht="15.75">
      <c r="A18" s="26" t="s">
        <v>29</v>
      </c>
      <c r="B18" s="27"/>
      <c r="C18" s="28"/>
      <c r="D18" s="29">
        <f>SUM(D19:D19)</f>
        <v>115612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115612</v>
      </c>
      <c r="P18" s="41">
        <f>(O18/P$22)</f>
        <v>74.110256410256412</v>
      </c>
      <c r="Q18" s="9"/>
    </row>
    <row r="19" spans="1:120" ht="15.75" thickBot="1">
      <c r="A19" s="12"/>
      <c r="B19" s="42">
        <v>572</v>
      </c>
      <c r="C19" s="19" t="s">
        <v>30</v>
      </c>
      <c r="D19" s="43">
        <v>115612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115612</v>
      </c>
      <c r="P19" s="44">
        <f>(O19/P$22)</f>
        <v>74.110256410256412</v>
      </c>
      <c r="Q19" s="9"/>
    </row>
    <row r="20" spans="1:120" ht="16.5" thickBot="1">
      <c r="A20" s="13" t="s">
        <v>10</v>
      </c>
      <c r="B20" s="21"/>
      <c r="C20" s="20"/>
      <c r="D20" s="14">
        <f>SUM(D5,D8,D11,D16,D18)</f>
        <v>2527757</v>
      </c>
      <c r="E20" s="14">
        <f t="shared" ref="E20:N20" si="3">SUM(E5,E8,E11,E16,E18)</f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929326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163107</v>
      </c>
      <c r="N20" s="14">
        <f t="shared" si="3"/>
        <v>0</v>
      </c>
      <c r="O20" s="14">
        <f>SUM(D20:N20)</f>
        <v>3620190</v>
      </c>
      <c r="P20" s="35">
        <f>(O20/P$22)</f>
        <v>2320.6346153846152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79</v>
      </c>
      <c r="N22" s="90"/>
      <c r="O22" s="90"/>
      <c r="P22" s="39">
        <v>1560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313167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313167</v>
      </c>
      <c r="O5" s="30">
        <f t="shared" ref="O5:O18" si="2">(N5/O$20)</f>
        <v>248.15134706814581</v>
      </c>
      <c r="P5" s="6"/>
    </row>
    <row r="6" spans="1:133">
      <c r="A6" s="12"/>
      <c r="B6" s="42">
        <v>511</v>
      </c>
      <c r="C6" s="19" t="s">
        <v>19</v>
      </c>
      <c r="D6" s="43">
        <v>189562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189562</v>
      </c>
      <c r="O6" s="44">
        <f t="shared" si="2"/>
        <v>150.20760697305863</v>
      </c>
      <c r="P6" s="9"/>
    </row>
    <row r="7" spans="1:133">
      <c r="A7" s="12"/>
      <c r="B7" s="42">
        <v>513</v>
      </c>
      <c r="C7" s="19" t="s">
        <v>20</v>
      </c>
      <c r="D7" s="43">
        <v>123605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123605</v>
      </c>
      <c r="O7" s="44">
        <f t="shared" si="2"/>
        <v>97.943740095087165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563079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563079</v>
      </c>
      <c r="O8" s="41">
        <f t="shared" si="2"/>
        <v>446.1798732171157</v>
      </c>
      <c r="P8" s="10"/>
    </row>
    <row r="9" spans="1:133">
      <c r="A9" s="12"/>
      <c r="B9" s="42">
        <v>521</v>
      </c>
      <c r="C9" s="19" t="s">
        <v>22</v>
      </c>
      <c r="D9" s="43">
        <v>455468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455468</v>
      </c>
      <c r="O9" s="44">
        <f t="shared" si="2"/>
        <v>360.90966719492866</v>
      </c>
      <c r="P9" s="9"/>
    </row>
    <row r="10" spans="1:133">
      <c r="A10" s="12"/>
      <c r="B10" s="42">
        <v>524</v>
      </c>
      <c r="C10" s="19" t="s">
        <v>23</v>
      </c>
      <c r="D10" s="43">
        <v>107611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107611</v>
      </c>
      <c r="O10" s="44">
        <f t="shared" si="2"/>
        <v>85.270206022187011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546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668848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669394</v>
      </c>
      <c r="O11" s="41">
        <f t="shared" si="2"/>
        <v>530.4231378763867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546423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546423</v>
      </c>
      <c r="O12" s="44">
        <f t="shared" si="2"/>
        <v>432.98177496038033</v>
      </c>
      <c r="P12" s="9"/>
    </row>
    <row r="13" spans="1:133">
      <c r="A13" s="12"/>
      <c r="B13" s="42">
        <v>534</v>
      </c>
      <c r="C13" s="19" t="s">
        <v>26</v>
      </c>
      <c r="D13" s="43">
        <v>546</v>
      </c>
      <c r="E13" s="43">
        <v>0</v>
      </c>
      <c r="F13" s="43">
        <v>0</v>
      </c>
      <c r="G13" s="43">
        <v>0</v>
      </c>
      <c r="H13" s="43">
        <v>0</v>
      </c>
      <c r="I13" s="43">
        <v>122425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122971</v>
      </c>
      <c r="O13" s="44">
        <f t="shared" si="2"/>
        <v>97.441362916006341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83508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83508</v>
      </c>
      <c r="O14" s="41">
        <f t="shared" si="2"/>
        <v>66.17115689381933</v>
      </c>
      <c r="P14" s="10"/>
    </row>
    <row r="15" spans="1:133">
      <c r="A15" s="12"/>
      <c r="B15" s="42">
        <v>541</v>
      </c>
      <c r="C15" s="19" t="s">
        <v>28</v>
      </c>
      <c r="D15" s="43">
        <v>83508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83508</v>
      </c>
      <c r="O15" s="44">
        <f t="shared" si="2"/>
        <v>66.17115689381933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57783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57783</v>
      </c>
      <c r="O16" s="41">
        <f t="shared" si="2"/>
        <v>45.786846275752772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57783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57783</v>
      </c>
      <c r="O17" s="44">
        <f t="shared" si="2"/>
        <v>45.786846275752772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1018083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668848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1686931</v>
      </c>
      <c r="O18" s="35">
        <f t="shared" si="2"/>
        <v>1336.7123613312203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42</v>
      </c>
      <c r="M20" s="90"/>
      <c r="N20" s="90"/>
      <c r="O20" s="39">
        <v>1262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196584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196584</v>
      </c>
      <c r="O5" s="30">
        <f t="shared" ref="O5:O18" si="2">(N5/O$20)</f>
        <v>156.89066241021547</v>
      </c>
      <c r="P5" s="6"/>
    </row>
    <row r="6" spans="1:133">
      <c r="A6" s="12"/>
      <c r="B6" s="42">
        <v>511</v>
      </c>
      <c r="C6" s="19" t="s">
        <v>19</v>
      </c>
      <c r="D6" s="43">
        <v>79742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79742</v>
      </c>
      <c r="O6" s="44">
        <f t="shared" si="2"/>
        <v>63.640861931364725</v>
      </c>
      <c r="P6" s="9"/>
    </row>
    <row r="7" spans="1:133">
      <c r="A7" s="12"/>
      <c r="B7" s="42">
        <v>513</v>
      </c>
      <c r="C7" s="19" t="s">
        <v>20</v>
      </c>
      <c r="D7" s="43">
        <v>116842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116842</v>
      </c>
      <c r="O7" s="44">
        <f t="shared" si="2"/>
        <v>93.249800478850759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597153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597153</v>
      </c>
      <c r="O8" s="41">
        <f t="shared" si="2"/>
        <v>476.5786113328013</v>
      </c>
      <c r="P8" s="10"/>
    </row>
    <row r="9" spans="1:133">
      <c r="A9" s="12"/>
      <c r="B9" s="42">
        <v>521</v>
      </c>
      <c r="C9" s="19" t="s">
        <v>22</v>
      </c>
      <c r="D9" s="43">
        <v>483182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483182</v>
      </c>
      <c r="O9" s="44">
        <f t="shared" si="2"/>
        <v>385.62011173184356</v>
      </c>
      <c r="P9" s="9"/>
    </row>
    <row r="10" spans="1:133">
      <c r="A10" s="12"/>
      <c r="B10" s="42">
        <v>524</v>
      </c>
      <c r="C10" s="19" t="s">
        <v>23</v>
      </c>
      <c r="D10" s="43">
        <v>113971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113971</v>
      </c>
      <c r="O10" s="44">
        <f t="shared" si="2"/>
        <v>90.958499600957708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460854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460854</v>
      </c>
      <c r="O11" s="41">
        <f t="shared" si="2"/>
        <v>367.80047885075817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319779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319779</v>
      </c>
      <c r="O12" s="44">
        <f t="shared" si="2"/>
        <v>255.21069433359935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141075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141075</v>
      </c>
      <c r="O13" s="44">
        <f t="shared" si="2"/>
        <v>112.58978451715882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227556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227556</v>
      </c>
      <c r="O14" s="41">
        <f t="shared" si="2"/>
        <v>181.60893854748602</v>
      </c>
      <c r="P14" s="10"/>
    </row>
    <row r="15" spans="1:133">
      <c r="A15" s="12"/>
      <c r="B15" s="42">
        <v>541</v>
      </c>
      <c r="C15" s="19" t="s">
        <v>28</v>
      </c>
      <c r="D15" s="43">
        <v>227556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227556</v>
      </c>
      <c r="O15" s="44">
        <f t="shared" si="2"/>
        <v>181.60893854748602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52629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52629</v>
      </c>
      <c r="O16" s="41">
        <f t="shared" si="2"/>
        <v>42.002394253790904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52629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52629</v>
      </c>
      <c r="O17" s="44">
        <f t="shared" si="2"/>
        <v>42.002394253790904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1073922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460854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1534776</v>
      </c>
      <c r="O18" s="35">
        <f t="shared" si="2"/>
        <v>1224.881085395052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40</v>
      </c>
      <c r="M20" s="90"/>
      <c r="N20" s="90"/>
      <c r="O20" s="39">
        <v>1253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249319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249319</v>
      </c>
      <c r="O5" s="30">
        <f t="shared" ref="O5:O18" si="2">(N5/O$20)</f>
        <v>200.5784392598552</v>
      </c>
      <c r="P5" s="6"/>
    </row>
    <row r="6" spans="1:133">
      <c r="A6" s="12"/>
      <c r="B6" s="42">
        <v>511</v>
      </c>
      <c r="C6" s="19" t="s">
        <v>19</v>
      </c>
      <c r="D6" s="43">
        <v>155910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155910</v>
      </c>
      <c r="O6" s="44">
        <f t="shared" si="2"/>
        <v>125.43041029766694</v>
      </c>
      <c r="P6" s="9"/>
    </row>
    <row r="7" spans="1:133">
      <c r="A7" s="12"/>
      <c r="B7" s="42">
        <v>513</v>
      </c>
      <c r="C7" s="19" t="s">
        <v>20</v>
      </c>
      <c r="D7" s="43">
        <v>93409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93409</v>
      </c>
      <c r="O7" s="44">
        <f t="shared" si="2"/>
        <v>75.148028962188249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590333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590333</v>
      </c>
      <c r="O8" s="41">
        <f t="shared" si="2"/>
        <v>474.92598551890586</v>
      </c>
      <c r="P8" s="10"/>
    </row>
    <row r="9" spans="1:133">
      <c r="A9" s="12"/>
      <c r="B9" s="42">
        <v>521</v>
      </c>
      <c r="C9" s="19" t="s">
        <v>22</v>
      </c>
      <c r="D9" s="43">
        <v>510969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510969</v>
      </c>
      <c r="O9" s="44">
        <f t="shared" si="2"/>
        <v>411.07723250201127</v>
      </c>
      <c r="P9" s="9"/>
    </row>
    <row r="10" spans="1:133">
      <c r="A10" s="12"/>
      <c r="B10" s="42">
        <v>524</v>
      </c>
      <c r="C10" s="19" t="s">
        <v>23</v>
      </c>
      <c r="D10" s="43">
        <v>79364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79364</v>
      </c>
      <c r="O10" s="44">
        <f t="shared" si="2"/>
        <v>63.848753016894612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485394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485394</v>
      </c>
      <c r="O11" s="41">
        <f t="shared" si="2"/>
        <v>390.5020112630732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323169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323169</v>
      </c>
      <c r="O12" s="44">
        <f t="shared" si="2"/>
        <v>259.99115044247787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162225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162225</v>
      </c>
      <c r="O13" s="44">
        <f t="shared" si="2"/>
        <v>130.51086082059533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312909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312909</v>
      </c>
      <c r="O14" s="41">
        <f t="shared" si="2"/>
        <v>251.73692679002414</v>
      </c>
      <c r="P14" s="10"/>
    </row>
    <row r="15" spans="1:133">
      <c r="A15" s="12"/>
      <c r="B15" s="42">
        <v>541</v>
      </c>
      <c r="C15" s="19" t="s">
        <v>28</v>
      </c>
      <c r="D15" s="43">
        <v>312909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312909</v>
      </c>
      <c r="O15" s="44">
        <f t="shared" si="2"/>
        <v>251.73692679002414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36950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36950</v>
      </c>
      <c r="O16" s="41">
        <f t="shared" si="2"/>
        <v>29.726468222043444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36950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36950</v>
      </c>
      <c r="O17" s="44">
        <f t="shared" si="2"/>
        <v>29.726468222043444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1189511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485394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1674905</v>
      </c>
      <c r="O18" s="35">
        <f t="shared" si="2"/>
        <v>1347.4698310539018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38</v>
      </c>
      <c r="M20" s="90"/>
      <c r="N20" s="90"/>
      <c r="O20" s="39">
        <v>1243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189882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189882</v>
      </c>
      <c r="O5" s="30">
        <f t="shared" ref="O5:O18" si="2">(N5/O$20)</f>
        <v>154.2502030869212</v>
      </c>
      <c r="P5" s="6"/>
    </row>
    <row r="6" spans="1:133">
      <c r="A6" s="12"/>
      <c r="B6" s="42">
        <v>511</v>
      </c>
      <c r="C6" s="19" t="s">
        <v>19</v>
      </c>
      <c r="D6" s="43">
        <v>68858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68858</v>
      </c>
      <c r="O6" s="44">
        <f t="shared" si="2"/>
        <v>55.936636880584892</v>
      </c>
      <c r="P6" s="9"/>
    </row>
    <row r="7" spans="1:133">
      <c r="A7" s="12"/>
      <c r="B7" s="42">
        <v>513</v>
      </c>
      <c r="C7" s="19" t="s">
        <v>20</v>
      </c>
      <c r="D7" s="43">
        <v>121024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121024</v>
      </c>
      <c r="O7" s="44">
        <f t="shared" si="2"/>
        <v>98.313566206336318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637745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637745</v>
      </c>
      <c r="O8" s="41">
        <f t="shared" si="2"/>
        <v>518.07067424857837</v>
      </c>
      <c r="P8" s="10"/>
    </row>
    <row r="9" spans="1:133">
      <c r="A9" s="12"/>
      <c r="B9" s="42">
        <v>521</v>
      </c>
      <c r="C9" s="19" t="s">
        <v>22</v>
      </c>
      <c r="D9" s="43">
        <v>546385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546385</v>
      </c>
      <c r="O9" s="44">
        <f t="shared" si="2"/>
        <v>443.85458976441919</v>
      </c>
      <c r="P9" s="9"/>
    </row>
    <row r="10" spans="1:133">
      <c r="A10" s="12"/>
      <c r="B10" s="42">
        <v>524</v>
      </c>
      <c r="C10" s="19" t="s">
        <v>23</v>
      </c>
      <c r="D10" s="43">
        <v>91360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91360</v>
      </c>
      <c r="O10" s="44">
        <f t="shared" si="2"/>
        <v>74.216084484159225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365460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365460</v>
      </c>
      <c r="O11" s="41">
        <f t="shared" si="2"/>
        <v>296.88058489033307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254718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254718</v>
      </c>
      <c r="O12" s="44">
        <f t="shared" si="2"/>
        <v>206.91957757920389</v>
      </c>
      <c r="P12" s="9"/>
    </row>
    <row r="13" spans="1:133">
      <c r="A13" s="12"/>
      <c r="B13" s="42">
        <v>535</v>
      </c>
      <c r="C13" s="19" t="s">
        <v>34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110742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110742</v>
      </c>
      <c r="O13" s="44">
        <f t="shared" si="2"/>
        <v>89.961007311129165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513218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513218</v>
      </c>
      <c r="O14" s="41">
        <f t="shared" si="2"/>
        <v>416.91145410235583</v>
      </c>
      <c r="P14" s="10"/>
    </row>
    <row r="15" spans="1:133">
      <c r="A15" s="12"/>
      <c r="B15" s="42">
        <v>541</v>
      </c>
      <c r="C15" s="19" t="s">
        <v>28</v>
      </c>
      <c r="D15" s="43">
        <v>513218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513218</v>
      </c>
      <c r="O15" s="44">
        <f t="shared" si="2"/>
        <v>416.91145410235583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61197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61197</v>
      </c>
      <c r="O16" s="41">
        <f t="shared" si="2"/>
        <v>49.71324126726239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61197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61197</v>
      </c>
      <c r="O17" s="44">
        <f t="shared" si="2"/>
        <v>49.71324126726239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1402042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365460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1767502</v>
      </c>
      <c r="O18" s="35">
        <f t="shared" si="2"/>
        <v>1435.8261575954509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35</v>
      </c>
      <c r="M20" s="90"/>
      <c r="N20" s="90"/>
      <c r="O20" s="39">
        <v>1231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218579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218579</v>
      </c>
      <c r="O5" s="30">
        <f t="shared" ref="O5:O18" si="2">(N5/O$20)</f>
        <v>157.36429085673146</v>
      </c>
      <c r="P5" s="6"/>
    </row>
    <row r="6" spans="1:133">
      <c r="A6" s="12"/>
      <c r="B6" s="42">
        <v>511</v>
      </c>
      <c r="C6" s="19" t="s">
        <v>19</v>
      </c>
      <c r="D6" s="43">
        <v>89050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89050</v>
      </c>
      <c r="O6" s="44">
        <f t="shared" si="2"/>
        <v>64.110871130309576</v>
      </c>
      <c r="P6" s="9"/>
    </row>
    <row r="7" spans="1:133">
      <c r="A7" s="12"/>
      <c r="B7" s="42">
        <v>513</v>
      </c>
      <c r="C7" s="19" t="s">
        <v>20</v>
      </c>
      <c r="D7" s="43">
        <v>129529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129529</v>
      </c>
      <c r="O7" s="44">
        <f t="shared" si="2"/>
        <v>93.253419726421882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582472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582472</v>
      </c>
      <c r="O8" s="41">
        <f t="shared" si="2"/>
        <v>419.3462922966163</v>
      </c>
      <c r="P8" s="10"/>
    </row>
    <row r="9" spans="1:133">
      <c r="A9" s="12"/>
      <c r="B9" s="42">
        <v>521</v>
      </c>
      <c r="C9" s="19" t="s">
        <v>22</v>
      </c>
      <c r="D9" s="43">
        <v>503675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503675</v>
      </c>
      <c r="O9" s="44">
        <f t="shared" si="2"/>
        <v>362.61699064074872</v>
      </c>
      <c r="P9" s="9"/>
    </row>
    <row r="10" spans="1:133">
      <c r="A10" s="12"/>
      <c r="B10" s="42">
        <v>524</v>
      </c>
      <c r="C10" s="19" t="s">
        <v>23</v>
      </c>
      <c r="D10" s="43">
        <v>78797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78797</v>
      </c>
      <c r="O10" s="44">
        <f t="shared" si="2"/>
        <v>56.72930165586753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356501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356501</v>
      </c>
      <c r="O11" s="41">
        <f t="shared" si="2"/>
        <v>256.66018718502522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238112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238112</v>
      </c>
      <c r="O12" s="44">
        <f t="shared" si="2"/>
        <v>171.42692584593232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118389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118389</v>
      </c>
      <c r="O13" s="44">
        <f t="shared" si="2"/>
        <v>85.233261339092877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57770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57770</v>
      </c>
      <c r="O14" s="41">
        <f t="shared" si="2"/>
        <v>41.591072714182864</v>
      </c>
      <c r="P14" s="10"/>
    </row>
    <row r="15" spans="1:133">
      <c r="A15" s="12"/>
      <c r="B15" s="42">
        <v>541</v>
      </c>
      <c r="C15" s="19" t="s">
        <v>28</v>
      </c>
      <c r="D15" s="43">
        <v>57770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57770</v>
      </c>
      <c r="O15" s="44">
        <f t="shared" si="2"/>
        <v>41.591072714182864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72393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72393</v>
      </c>
      <c r="O16" s="41">
        <f t="shared" si="2"/>
        <v>52.118790496760262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72393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72393</v>
      </c>
      <c r="O17" s="44">
        <f t="shared" si="2"/>
        <v>52.118790496760262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931214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356501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1287715</v>
      </c>
      <c r="O18" s="35">
        <f t="shared" si="2"/>
        <v>927.08063354931608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31</v>
      </c>
      <c r="M20" s="90"/>
      <c r="N20" s="90"/>
      <c r="O20" s="39">
        <v>1389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468535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468535</v>
      </c>
      <c r="O5" s="30">
        <f t="shared" ref="O5:O18" si="2">(N5/O$20)</f>
        <v>332.53016323633784</v>
      </c>
      <c r="P5" s="6"/>
    </row>
    <row r="6" spans="1:133">
      <c r="A6" s="12"/>
      <c r="B6" s="42">
        <v>511</v>
      </c>
      <c r="C6" s="19" t="s">
        <v>19</v>
      </c>
      <c r="D6" s="43">
        <v>300737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300737</v>
      </c>
      <c r="O6" s="44">
        <f t="shared" si="2"/>
        <v>213.44002838892831</v>
      </c>
      <c r="P6" s="9"/>
    </row>
    <row r="7" spans="1:133">
      <c r="A7" s="12"/>
      <c r="B7" s="42">
        <v>513</v>
      </c>
      <c r="C7" s="19" t="s">
        <v>20</v>
      </c>
      <c r="D7" s="43">
        <v>167798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167798</v>
      </c>
      <c r="O7" s="44">
        <f t="shared" si="2"/>
        <v>119.09013484740952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642176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642176</v>
      </c>
      <c r="O8" s="41">
        <f t="shared" si="2"/>
        <v>455.76721078779275</v>
      </c>
      <c r="P8" s="10"/>
    </row>
    <row r="9" spans="1:133">
      <c r="A9" s="12"/>
      <c r="B9" s="42">
        <v>521</v>
      </c>
      <c r="C9" s="19" t="s">
        <v>22</v>
      </c>
      <c r="D9" s="43">
        <v>612691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612691</v>
      </c>
      <c r="O9" s="44">
        <f t="shared" si="2"/>
        <v>434.84102200141945</v>
      </c>
      <c r="P9" s="9"/>
    </row>
    <row r="10" spans="1:133">
      <c r="A10" s="12"/>
      <c r="B10" s="42">
        <v>524</v>
      </c>
      <c r="C10" s="19" t="s">
        <v>23</v>
      </c>
      <c r="D10" s="43">
        <v>29485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29485</v>
      </c>
      <c r="O10" s="44">
        <f t="shared" si="2"/>
        <v>20.926188786373313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463066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463066</v>
      </c>
      <c r="O11" s="41">
        <f t="shared" si="2"/>
        <v>328.6486870120653</v>
      </c>
      <c r="P11" s="10"/>
    </row>
    <row r="12" spans="1:133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102502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102502</v>
      </c>
      <c r="O12" s="44">
        <f t="shared" si="2"/>
        <v>72.748048261178141</v>
      </c>
      <c r="P12" s="9"/>
    </row>
    <row r="13" spans="1:133">
      <c r="A13" s="12"/>
      <c r="B13" s="42">
        <v>536</v>
      </c>
      <c r="C13" s="19" t="s">
        <v>44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360564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360564</v>
      </c>
      <c r="O13" s="44">
        <f t="shared" si="2"/>
        <v>255.90063875088714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99359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99359</v>
      </c>
      <c r="O14" s="41">
        <f t="shared" si="2"/>
        <v>70.517388218594746</v>
      </c>
      <c r="P14" s="10"/>
    </row>
    <row r="15" spans="1:133">
      <c r="A15" s="12"/>
      <c r="B15" s="42">
        <v>541</v>
      </c>
      <c r="C15" s="19" t="s">
        <v>28</v>
      </c>
      <c r="D15" s="43">
        <v>99359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99359</v>
      </c>
      <c r="O15" s="44">
        <f t="shared" si="2"/>
        <v>70.517388218594746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183516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183516</v>
      </c>
      <c r="O16" s="41">
        <f t="shared" si="2"/>
        <v>130.24556422995033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183516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183516</v>
      </c>
      <c r="O17" s="44">
        <f t="shared" si="2"/>
        <v>130.24556422995033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1393586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463066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1856652</v>
      </c>
      <c r="O18" s="35">
        <f t="shared" si="2"/>
        <v>1317.709013484741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45</v>
      </c>
      <c r="M20" s="90"/>
      <c r="N20" s="90"/>
      <c r="O20" s="39">
        <v>1409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431254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431254</v>
      </c>
      <c r="O5" s="30">
        <f t="shared" ref="O5:O19" si="2">(N5/O$21)</f>
        <v>306.9423487544484</v>
      </c>
      <c r="P5" s="6"/>
    </row>
    <row r="6" spans="1:133">
      <c r="A6" s="12"/>
      <c r="B6" s="42">
        <v>511</v>
      </c>
      <c r="C6" s="19" t="s">
        <v>19</v>
      </c>
      <c r="D6" s="43">
        <v>222045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222045</v>
      </c>
      <c r="O6" s="44">
        <f t="shared" si="2"/>
        <v>158.03914590747331</v>
      </c>
      <c r="P6" s="9"/>
    </row>
    <row r="7" spans="1:133">
      <c r="A7" s="12"/>
      <c r="B7" s="42">
        <v>513</v>
      </c>
      <c r="C7" s="19" t="s">
        <v>20</v>
      </c>
      <c r="D7" s="43">
        <v>209209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209209</v>
      </c>
      <c r="O7" s="44">
        <f t="shared" si="2"/>
        <v>148.90320284697509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508238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508238</v>
      </c>
      <c r="O8" s="41">
        <f t="shared" si="2"/>
        <v>361.73523131672596</v>
      </c>
      <c r="P8" s="10"/>
    </row>
    <row r="9" spans="1:133">
      <c r="A9" s="12"/>
      <c r="B9" s="42">
        <v>521</v>
      </c>
      <c r="C9" s="19" t="s">
        <v>22</v>
      </c>
      <c r="D9" s="43">
        <v>458527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458527</v>
      </c>
      <c r="O9" s="44">
        <f t="shared" si="2"/>
        <v>326.35373665480427</v>
      </c>
      <c r="P9" s="9"/>
    </row>
    <row r="10" spans="1:133">
      <c r="A10" s="12"/>
      <c r="B10" s="42">
        <v>522</v>
      </c>
      <c r="C10" s="19" t="s">
        <v>54</v>
      </c>
      <c r="D10" s="43">
        <v>2203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2203</v>
      </c>
      <c r="O10" s="44">
        <f t="shared" si="2"/>
        <v>1.5679715302491104</v>
      </c>
      <c r="P10" s="9"/>
    </row>
    <row r="11" spans="1:133">
      <c r="A11" s="12"/>
      <c r="B11" s="42">
        <v>524</v>
      </c>
      <c r="C11" s="19" t="s">
        <v>23</v>
      </c>
      <c r="D11" s="43">
        <v>47508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47508</v>
      </c>
      <c r="O11" s="44">
        <f t="shared" si="2"/>
        <v>33.813523131672596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525521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525521</v>
      </c>
      <c r="O12" s="41">
        <f t="shared" si="2"/>
        <v>374.03629893238434</v>
      </c>
      <c r="P12" s="10"/>
    </row>
    <row r="13" spans="1:133">
      <c r="A13" s="12"/>
      <c r="B13" s="42">
        <v>534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130419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130419</v>
      </c>
      <c r="O13" s="44">
        <f t="shared" si="2"/>
        <v>92.824911032028467</v>
      </c>
      <c r="P13" s="9"/>
    </row>
    <row r="14" spans="1:133">
      <c r="A14" s="12"/>
      <c r="B14" s="42">
        <v>536</v>
      </c>
      <c r="C14" s="19" t="s">
        <v>55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395102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395102</v>
      </c>
      <c r="O14" s="44">
        <f t="shared" si="2"/>
        <v>281.21138790035587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83023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10116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93139</v>
      </c>
      <c r="O15" s="41">
        <f t="shared" si="2"/>
        <v>66.291103202846969</v>
      </c>
      <c r="P15" s="10"/>
    </row>
    <row r="16" spans="1:133">
      <c r="A16" s="12"/>
      <c r="B16" s="42">
        <v>541</v>
      </c>
      <c r="C16" s="19" t="s">
        <v>49</v>
      </c>
      <c r="D16" s="43">
        <v>83023</v>
      </c>
      <c r="E16" s="43">
        <v>0</v>
      </c>
      <c r="F16" s="43">
        <v>0</v>
      </c>
      <c r="G16" s="43">
        <v>0</v>
      </c>
      <c r="H16" s="43">
        <v>0</v>
      </c>
      <c r="I16" s="43">
        <v>10116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93139</v>
      </c>
      <c r="O16" s="44">
        <f t="shared" si="2"/>
        <v>66.291103202846969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309363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309363</v>
      </c>
      <c r="O17" s="41">
        <f t="shared" si="2"/>
        <v>220.18718861209965</v>
      </c>
      <c r="P17" s="9"/>
    </row>
    <row r="18" spans="1:119" ht="15.75" thickBot="1">
      <c r="A18" s="12"/>
      <c r="B18" s="42">
        <v>572</v>
      </c>
      <c r="C18" s="19" t="s">
        <v>50</v>
      </c>
      <c r="D18" s="43">
        <v>309363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309363</v>
      </c>
      <c r="O18" s="44">
        <f t="shared" si="2"/>
        <v>220.18718861209965</v>
      </c>
      <c r="P18" s="9"/>
    </row>
    <row r="19" spans="1:119" ht="16.5" thickBot="1">
      <c r="A19" s="13" t="s">
        <v>10</v>
      </c>
      <c r="B19" s="21"/>
      <c r="C19" s="20"/>
      <c r="D19" s="14">
        <f>SUM(D5,D8,D12,D15,D17)</f>
        <v>1331878</v>
      </c>
      <c r="E19" s="14">
        <f t="shared" ref="E19:M19" si="7">SUM(E5,E8,E12,E15,E17)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535637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1867515</v>
      </c>
      <c r="O19" s="35">
        <f t="shared" si="2"/>
        <v>1329.1921708185052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57</v>
      </c>
      <c r="M21" s="90"/>
      <c r="N21" s="90"/>
      <c r="O21" s="39">
        <v>1405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871136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163107</v>
      </c>
      <c r="N5" s="24">
        <f t="shared" si="0"/>
        <v>0</v>
      </c>
      <c r="O5" s="25">
        <f t="shared" ref="O5:O20" si="1">SUM(D5:N5)</f>
        <v>1034243</v>
      </c>
      <c r="P5" s="30">
        <f t="shared" ref="P5:P20" si="2">(O5/P$22)</f>
        <v>659.59375</v>
      </c>
      <c r="Q5" s="6"/>
    </row>
    <row r="6" spans="1:134">
      <c r="A6" s="12"/>
      <c r="B6" s="42">
        <v>511</v>
      </c>
      <c r="C6" s="19" t="s">
        <v>19</v>
      </c>
      <c r="D6" s="43">
        <v>643061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643061</v>
      </c>
      <c r="P6" s="44">
        <f t="shared" si="2"/>
        <v>410.1154336734694</v>
      </c>
      <c r="Q6" s="9"/>
    </row>
    <row r="7" spans="1:134">
      <c r="A7" s="12"/>
      <c r="B7" s="42">
        <v>513</v>
      </c>
      <c r="C7" s="19" t="s">
        <v>20</v>
      </c>
      <c r="D7" s="43">
        <v>228075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163107</v>
      </c>
      <c r="N7" s="43">
        <v>0</v>
      </c>
      <c r="O7" s="43">
        <f t="shared" si="1"/>
        <v>391182</v>
      </c>
      <c r="P7" s="44">
        <f t="shared" si="2"/>
        <v>249.4783163265306</v>
      </c>
      <c r="Q7" s="9"/>
    </row>
    <row r="8" spans="1:134" ht="15.75">
      <c r="A8" s="26" t="s">
        <v>21</v>
      </c>
      <c r="B8" s="27"/>
      <c r="C8" s="28"/>
      <c r="D8" s="29">
        <f t="shared" ref="D8:N8" si="3">SUM(D9:D10)</f>
        <v>1015598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1015598</v>
      </c>
      <c r="P8" s="41">
        <f t="shared" si="2"/>
        <v>647.70280612244903</v>
      </c>
      <c r="Q8" s="10"/>
    </row>
    <row r="9" spans="1:134">
      <c r="A9" s="12"/>
      <c r="B9" s="42">
        <v>521</v>
      </c>
      <c r="C9" s="19" t="s">
        <v>22</v>
      </c>
      <c r="D9" s="43">
        <v>785922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785922</v>
      </c>
      <c r="P9" s="44">
        <f t="shared" si="2"/>
        <v>501.22576530612247</v>
      </c>
      <c r="Q9" s="9"/>
    </row>
    <row r="10" spans="1:134">
      <c r="A10" s="12"/>
      <c r="B10" s="42">
        <v>524</v>
      </c>
      <c r="C10" s="19" t="s">
        <v>23</v>
      </c>
      <c r="D10" s="43">
        <v>229676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229676</v>
      </c>
      <c r="P10" s="44">
        <f t="shared" si="2"/>
        <v>146.47704081632654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SUM(D12:D15)</f>
        <v>258963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863176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1122139</v>
      </c>
      <c r="P11" s="41">
        <f t="shared" si="2"/>
        <v>715.64987244897964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770738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770738</v>
      </c>
      <c r="P12" s="44">
        <f t="shared" si="2"/>
        <v>491.5420918367347</v>
      </c>
      <c r="Q12" s="9"/>
    </row>
    <row r="13" spans="1:134">
      <c r="A13" s="12"/>
      <c r="B13" s="42">
        <v>534</v>
      </c>
      <c r="C13" s="19" t="s">
        <v>26</v>
      </c>
      <c r="D13" s="43">
        <v>256808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256808</v>
      </c>
      <c r="P13" s="44">
        <f t="shared" si="2"/>
        <v>163.78061224489795</v>
      </c>
      <c r="Q13" s="9"/>
    </row>
    <row r="14" spans="1:134">
      <c r="A14" s="12"/>
      <c r="B14" s="42">
        <v>535</v>
      </c>
      <c r="C14" s="19" t="s">
        <v>34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92438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92438</v>
      </c>
      <c r="P14" s="44">
        <f t="shared" si="2"/>
        <v>58.952806122448976</v>
      </c>
      <c r="Q14" s="9"/>
    </row>
    <row r="15" spans="1:134">
      <c r="A15" s="12"/>
      <c r="B15" s="42">
        <v>538</v>
      </c>
      <c r="C15" s="19" t="s">
        <v>76</v>
      </c>
      <c r="D15" s="43">
        <v>2155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2155</v>
      </c>
      <c r="P15" s="44">
        <f t="shared" si="2"/>
        <v>1.3743622448979591</v>
      </c>
      <c r="Q15" s="9"/>
    </row>
    <row r="16" spans="1:134" ht="15.75">
      <c r="A16" s="26" t="s">
        <v>27</v>
      </c>
      <c r="B16" s="27"/>
      <c r="C16" s="28"/>
      <c r="D16" s="29">
        <f t="shared" ref="D16:N16" si="5">SUM(D17:D17)</f>
        <v>795407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795407</v>
      </c>
      <c r="P16" s="41">
        <f t="shared" si="2"/>
        <v>507.27487244897958</v>
      </c>
      <c r="Q16" s="10"/>
    </row>
    <row r="17" spans="1:120">
      <c r="A17" s="12"/>
      <c r="B17" s="42">
        <v>541</v>
      </c>
      <c r="C17" s="19" t="s">
        <v>28</v>
      </c>
      <c r="D17" s="43">
        <v>795407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795407</v>
      </c>
      <c r="P17" s="44">
        <f t="shared" si="2"/>
        <v>507.27487244897958</v>
      </c>
      <c r="Q17" s="9"/>
    </row>
    <row r="18" spans="1:120" ht="15.75">
      <c r="A18" s="26" t="s">
        <v>29</v>
      </c>
      <c r="B18" s="27"/>
      <c r="C18" s="28"/>
      <c r="D18" s="29">
        <f t="shared" ref="D18:N18" si="6">SUM(D19:D19)</f>
        <v>72159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72159</v>
      </c>
      <c r="P18" s="41">
        <f t="shared" si="2"/>
        <v>46.019770408163268</v>
      </c>
      <c r="Q18" s="9"/>
    </row>
    <row r="19" spans="1:120" ht="15.75" thickBot="1">
      <c r="A19" s="12"/>
      <c r="B19" s="42">
        <v>572</v>
      </c>
      <c r="C19" s="19" t="s">
        <v>30</v>
      </c>
      <c r="D19" s="43">
        <v>72159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72159</v>
      </c>
      <c r="P19" s="44">
        <f t="shared" si="2"/>
        <v>46.019770408163268</v>
      </c>
      <c r="Q19" s="9"/>
    </row>
    <row r="20" spans="1:120" ht="16.5" thickBot="1">
      <c r="A20" s="13" t="s">
        <v>10</v>
      </c>
      <c r="B20" s="21"/>
      <c r="C20" s="20"/>
      <c r="D20" s="14">
        <f>SUM(D5,D8,D11,D16,D18)</f>
        <v>3013263</v>
      </c>
      <c r="E20" s="14">
        <f t="shared" ref="E20:N20" si="7">SUM(E5,E8,E11,E16,E18)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863176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163107</v>
      </c>
      <c r="N20" s="14">
        <f t="shared" si="7"/>
        <v>0</v>
      </c>
      <c r="O20" s="14">
        <f t="shared" si="1"/>
        <v>4039546</v>
      </c>
      <c r="P20" s="35">
        <f t="shared" si="2"/>
        <v>2576.2410714285716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77</v>
      </c>
      <c r="N22" s="90"/>
      <c r="O22" s="90"/>
      <c r="P22" s="39">
        <v>1568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1055917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1055917</v>
      </c>
      <c r="O5" s="30">
        <f t="shared" ref="O5:O20" si="2">(N5/O$22)</f>
        <v>678.60989717223651</v>
      </c>
      <c r="P5" s="6"/>
    </row>
    <row r="6" spans="1:133">
      <c r="A6" s="12"/>
      <c r="B6" s="42">
        <v>511</v>
      </c>
      <c r="C6" s="19" t="s">
        <v>19</v>
      </c>
      <c r="D6" s="43">
        <v>819037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819037</v>
      </c>
      <c r="O6" s="44">
        <f t="shared" si="2"/>
        <v>526.37339331619535</v>
      </c>
      <c r="P6" s="9"/>
    </row>
    <row r="7" spans="1:133">
      <c r="A7" s="12"/>
      <c r="B7" s="42">
        <v>513</v>
      </c>
      <c r="C7" s="19" t="s">
        <v>20</v>
      </c>
      <c r="D7" s="43">
        <v>236880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236880</v>
      </c>
      <c r="O7" s="44">
        <f t="shared" si="2"/>
        <v>152.23650385604114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815964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815964</v>
      </c>
      <c r="O8" s="41">
        <f t="shared" si="2"/>
        <v>524.39845758354761</v>
      </c>
      <c r="P8" s="10"/>
    </row>
    <row r="9" spans="1:133">
      <c r="A9" s="12"/>
      <c r="B9" s="42">
        <v>521</v>
      </c>
      <c r="C9" s="19" t="s">
        <v>22</v>
      </c>
      <c r="D9" s="43">
        <v>665882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665882</v>
      </c>
      <c r="O9" s="44">
        <f t="shared" si="2"/>
        <v>427.94473007712082</v>
      </c>
      <c r="P9" s="9"/>
    </row>
    <row r="10" spans="1:133">
      <c r="A10" s="12"/>
      <c r="B10" s="42">
        <v>524</v>
      </c>
      <c r="C10" s="19" t="s">
        <v>23</v>
      </c>
      <c r="D10" s="43">
        <v>150082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150082</v>
      </c>
      <c r="O10" s="44">
        <f t="shared" si="2"/>
        <v>96.453727506426731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268347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658260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926607</v>
      </c>
      <c r="O11" s="41">
        <f t="shared" si="2"/>
        <v>595.50578406169666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590716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590716</v>
      </c>
      <c r="O12" s="44">
        <f t="shared" si="2"/>
        <v>379.63753213367607</v>
      </c>
      <c r="P12" s="9"/>
    </row>
    <row r="13" spans="1:133">
      <c r="A13" s="12"/>
      <c r="B13" s="42">
        <v>534</v>
      </c>
      <c r="C13" s="19" t="s">
        <v>48</v>
      </c>
      <c r="D13" s="43">
        <v>255740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255740</v>
      </c>
      <c r="O13" s="44">
        <f t="shared" si="2"/>
        <v>164.3573264781491</v>
      </c>
      <c r="P13" s="9"/>
    </row>
    <row r="14" spans="1:133">
      <c r="A14" s="12"/>
      <c r="B14" s="42">
        <v>535</v>
      </c>
      <c r="C14" s="19" t="s">
        <v>34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67544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67544</v>
      </c>
      <c r="O14" s="44">
        <f t="shared" si="2"/>
        <v>43.408740359897173</v>
      </c>
      <c r="P14" s="9"/>
    </row>
    <row r="15" spans="1:133">
      <c r="A15" s="12"/>
      <c r="B15" s="42">
        <v>538</v>
      </c>
      <c r="C15" s="19" t="s">
        <v>59</v>
      </c>
      <c r="D15" s="43">
        <v>12607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12607</v>
      </c>
      <c r="O15" s="44">
        <f t="shared" si="2"/>
        <v>8.1021850899742933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119625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119625</v>
      </c>
      <c r="O16" s="41">
        <f t="shared" si="2"/>
        <v>76.879820051413887</v>
      </c>
      <c r="P16" s="10"/>
    </row>
    <row r="17" spans="1:119">
      <c r="A17" s="12"/>
      <c r="B17" s="42">
        <v>541</v>
      </c>
      <c r="C17" s="19" t="s">
        <v>49</v>
      </c>
      <c r="D17" s="43">
        <v>119625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119625</v>
      </c>
      <c r="O17" s="44">
        <f t="shared" si="2"/>
        <v>76.879820051413887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95853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95853</v>
      </c>
      <c r="O18" s="41">
        <f t="shared" si="2"/>
        <v>61.602185089974292</v>
      </c>
      <c r="P18" s="9"/>
    </row>
    <row r="19" spans="1:119" ht="15.75" thickBot="1">
      <c r="A19" s="12"/>
      <c r="B19" s="42">
        <v>572</v>
      </c>
      <c r="C19" s="19" t="s">
        <v>50</v>
      </c>
      <c r="D19" s="43">
        <v>95853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95853</v>
      </c>
      <c r="O19" s="44">
        <f t="shared" si="2"/>
        <v>61.602185089974292</v>
      </c>
      <c r="P19" s="9"/>
    </row>
    <row r="20" spans="1:119" ht="16.5" thickBot="1">
      <c r="A20" s="13" t="s">
        <v>10</v>
      </c>
      <c r="B20" s="21"/>
      <c r="C20" s="20"/>
      <c r="D20" s="14">
        <f>SUM(D5,D8,D11,D16,D18)</f>
        <v>2355706</v>
      </c>
      <c r="E20" s="14">
        <f t="shared" ref="E20:M20" si="7">SUM(E5,E8,E11,E16,E18)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658260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3013966</v>
      </c>
      <c r="O20" s="35">
        <f t="shared" si="2"/>
        <v>1936.996143958869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71</v>
      </c>
      <c r="M22" s="90"/>
      <c r="N22" s="90"/>
      <c r="O22" s="39">
        <v>1556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1244383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1244383</v>
      </c>
      <c r="O5" s="30">
        <f t="shared" ref="O5:O21" si="2">(N5/O$23)</f>
        <v>870.1979020979021</v>
      </c>
      <c r="P5" s="6"/>
    </row>
    <row r="6" spans="1:133">
      <c r="A6" s="12"/>
      <c r="B6" s="42">
        <v>511</v>
      </c>
      <c r="C6" s="19" t="s">
        <v>19</v>
      </c>
      <c r="D6" s="43">
        <v>1042018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1042018</v>
      </c>
      <c r="O6" s="44">
        <f t="shared" si="2"/>
        <v>728.68391608391607</v>
      </c>
      <c r="P6" s="9"/>
    </row>
    <row r="7" spans="1:133">
      <c r="A7" s="12"/>
      <c r="B7" s="42">
        <v>512</v>
      </c>
      <c r="C7" s="19" t="s">
        <v>68</v>
      </c>
      <c r="D7" s="43">
        <v>1033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1033</v>
      </c>
      <c r="O7" s="44">
        <f t="shared" si="2"/>
        <v>0.72237762237762237</v>
      </c>
      <c r="P7" s="9"/>
    </row>
    <row r="8" spans="1:133">
      <c r="A8" s="12"/>
      <c r="B8" s="42">
        <v>513</v>
      </c>
      <c r="C8" s="19" t="s">
        <v>20</v>
      </c>
      <c r="D8" s="43">
        <v>201332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201332</v>
      </c>
      <c r="O8" s="44">
        <f t="shared" si="2"/>
        <v>140.79160839160838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728551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728551</v>
      </c>
      <c r="O9" s="41">
        <f t="shared" si="2"/>
        <v>509.47622377622378</v>
      </c>
      <c r="P9" s="10"/>
    </row>
    <row r="10" spans="1:133">
      <c r="A10" s="12"/>
      <c r="B10" s="42">
        <v>521</v>
      </c>
      <c r="C10" s="19" t="s">
        <v>22</v>
      </c>
      <c r="D10" s="43">
        <v>579007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579007</v>
      </c>
      <c r="O10" s="44">
        <f t="shared" si="2"/>
        <v>404.9</v>
      </c>
      <c r="P10" s="9"/>
    </row>
    <row r="11" spans="1:133">
      <c r="A11" s="12"/>
      <c r="B11" s="42">
        <v>524</v>
      </c>
      <c r="C11" s="19" t="s">
        <v>23</v>
      </c>
      <c r="D11" s="43">
        <v>149544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149544</v>
      </c>
      <c r="O11" s="44">
        <f t="shared" si="2"/>
        <v>104.57622377622377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SUM(D13:D16)</f>
        <v>407824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794491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1202315</v>
      </c>
      <c r="O12" s="41">
        <f t="shared" si="2"/>
        <v>840.77972027972032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741246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741246</v>
      </c>
      <c r="O13" s="44">
        <f t="shared" si="2"/>
        <v>518.35384615384612</v>
      </c>
      <c r="P13" s="9"/>
    </row>
    <row r="14" spans="1:133">
      <c r="A14" s="12"/>
      <c r="B14" s="42">
        <v>534</v>
      </c>
      <c r="C14" s="19" t="s">
        <v>48</v>
      </c>
      <c r="D14" s="43">
        <v>390467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390467</v>
      </c>
      <c r="O14" s="44">
        <f t="shared" si="2"/>
        <v>273.05384615384617</v>
      </c>
      <c r="P14" s="9"/>
    </row>
    <row r="15" spans="1:133">
      <c r="A15" s="12"/>
      <c r="B15" s="42">
        <v>535</v>
      </c>
      <c r="C15" s="19" t="s">
        <v>34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53245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53245</v>
      </c>
      <c r="O15" s="44">
        <f t="shared" si="2"/>
        <v>37.234265734265733</v>
      </c>
      <c r="P15" s="9"/>
    </row>
    <row r="16" spans="1:133">
      <c r="A16" s="12"/>
      <c r="B16" s="42">
        <v>538</v>
      </c>
      <c r="C16" s="19" t="s">
        <v>59</v>
      </c>
      <c r="D16" s="43">
        <v>17357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17357</v>
      </c>
      <c r="O16" s="44">
        <f t="shared" si="2"/>
        <v>12.137762237762237</v>
      </c>
      <c r="P16" s="9"/>
    </row>
    <row r="17" spans="1:119" ht="15.75">
      <c r="A17" s="26" t="s">
        <v>27</v>
      </c>
      <c r="B17" s="27"/>
      <c r="C17" s="28"/>
      <c r="D17" s="29">
        <f t="shared" ref="D17:M17" si="5">SUM(D18:D18)</f>
        <v>161952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161952</v>
      </c>
      <c r="O17" s="41">
        <f t="shared" si="2"/>
        <v>113.25314685314686</v>
      </c>
      <c r="P17" s="10"/>
    </row>
    <row r="18" spans="1:119">
      <c r="A18" s="12"/>
      <c r="B18" s="42">
        <v>541</v>
      </c>
      <c r="C18" s="19" t="s">
        <v>49</v>
      </c>
      <c r="D18" s="43">
        <v>161952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161952</v>
      </c>
      <c r="O18" s="44">
        <f t="shared" si="2"/>
        <v>113.25314685314686</v>
      </c>
      <c r="P18" s="9"/>
    </row>
    <row r="19" spans="1:119" ht="15.75">
      <c r="A19" s="26" t="s">
        <v>29</v>
      </c>
      <c r="B19" s="27"/>
      <c r="C19" s="28"/>
      <c r="D19" s="29">
        <f t="shared" ref="D19:M19" si="6">SUM(D20:D20)</f>
        <v>125967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125967</v>
      </c>
      <c r="O19" s="41">
        <f t="shared" si="2"/>
        <v>88.088811188811192</v>
      </c>
      <c r="P19" s="9"/>
    </row>
    <row r="20" spans="1:119" ht="15.75" thickBot="1">
      <c r="A20" s="12"/>
      <c r="B20" s="42">
        <v>572</v>
      </c>
      <c r="C20" s="19" t="s">
        <v>50</v>
      </c>
      <c r="D20" s="43">
        <v>125967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125967</v>
      </c>
      <c r="O20" s="44">
        <f t="shared" si="2"/>
        <v>88.088811188811192</v>
      </c>
      <c r="P20" s="9"/>
    </row>
    <row r="21" spans="1:119" ht="16.5" thickBot="1">
      <c r="A21" s="13" t="s">
        <v>10</v>
      </c>
      <c r="B21" s="21"/>
      <c r="C21" s="20"/>
      <c r="D21" s="14">
        <f>SUM(D5,D9,D12,D17,D19)</f>
        <v>2668677</v>
      </c>
      <c r="E21" s="14">
        <f t="shared" ref="E21:M21" si="7">SUM(E5,E9,E12,E17,E19)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794491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3463168</v>
      </c>
      <c r="O21" s="35">
        <f t="shared" si="2"/>
        <v>2421.7958041958041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69</v>
      </c>
      <c r="M23" s="90"/>
      <c r="N23" s="90"/>
      <c r="O23" s="39">
        <v>1430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339694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339694</v>
      </c>
      <c r="O5" s="30">
        <f t="shared" ref="O5:O20" si="2">(N5/O$22)</f>
        <v>246.15507246376811</v>
      </c>
      <c r="P5" s="6"/>
    </row>
    <row r="6" spans="1:133">
      <c r="A6" s="12"/>
      <c r="B6" s="42">
        <v>511</v>
      </c>
      <c r="C6" s="19" t="s">
        <v>19</v>
      </c>
      <c r="D6" s="43">
        <v>163995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163995</v>
      </c>
      <c r="O6" s="44">
        <f t="shared" si="2"/>
        <v>118.83695652173913</v>
      </c>
      <c r="P6" s="9"/>
    </row>
    <row r="7" spans="1:133">
      <c r="A7" s="12"/>
      <c r="B7" s="42">
        <v>513</v>
      </c>
      <c r="C7" s="19" t="s">
        <v>20</v>
      </c>
      <c r="D7" s="43">
        <v>175699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175699</v>
      </c>
      <c r="O7" s="44">
        <f t="shared" si="2"/>
        <v>127.31811594202898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875193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875193</v>
      </c>
      <c r="O8" s="41">
        <f t="shared" si="2"/>
        <v>634.19782608695652</v>
      </c>
      <c r="P8" s="10"/>
    </row>
    <row r="9" spans="1:133">
      <c r="A9" s="12"/>
      <c r="B9" s="42">
        <v>521</v>
      </c>
      <c r="C9" s="19" t="s">
        <v>22</v>
      </c>
      <c r="D9" s="43">
        <v>744291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744291</v>
      </c>
      <c r="O9" s="44">
        <f t="shared" si="2"/>
        <v>539.34130434782605</v>
      </c>
      <c r="P9" s="9"/>
    </row>
    <row r="10" spans="1:133">
      <c r="A10" s="12"/>
      <c r="B10" s="42">
        <v>524</v>
      </c>
      <c r="C10" s="19" t="s">
        <v>23</v>
      </c>
      <c r="D10" s="43">
        <v>130902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130902</v>
      </c>
      <c r="O10" s="44">
        <f t="shared" si="2"/>
        <v>94.856521739130429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194742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619243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813985</v>
      </c>
      <c r="O11" s="41">
        <f t="shared" si="2"/>
        <v>589.84420289855075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547033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547033</v>
      </c>
      <c r="O12" s="44">
        <f t="shared" si="2"/>
        <v>396.40072463768115</v>
      </c>
      <c r="P12" s="9"/>
    </row>
    <row r="13" spans="1:133">
      <c r="A13" s="12"/>
      <c r="B13" s="42">
        <v>534</v>
      </c>
      <c r="C13" s="19" t="s">
        <v>48</v>
      </c>
      <c r="D13" s="43">
        <v>185920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185920</v>
      </c>
      <c r="O13" s="44">
        <f t="shared" si="2"/>
        <v>134.72463768115941</v>
      </c>
      <c r="P13" s="9"/>
    </row>
    <row r="14" spans="1:133">
      <c r="A14" s="12"/>
      <c r="B14" s="42">
        <v>535</v>
      </c>
      <c r="C14" s="19" t="s">
        <v>34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72210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72210</v>
      </c>
      <c r="O14" s="44">
        <f t="shared" si="2"/>
        <v>52.326086956521742</v>
      </c>
      <c r="P14" s="9"/>
    </row>
    <row r="15" spans="1:133">
      <c r="A15" s="12"/>
      <c r="B15" s="42">
        <v>538</v>
      </c>
      <c r="C15" s="19" t="s">
        <v>59</v>
      </c>
      <c r="D15" s="43">
        <v>8822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8822</v>
      </c>
      <c r="O15" s="44">
        <f t="shared" si="2"/>
        <v>6.3927536231884057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171974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171974</v>
      </c>
      <c r="O16" s="41">
        <f t="shared" si="2"/>
        <v>124.61884057971014</v>
      </c>
      <c r="P16" s="10"/>
    </row>
    <row r="17" spans="1:119">
      <c r="A17" s="12"/>
      <c r="B17" s="42">
        <v>541</v>
      </c>
      <c r="C17" s="19" t="s">
        <v>49</v>
      </c>
      <c r="D17" s="43">
        <v>171974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171974</v>
      </c>
      <c r="O17" s="44">
        <f t="shared" si="2"/>
        <v>124.61884057971014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98748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98748</v>
      </c>
      <c r="O18" s="41">
        <f t="shared" si="2"/>
        <v>71.556521739130432</v>
      </c>
      <c r="P18" s="9"/>
    </row>
    <row r="19" spans="1:119" ht="15.75" thickBot="1">
      <c r="A19" s="12"/>
      <c r="B19" s="42">
        <v>572</v>
      </c>
      <c r="C19" s="19" t="s">
        <v>50</v>
      </c>
      <c r="D19" s="43">
        <v>98748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98748</v>
      </c>
      <c r="O19" s="44">
        <f t="shared" si="2"/>
        <v>71.556521739130432</v>
      </c>
      <c r="P19" s="9"/>
    </row>
    <row r="20" spans="1:119" ht="16.5" thickBot="1">
      <c r="A20" s="13" t="s">
        <v>10</v>
      </c>
      <c r="B20" s="21"/>
      <c r="C20" s="20"/>
      <c r="D20" s="14">
        <f>SUM(D5,D8,D11,D16,D18)</f>
        <v>1680351</v>
      </c>
      <c r="E20" s="14">
        <f t="shared" ref="E20:M20" si="7">SUM(E5,E8,E11,E16,E18)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619243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2299594</v>
      </c>
      <c r="O20" s="35">
        <f t="shared" si="2"/>
        <v>1666.3724637681159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66</v>
      </c>
      <c r="M22" s="90"/>
      <c r="N22" s="90"/>
      <c r="O22" s="39">
        <v>1380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275601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275601</v>
      </c>
      <c r="O5" s="30">
        <f t="shared" ref="O5:O19" si="2">(N5/O$21)</f>
        <v>206.59745127436281</v>
      </c>
      <c r="P5" s="6"/>
    </row>
    <row r="6" spans="1:133">
      <c r="A6" s="12"/>
      <c r="B6" s="42">
        <v>511</v>
      </c>
      <c r="C6" s="19" t="s">
        <v>19</v>
      </c>
      <c r="D6" s="43">
        <v>124835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124835</v>
      </c>
      <c r="O6" s="44">
        <f t="shared" si="2"/>
        <v>93.579460269865066</v>
      </c>
      <c r="P6" s="9"/>
    </row>
    <row r="7" spans="1:133">
      <c r="A7" s="12"/>
      <c r="B7" s="42">
        <v>513</v>
      </c>
      <c r="C7" s="19" t="s">
        <v>20</v>
      </c>
      <c r="D7" s="43">
        <v>150766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150766</v>
      </c>
      <c r="O7" s="44">
        <f t="shared" si="2"/>
        <v>113.01799100449774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636193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636193</v>
      </c>
      <c r="O8" s="41">
        <f t="shared" si="2"/>
        <v>476.90629685157421</v>
      </c>
      <c r="P8" s="10"/>
    </row>
    <row r="9" spans="1:133">
      <c r="A9" s="12"/>
      <c r="B9" s="42">
        <v>521</v>
      </c>
      <c r="C9" s="19" t="s">
        <v>22</v>
      </c>
      <c r="D9" s="43">
        <v>532451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532451</v>
      </c>
      <c r="O9" s="44">
        <f t="shared" si="2"/>
        <v>399.13868065967017</v>
      </c>
      <c r="P9" s="9"/>
    </row>
    <row r="10" spans="1:133">
      <c r="A10" s="12"/>
      <c r="B10" s="42">
        <v>524</v>
      </c>
      <c r="C10" s="19" t="s">
        <v>23</v>
      </c>
      <c r="D10" s="43">
        <v>103742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103742</v>
      </c>
      <c r="O10" s="44">
        <f t="shared" si="2"/>
        <v>77.767616191904054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238287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494822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733109</v>
      </c>
      <c r="O11" s="41">
        <f t="shared" si="2"/>
        <v>549.55697151424283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494822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494822</v>
      </c>
      <c r="O12" s="44">
        <f t="shared" si="2"/>
        <v>370.93103448275861</v>
      </c>
      <c r="P12" s="9"/>
    </row>
    <row r="13" spans="1:133">
      <c r="A13" s="12"/>
      <c r="B13" s="42">
        <v>534</v>
      </c>
      <c r="C13" s="19" t="s">
        <v>48</v>
      </c>
      <c r="D13" s="43">
        <v>185140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185140</v>
      </c>
      <c r="O13" s="44">
        <f t="shared" si="2"/>
        <v>138.7856071964018</v>
      </c>
      <c r="P13" s="9"/>
    </row>
    <row r="14" spans="1:133">
      <c r="A14" s="12"/>
      <c r="B14" s="42">
        <v>538</v>
      </c>
      <c r="C14" s="19" t="s">
        <v>59</v>
      </c>
      <c r="D14" s="43">
        <v>53147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53147</v>
      </c>
      <c r="O14" s="44">
        <f t="shared" si="2"/>
        <v>39.840329835082457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99836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99836</v>
      </c>
      <c r="O15" s="41">
        <f t="shared" si="2"/>
        <v>74.839580209895047</v>
      </c>
      <c r="P15" s="10"/>
    </row>
    <row r="16" spans="1:133">
      <c r="A16" s="12"/>
      <c r="B16" s="42">
        <v>541</v>
      </c>
      <c r="C16" s="19" t="s">
        <v>49</v>
      </c>
      <c r="D16" s="43">
        <v>99836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99836</v>
      </c>
      <c r="O16" s="44">
        <f t="shared" si="2"/>
        <v>74.839580209895047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217937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217937</v>
      </c>
      <c r="O17" s="41">
        <f t="shared" si="2"/>
        <v>163.3710644677661</v>
      </c>
      <c r="P17" s="9"/>
    </row>
    <row r="18" spans="1:119" ht="15.75" thickBot="1">
      <c r="A18" s="12"/>
      <c r="B18" s="42">
        <v>572</v>
      </c>
      <c r="C18" s="19" t="s">
        <v>50</v>
      </c>
      <c r="D18" s="43">
        <v>217937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217937</v>
      </c>
      <c r="O18" s="44">
        <f t="shared" si="2"/>
        <v>163.3710644677661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1467854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494822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1962676</v>
      </c>
      <c r="O19" s="35">
        <f t="shared" si="2"/>
        <v>1471.2713643178411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64</v>
      </c>
      <c r="M21" s="90"/>
      <c r="N21" s="90"/>
      <c r="O21" s="39">
        <v>1334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303839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303839</v>
      </c>
      <c r="O5" s="30">
        <f t="shared" ref="O5:O21" si="2">(N5/O$23)</f>
        <v>231.05627376425855</v>
      </c>
      <c r="P5" s="6"/>
    </row>
    <row r="6" spans="1:133">
      <c r="A6" s="12"/>
      <c r="B6" s="42">
        <v>511</v>
      </c>
      <c r="C6" s="19" t="s">
        <v>19</v>
      </c>
      <c r="D6" s="43">
        <v>145947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145947</v>
      </c>
      <c r="O6" s="44">
        <f t="shared" si="2"/>
        <v>110.98631178707224</v>
      </c>
      <c r="P6" s="9"/>
    </row>
    <row r="7" spans="1:133">
      <c r="A7" s="12"/>
      <c r="B7" s="42">
        <v>513</v>
      </c>
      <c r="C7" s="19" t="s">
        <v>20</v>
      </c>
      <c r="D7" s="43">
        <v>157892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157892</v>
      </c>
      <c r="O7" s="44">
        <f t="shared" si="2"/>
        <v>120.06996197718631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577008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577008</v>
      </c>
      <c r="O8" s="41">
        <f t="shared" si="2"/>
        <v>438.7893536121673</v>
      </c>
      <c r="P8" s="10"/>
    </row>
    <row r="9" spans="1:133">
      <c r="A9" s="12"/>
      <c r="B9" s="42">
        <v>521</v>
      </c>
      <c r="C9" s="19" t="s">
        <v>22</v>
      </c>
      <c r="D9" s="43">
        <v>493208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493208</v>
      </c>
      <c r="O9" s="44">
        <f t="shared" si="2"/>
        <v>375.06311787072241</v>
      </c>
      <c r="P9" s="9"/>
    </row>
    <row r="10" spans="1:133">
      <c r="A10" s="12"/>
      <c r="B10" s="42">
        <v>524</v>
      </c>
      <c r="C10" s="19" t="s">
        <v>23</v>
      </c>
      <c r="D10" s="43">
        <v>83800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83800</v>
      </c>
      <c r="O10" s="44">
        <f t="shared" si="2"/>
        <v>63.726235741444867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179531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603658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783189</v>
      </c>
      <c r="O11" s="41">
        <f t="shared" si="2"/>
        <v>595.58098859315589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603658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603658</v>
      </c>
      <c r="O12" s="44">
        <f t="shared" si="2"/>
        <v>459.05551330798477</v>
      </c>
      <c r="P12" s="9"/>
    </row>
    <row r="13" spans="1:133">
      <c r="A13" s="12"/>
      <c r="B13" s="42">
        <v>534</v>
      </c>
      <c r="C13" s="19" t="s">
        <v>48</v>
      </c>
      <c r="D13" s="43">
        <v>171608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171608</v>
      </c>
      <c r="O13" s="44">
        <f t="shared" si="2"/>
        <v>130.50038022813689</v>
      </c>
      <c r="P13" s="9"/>
    </row>
    <row r="14" spans="1:133">
      <c r="A14" s="12"/>
      <c r="B14" s="42">
        <v>538</v>
      </c>
      <c r="C14" s="19" t="s">
        <v>59</v>
      </c>
      <c r="D14" s="43">
        <v>7923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7923</v>
      </c>
      <c r="O14" s="44">
        <f t="shared" si="2"/>
        <v>6.0250950570342203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86272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86272</v>
      </c>
      <c r="O15" s="41">
        <f t="shared" si="2"/>
        <v>65.606083650190115</v>
      </c>
      <c r="P15" s="10"/>
    </row>
    <row r="16" spans="1:133">
      <c r="A16" s="12"/>
      <c r="B16" s="42">
        <v>541</v>
      </c>
      <c r="C16" s="19" t="s">
        <v>49</v>
      </c>
      <c r="D16" s="43">
        <v>86272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86272</v>
      </c>
      <c r="O16" s="44">
        <f t="shared" si="2"/>
        <v>65.606083650190115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84332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84332</v>
      </c>
      <c r="O17" s="41">
        <f t="shared" si="2"/>
        <v>64.130798479087446</v>
      </c>
      <c r="P17" s="9"/>
    </row>
    <row r="18" spans="1:119">
      <c r="A18" s="12"/>
      <c r="B18" s="42">
        <v>572</v>
      </c>
      <c r="C18" s="19" t="s">
        <v>50</v>
      </c>
      <c r="D18" s="43">
        <v>84332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84332</v>
      </c>
      <c r="O18" s="44">
        <f t="shared" si="2"/>
        <v>64.130798479087446</v>
      </c>
      <c r="P18" s="9"/>
    </row>
    <row r="19" spans="1:119" ht="15.75">
      <c r="A19" s="26" t="s">
        <v>60</v>
      </c>
      <c r="B19" s="27"/>
      <c r="C19" s="28"/>
      <c r="D19" s="29">
        <f t="shared" ref="D19:M19" si="7">SUM(D20:D20)</f>
        <v>34697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34697</v>
      </c>
      <c r="O19" s="41">
        <f t="shared" si="2"/>
        <v>26.385551330798478</v>
      </c>
      <c r="P19" s="9"/>
    </row>
    <row r="20" spans="1:119" ht="15.75" thickBot="1">
      <c r="A20" s="12"/>
      <c r="B20" s="42">
        <v>581</v>
      </c>
      <c r="C20" s="19" t="s">
        <v>61</v>
      </c>
      <c r="D20" s="43">
        <v>34697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34697</v>
      </c>
      <c r="O20" s="44">
        <f t="shared" si="2"/>
        <v>26.385551330798478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1265679</v>
      </c>
      <c r="E21" s="14">
        <f t="shared" ref="E21:M21" si="8">SUM(E5,E8,E11,E15,E17,E19)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603658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1869337</v>
      </c>
      <c r="O21" s="35">
        <f t="shared" si="2"/>
        <v>1421.5490494296578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62</v>
      </c>
      <c r="M23" s="90"/>
      <c r="N23" s="90"/>
      <c r="O23" s="39">
        <v>1315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294315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294315</v>
      </c>
      <c r="O5" s="30">
        <f t="shared" ref="O5:O18" si="2">(N5/O$20)</f>
        <v>231.56176239181747</v>
      </c>
      <c r="P5" s="6"/>
    </row>
    <row r="6" spans="1:133">
      <c r="A6" s="12"/>
      <c r="B6" s="42">
        <v>511</v>
      </c>
      <c r="C6" s="19" t="s">
        <v>19</v>
      </c>
      <c r="D6" s="43">
        <v>159868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159868</v>
      </c>
      <c r="O6" s="44">
        <f t="shared" si="2"/>
        <v>125.78127458693942</v>
      </c>
      <c r="P6" s="9"/>
    </row>
    <row r="7" spans="1:133">
      <c r="A7" s="12"/>
      <c r="B7" s="42">
        <v>513</v>
      </c>
      <c r="C7" s="19" t="s">
        <v>20</v>
      </c>
      <c r="D7" s="43">
        <v>134447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134447</v>
      </c>
      <c r="O7" s="44">
        <f t="shared" si="2"/>
        <v>105.78048780487805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561675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561675</v>
      </c>
      <c r="O8" s="41">
        <f t="shared" si="2"/>
        <v>441.91581431943354</v>
      </c>
      <c r="P8" s="10"/>
    </row>
    <row r="9" spans="1:133">
      <c r="A9" s="12"/>
      <c r="B9" s="42">
        <v>521</v>
      </c>
      <c r="C9" s="19" t="s">
        <v>22</v>
      </c>
      <c r="D9" s="43">
        <v>476768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476768</v>
      </c>
      <c r="O9" s="44">
        <f t="shared" si="2"/>
        <v>375.11250983477578</v>
      </c>
      <c r="P9" s="9"/>
    </row>
    <row r="10" spans="1:133">
      <c r="A10" s="12"/>
      <c r="B10" s="42">
        <v>524</v>
      </c>
      <c r="C10" s="19" t="s">
        <v>23</v>
      </c>
      <c r="D10" s="43">
        <v>84907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84907</v>
      </c>
      <c r="O10" s="44">
        <f t="shared" si="2"/>
        <v>66.803304484657744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147623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555085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702708</v>
      </c>
      <c r="O11" s="41">
        <f t="shared" si="2"/>
        <v>552.8780487804878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555085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555085</v>
      </c>
      <c r="O12" s="44">
        <f t="shared" si="2"/>
        <v>436.73092053501182</v>
      </c>
      <c r="P12" s="9"/>
    </row>
    <row r="13" spans="1:133">
      <c r="A13" s="12"/>
      <c r="B13" s="42">
        <v>534</v>
      </c>
      <c r="C13" s="19" t="s">
        <v>48</v>
      </c>
      <c r="D13" s="43">
        <v>147623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147623</v>
      </c>
      <c r="O13" s="44">
        <f t="shared" si="2"/>
        <v>116.147128245476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49480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49480</v>
      </c>
      <c r="O14" s="41">
        <f t="shared" si="2"/>
        <v>38.929976396538159</v>
      </c>
      <c r="P14" s="10"/>
    </row>
    <row r="15" spans="1:133">
      <c r="A15" s="12"/>
      <c r="B15" s="42">
        <v>541</v>
      </c>
      <c r="C15" s="19" t="s">
        <v>49</v>
      </c>
      <c r="D15" s="43">
        <v>49480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49480</v>
      </c>
      <c r="O15" s="44">
        <f t="shared" si="2"/>
        <v>38.929976396538159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123662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123662</v>
      </c>
      <c r="O16" s="41">
        <f t="shared" si="2"/>
        <v>97.295043273013377</v>
      </c>
      <c r="P16" s="9"/>
    </row>
    <row r="17" spans="1:119" ht="15.75" thickBot="1">
      <c r="A17" s="12"/>
      <c r="B17" s="42">
        <v>572</v>
      </c>
      <c r="C17" s="19" t="s">
        <v>50</v>
      </c>
      <c r="D17" s="43">
        <v>123662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123662</v>
      </c>
      <c r="O17" s="44">
        <f t="shared" si="2"/>
        <v>97.295043273013377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1176755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555085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1731840</v>
      </c>
      <c r="O18" s="35">
        <f t="shared" si="2"/>
        <v>1362.5806451612902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53</v>
      </c>
      <c r="M20" s="90"/>
      <c r="N20" s="90"/>
      <c r="O20" s="39">
        <v>1271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450582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8" si="1">SUM(D5:M5)</f>
        <v>450582</v>
      </c>
      <c r="O5" s="58">
        <f t="shared" ref="O5:O18" si="2">(N5/O$20)</f>
        <v>353.39764705882351</v>
      </c>
      <c r="P5" s="59"/>
    </row>
    <row r="6" spans="1:133">
      <c r="A6" s="61"/>
      <c r="B6" s="62">
        <v>511</v>
      </c>
      <c r="C6" s="63" t="s">
        <v>19</v>
      </c>
      <c r="D6" s="64">
        <v>229761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229761</v>
      </c>
      <c r="O6" s="65">
        <f t="shared" si="2"/>
        <v>180.20470588235295</v>
      </c>
      <c r="P6" s="66"/>
    </row>
    <row r="7" spans="1:133">
      <c r="A7" s="61"/>
      <c r="B7" s="62">
        <v>513</v>
      </c>
      <c r="C7" s="63" t="s">
        <v>20</v>
      </c>
      <c r="D7" s="64">
        <v>111194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111194</v>
      </c>
      <c r="O7" s="65">
        <f t="shared" si="2"/>
        <v>87.21098039215687</v>
      </c>
      <c r="P7" s="66"/>
    </row>
    <row r="8" spans="1:133">
      <c r="A8" s="61"/>
      <c r="B8" s="62">
        <v>519</v>
      </c>
      <c r="C8" s="63" t="s">
        <v>47</v>
      </c>
      <c r="D8" s="64">
        <v>109627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109627</v>
      </c>
      <c r="O8" s="65">
        <f t="shared" si="2"/>
        <v>85.981960784313728</v>
      </c>
      <c r="P8" s="66"/>
    </row>
    <row r="9" spans="1:133" ht="15.75">
      <c r="A9" s="67" t="s">
        <v>21</v>
      </c>
      <c r="B9" s="68"/>
      <c r="C9" s="69"/>
      <c r="D9" s="70">
        <f t="shared" ref="D9:M9" si="3">SUM(D10:D10)</f>
        <v>479933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479933</v>
      </c>
      <c r="O9" s="72">
        <f t="shared" si="2"/>
        <v>376.41803921568629</v>
      </c>
      <c r="P9" s="73"/>
    </row>
    <row r="10" spans="1:133">
      <c r="A10" s="61"/>
      <c r="B10" s="62">
        <v>521</v>
      </c>
      <c r="C10" s="63" t="s">
        <v>22</v>
      </c>
      <c r="D10" s="64">
        <v>479933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479933</v>
      </c>
      <c r="O10" s="65">
        <f t="shared" si="2"/>
        <v>376.41803921568629</v>
      </c>
      <c r="P10" s="66"/>
    </row>
    <row r="11" spans="1:133" ht="15.75">
      <c r="A11" s="67" t="s">
        <v>24</v>
      </c>
      <c r="B11" s="68"/>
      <c r="C11" s="69"/>
      <c r="D11" s="70">
        <f t="shared" ref="D11:M11" si="4">SUM(D12:D13)</f>
        <v>152129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555300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707429</v>
      </c>
      <c r="O11" s="72">
        <f t="shared" si="2"/>
        <v>554.84627450980395</v>
      </c>
      <c r="P11" s="73"/>
    </row>
    <row r="12" spans="1:133">
      <c r="A12" s="61"/>
      <c r="B12" s="62">
        <v>533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555300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555300</v>
      </c>
      <c r="O12" s="65">
        <f t="shared" si="2"/>
        <v>435.52941176470586</v>
      </c>
      <c r="P12" s="66"/>
    </row>
    <row r="13" spans="1:133">
      <c r="A13" s="61"/>
      <c r="B13" s="62">
        <v>534</v>
      </c>
      <c r="C13" s="63" t="s">
        <v>48</v>
      </c>
      <c r="D13" s="64">
        <v>152129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152129</v>
      </c>
      <c r="O13" s="65">
        <f t="shared" si="2"/>
        <v>119.31686274509804</v>
      </c>
      <c r="P13" s="66"/>
    </row>
    <row r="14" spans="1:133" ht="15.75">
      <c r="A14" s="67" t="s">
        <v>27</v>
      </c>
      <c r="B14" s="68"/>
      <c r="C14" s="69"/>
      <c r="D14" s="70">
        <f t="shared" ref="D14:M14" si="5">SUM(D15:D15)</f>
        <v>30574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30574</v>
      </c>
      <c r="O14" s="72">
        <f t="shared" si="2"/>
        <v>23.979607843137256</v>
      </c>
      <c r="P14" s="73"/>
    </row>
    <row r="15" spans="1:133">
      <c r="A15" s="61"/>
      <c r="B15" s="62">
        <v>541</v>
      </c>
      <c r="C15" s="63" t="s">
        <v>49</v>
      </c>
      <c r="D15" s="64">
        <v>30574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30574</v>
      </c>
      <c r="O15" s="65">
        <f t="shared" si="2"/>
        <v>23.979607843137256</v>
      </c>
      <c r="P15" s="66"/>
    </row>
    <row r="16" spans="1:133" ht="15.75">
      <c r="A16" s="67" t="s">
        <v>29</v>
      </c>
      <c r="B16" s="68"/>
      <c r="C16" s="69"/>
      <c r="D16" s="70">
        <f t="shared" ref="D16:M16" si="6">SUM(D17:D17)</f>
        <v>65758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65758</v>
      </c>
      <c r="O16" s="72">
        <f t="shared" si="2"/>
        <v>51.574901960784317</v>
      </c>
      <c r="P16" s="66"/>
    </row>
    <row r="17" spans="1:119" ht="15.75" thickBot="1">
      <c r="A17" s="61"/>
      <c r="B17" s="62">
        <v>572</v>
      </c>
      <c r="C17" s="63" t="s">
        <v>50</v>
      </c>
      <c r="D17" s="64">
        <v>65758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65758</v>
      </c>
      <c r="O17" s="65">
        <f t="shared" si="2"/>
        <v>51.574901960784317</v>
      </c>
      <c r="P17" s="66"/>
    </row>
    <row r="18" spans="1:119" ht="16.5" thickBot="1">
      <c r="A18" s="74" t="s">
        <v>10</v>
      </c>
      <c r="B18" s="75"/>
      <c r="C18" s="76"/>
      <c r="D18" s="77">
        <f>SUM(D5,D9,D11,D14,D16)</f>
        <v>1178976</v>
      </c>
      <c r="E18" s="77">
        <f t="shared" ref="E18:M18" si="7">SUM(E5,E9,E11,E14,E16)</f>
        <v>0</v>
      </c>
      <c r="F18" s="77">
        <f t="shared" si="7"/>
        <v>0</v>
      </c>
      <c r="G18" s="77">
        <f t="shared" si="7"/>
        <v>0</v>
      </c>
      <c r="H18" s="77">
        <f t="shared" si="7"/>
        <v>0</v>
      </c>
      <c r="I18" s="77">
        <f t="shared" si="7"/>
        <v>555300</v>
      </c>
      <c r="J18" s="77">
        <f t="shared" si="7"/>
        <v>0</v>
      </c>
      <c r="K18" s="77">
        <f t="shared" si="7"/>
        <v>0</v>
      </c>
      <c r="L18" s="77">
        <f t="shared" si="7"/>
        <v>0</v>
      </c>
      <c r="M18" s="77">
        <f t="shared" si="7"/>
        <v>0</v>
      </c>
      <c r="N18" s="77">
        <f t="shared" si="1"/>
        <v>1734276</v>
      </c>
      <c r="O18" s="78">
        <f t="shared" si="2"/>
        <v>1360.2164705882353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51</v>
      </c>
      <c r="M20" s="114"/>
      <c r="N20" s="114"/>
      <c r="O20" s="88">
        <v>1275</v>
      </c>
    </row>
    <row r="21" spans="1:119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19" ht="15.75" customHeight="1" thickBot="1">
      <c r="A22" s="118" t="s">
        <v>36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2023-10-05T19:17:00Z</cp:lastPrinted>
  <dcterms:created xsi:type="dcterms:W3CDTF">2000-08-31T21:26:31Z</dcterms:created>
  <dcterms:modified xsi:type="dcterms:W3CDTF">2023-10-05T19:17:09Z</dcterms:modified>
</cp:coreProperties>
</file>