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'2008'!$A$1:$O$68</definedName>
    <definedName name="_xlnm.Print_Area" localSheetId="12">'2009'!$A$1:$O$73</definedName>
    <definedName name="_xlnm.Print_Area" localSheetId="11">'2010'!$A$1:$O$71</definedName>
    <definedName name="_xlnm.Print_Area" localSheetId="10">'2011'!$A$1:$O$72</definedName>
    <definedName name="_xlnm.Print_Area" localSheetId="9">'2012'!$A$1:$O$72</definedName>
    <definedName name="_xlnm.Print_Area" localSheetId="8">'2013'!$A$1:$O$69</definedName>
    <definedName name="_xlnm.Print_Area" localSheetId="7">'2014'!$A$1:$O$70</definedName>
    <definedName name="_xlnm.Print_Area" localSheetId="6">'2015'!$A$1:$O$68</definedName>
    <definedName name="_xlnm.Print_Area" localSheetId="5">'2016'!$A$1:$O$68</definedName>
    <definedName name="_xlnm.Print_Area" localSheetId="4">'2017'!$A$1:$O$69</definedName>
    <definedName name="_xlnm.Print_Area" localSheetId="3">'2018'!$A$1:$O$67</definedName>
    <definedName name="_xlnm.Print_Area" localSheetId="2">'2019'!$A$1:$O$68</definedName>
    <definedName name="_xlnm.Print_Area" localSheetId="1">'2020'!$A$1:$O$68</definedName>
    <definedName name="_xlnm.Print_Area" localSheetId="0">'2021'!$A$1:$P$66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<sst xmlns="http://schemas.openxmlformats.org/spreadsheetml/2006/main" count="1138" uniqueCount="160">
  <si>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</si>
  <si>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</si>
  <si>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</si>
  <si>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</si>
  <si>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</si>
  <si>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</si>
  <si>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</si>
  <si>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</si>
  <si>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</si>
  <si>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</si>
  <si>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</si>
  <si>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</si>
  <si>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</si>
  <si>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</si>
  <si>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</si>
  <si>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</si>
  <si>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</si>
  <si>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</si>
  <si>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</si>
  <si>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</si>
  <si>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</si>
  <si>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</si>
  <si>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</si>
  <si>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</si>
  <si>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</si>
  <si>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Impact Fees - Residential - Culture / Recreation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</si>
  <si>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</si>
  <si>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</si>
  <si>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</si>
  <si>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</si>
  <si>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</si>
  <si>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</si>
  <si>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Other Federal Grants</t>
  </si>
  <si>
    <t>Federal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</si>
  <si>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</si>
  <si>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</si>
  <si>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</si>
  <si>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</si>
  <si>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</si>
  <si>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</si>
  <si>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</si>
  <si>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</si>
  <si>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</si>
  <si>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</si>
  <si>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</si>
  <si>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</si>
  <si>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</si>
  <si>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</si>
  <si>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</si>
  <si>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</si>
  <si>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</si>
  <si>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</si>
  <si>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</si>
  <si>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</si>
  <si>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</si>
  <si>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</si>
  <si>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</si>
  <si>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</si>
  <si>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</si>
  <si>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</si>
  <si>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</si>
  <si>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</si>
  <si>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</si>
  <si>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</si>
  <si>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</si>
  <si>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</si>
  <si>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</si>
  <si>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</si>
  <si>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</si>
  <si>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</si>
  <si>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</si>
  <si>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</si>
  <si>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</si>
  <si>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</si>
  <si>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</si>
  <si>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</si>
  <si>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</si>
  <si>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</si>
  <si>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</si>
  <si>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</si>
  <si>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</si>
  <si>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</si>
  <si>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</si>
  <si>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Lady Lake Revenues Reported by Account Code and Fund Type</t>
  </si>
  <si>
    <t>Local Fiscal Year Ended September 30, 2010</t>
  </si>
  <si>
    <t>Transportation (User Fees) - Other Transportation Charges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</si>
  <si>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</si>
  <si>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</si>
  <si>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</si>
  <si>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</si>
  <si>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Culture / Recreation</t>
  </si>
  <si>
    <t>State Shared Revenues - Public Safety - Other Public Safety</t>
  </si>
  <si>
    <t>Grants from Other Local Units - Physical Environment</t>
  </si>
  <si>
    <t>Public Safety - Other Public Safety Charges and Fees</t>
  </si>
  <si>
    <t>Contributions from Enterprise Operations</t>
  </si>
  <si>
    <t>2011 Municipal Population:</t>
  </si>
  <si>
    <t>Local Fiscal Year Ended September 30, 2012</t>
  </si>
  <si>
    <t>Local Option Taxes</t>
  </si>
  <si>
    <t>Interest and Other Earnings - Gain or Loss on Sale of Investments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</si>
  <si>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</si>
  <si>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</si>
  <si>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</si>
  <si>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</si>
  <si>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</si>
  <si>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</si>
  <si>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</si>
  <si>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</si>
  <si>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</si>
  <si>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</si>
  <si>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Interest and Other Earnings - Gain (Loss) on Sale of Investments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</si>
  <si>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</si>
  <si>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</si>
  <si>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</si>
  <si>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</si>
  <si>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</si>
  <si>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</si>
  <si>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</si>
  <si>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Impact Fees - Other</t>
  </si>
  <si>
    <t>Disposition of Fixed Assets</t>
  </si>
  <si>
    <t>2008 Municipal Population:</t>
  </si>
  <si>
    <t>Local Fiscal Year Ended September 30, 2014</t>
  </si>
  <si>
    <t>2014 Municipal Population:</t>
  </si>
  <si>
    <t>Local Fiscal Year Ended September 30, 2015</t>
  </si>
  <si>
    <t>Sales - Disposition of Fixed Assets</t>
  </si>
  <si>
    <t>2015 Municipal Population:</t>
  </si>
  <si>
    <t>Local Fiscal Year Ended September 30, 2016</t>
  </si>
  <si>
    <t>2016 Municipal Population:</t>
  </si>
  <si>
    <t>Local Fiscal Year Ended September 30, 2017</t>
  </si>
  <si>
    <t>Proceeds of General Capital Asset Dispositions - Sales</t>
  </si>
  <si>
    <t>2017 Municipal Population:</t>
  </si>
  <si>
    <t>Local Fiscal Year Ended September 30, 2018</t>
  </si>
  <si>
    <t>2018 Municipal Population:</t>
  </si>
  <si>
    <t>Local Fiscal Year Ended September 30, 2019</t>
  </si>
  <si>
    <t>Second Local Option Fuel Tax (1 to 5 Cents)</t>
  </si>
  <si>
    <t>Insurance Premium Tax for Firefighters' Pension</t>
  </si>
  <si>
    <t>2019 Municipal Population:</t>
  </si>
  <si>
    <t>Local Fiscal Year Ended September 30, 2020</t>
  </si>
  <si>
    <t>Federal Grant - General Government</t>
  </si>
  <si>
    <t>Other Financial Assistance - Federal Source</t>
  </si>
  <si>
    <t>State Grant - General Government</t>
  </si>
  <si>
    <t>State Grant - Transportation - Other Transportation</t>
  </si>
  <si>
    <t>Court-Ordered Judgments and Fines - As Decided by County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</si>
  <si>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</si>
  <si>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</si>
  <si>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</si>
  <si>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</si>
  <si>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</si>
  <si>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</si>
  <si>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</si>
  <si>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</si>
  <si>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</si>
  <si>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</si>
  <si>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</si>
  <si>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</si>
  <si>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</si>
  <si>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</si>
  <si>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</si>
  <si>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Culture / Recreation - Cultural Services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</si>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</sst>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145</v>
      </c>
      <c r="N4" s="35" t="s">
        <v>10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147</v>
      </c>
      <c r="B5" s="26"/>
      <c r="C5" s="26"/>
      <c r="D5" s="27">
        <f>SUM(D6:D15)</f>
        <v>6627222</v>
      </c>
      <c r="E5" s="27">
        <f>SUM(E6:E15)</f>
        <v>1648054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8275276</v>
      </c>
      <c r="P5" s="33">
        <f>(O5/P$64)</f>
        <v>515.8506420645805</v>
      </c>
      <c r="Q5" s="6"/>
    </row>
    <row r="6" spans="1:17" ht="15">
      <c r="A6" s="12"/>
      <c r="B6" s="25">
        <v>311</v>
      </c>
      <c r="C6" s="20" t="s">
        <v>3</v>
      </c>
      <c r="D6" s="46">
        <v>4265864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4265864</v>
      </c>
      <c r="P6" s="47">
        <f>(O6/P$64)</f>
        <v>265.91846403191624</v>
      </c>
      <c r="Q6" s="9"/>
    </row>
    <row r="7" spans="1:17" ht="15">
      <c r="A7" s="12"/>
      <c r="B7" s="25">
        <v>312.3</v>
      </c>
      <c r="C7" s="20" t="s">
        <v>11</v>
      </c>
      <c r="D7" s="46">
        <v>20028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20028</v>
      </c>
      <c r="P7" s="47">
        <f>(O7/P$64)</f>
        <v>1.248472759007605</v>
      </c>
      <c r="Q7" s="9"/>
    </row>
    <row r="8" spans="1:17" ht="15">
      <c r="A8" s="12"/>
      <c r="B8" s="25">
        <v>312.41</v>
      </c>
      <c r="C8" s="20" t="s">
        <v>148</v>
      </c>
      <c r="D8" s="46">
        <v>253085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253085</v>
      </c>
      <c r="P8" s="47">
        <f>(O8/P$64)</f>
        <v>15.77639945143997</v>
      </c>
      <c r="Q8" s="9"/>
    </row>
    <row r="9" spans="1:17" ht="15">
      <c r="A9" s="12"/>
      <c r="B9" s="25">
        <v>312.52</v>
      </c>
      <c r="C9" s="20" t="s">
        <v>101</v>
      </c>
      <c r="D9" s="46">
        <v>124682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124682</v>
      </c>
      <c r="P9" s="47">
        <f>(O9/P$64)</f>
        <v>7.7722229148485225</v>
      </c>
      <c r="Q9" s="9"/>
    </row>
    <row r="10" spans="1:17" ht="15">
      <c r="A10" s="12"/>
      <c r="B10" s="25">
        <v>312.63</v>
      </c>
      <c r="C10" s="20" t="s">
        <v>149</v>
      </c>
      <c r="D10" s="46">
        <v>0</v>
      </c>
      <c r="E10" s="46">
        <v>1648054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1648054</v>
      </c>
      <c r="P10" s="47">
        <f>(O10/P$64)</f>
        <v>102.73369904001994</v>
      </c>
      <c r="Q10" s="9"/>
    </row>
    <row r="11" spans="1:17" ht="15">
      <c r="A11" s="12"/>
      <c r="B11" s="25">
        <v>314.1</v>
      </c>
      <c r="C11" s="20" t="s">
        <v>14</v>
      </c>
      <c r="D11" s="46">
        <v>1147898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1147898</v>
      </c>
      <c r="P11" s="47">
        <f>(O11/P$64)</f>
        <v>71.5557910484977</v>
      </c>
      <c r="Q11" s="9"/>
    </row>
    <row r="12" spans="1:17" ht="15">
      <c r="A12" s="12"/>
      <c r="B12" s="25">
        <v>314.3</v>
      </c>
      <c r="C12" s="20" t="s">
        <v>15</v>
      </c>
      <c r="D12" s="46">
        <v>187398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187398</v>
      </c>
      <c r="P12" s="47">
        <f>(O12/P$64)</f>
        <v>11.681710509911483</v>
      </c>
      <c r="Q12" s="9"/>
    </row>
    <row r="13" spans="1:17" ht="15">
      <c r="A13" s="12"/>
      <c r="B13" s="25">
        <v>314.4</v>
      </c>
      <c r="C13" s="20" t="s">
        <v>16</v>
      </c>
      <c r="D13" s="46">
        <v>26736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26736</v>
      </c>
      <c r="P13" s="47">
        <f>(O13/P$64)</f>
        <v>1.6666251090886424</v>
      </c>
      <c r="Q13" s="9"/>
    </row>
    <row r="14" spans="1:17" ht="15">
      <c r="A14" s="12"/>
      <c r="B14" s="25">
        <v>315.2</v>
      </c>
      <c r="C14" s="20" t="s">
        <v>150</v>
      </c>
      <c r="D14" s="46">
        <v>552565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552565</v>
      </c>
      <c r="P14" s="47">
        <f>(O14/P$64)</f>
        <v>34.444894651539705</v>
      </c>
      <c r="Q14" s="9"/>
    </row>
    <row r="15" spans="1:17" ht="15">
      <c r="A15" s="12"/>
      <c r="B15" s="25">
        <v>316</v>
      </c>
      <c r="C15" s="20" t="s">
        <v>103</v>
      </c>
      <c r="D15" s="46">
        <v>48966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48966</v>
      </c>
      <c r="P15" s="47">
        <f>(O15/P$64)</f>
        <v>3.0523625483106844</v>
      </c>
      <c r="Q15" s="9"/>
    </row>
    <row r="16" spans="1:17" ht="15.75">
      <c r="A16" s="29" t="s">
        <v>19</v>
      </c>
      <c r="B16" s="30"/>
      <c r="C16" s="31"/>
      <c r="D16" s="32">
        <f>SUM(D17:D25)</f>
        <v>3212606</v>
      </c>
      <c r="E16" s="32">
        <f>SUM(E17:E25)</f>
        <v>0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1058091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4270697</v>
      </c>
      <c r="P16" s="45">
        <f>(O16/P$64)</f>
        <v>266.2197356938038</v>
      </c>
      <c r="Q16" s="10"/>
    </row>
    <row r="17" spans="1:17" ht="15">
      <c r="A17" s="12"/>
      <c r="B17" s="25">
        <v>322</v>
      </c>
      <c r="C17" s="20" t="s">
        <v>151</v>
      </c>
      <c r="D17" s="46">
        <v>325093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325093</v>
      </c>
      <c r="P17" s="47">
        <f>(O17/P$64)</f>
        <v>20.26511656900636</v>
      </c>
      <c r="Q17" s="9"/>
    </row>
    <row r="18" spans="1:17" ht="15">
      <c r="A18" s="12"/>
      <c r="B18" s="25">
        <v>322.9</v>
      </c>
      <c r="C18" s="20" t="s">
        <v>152</v>
      </c>
      <c r="D18" s="46">
        <v>138941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5">SUM(D18:N18)</f>
        <v>138941</v>
      </c>
      <c r="P18" s="47">
        <f>(O18/P$64)</f>
        <v>8.661077172422392</v>
      </c>
      <c r="Q18" s="9"/>
    </row>
    <row r="19" spans="1:17" ht="15">
      <c r="A19" s="12"/>
      <c r="B19" s="25">
        <v>323.1</v>
      </c>
      <c r="C19" s="20" t="s">
        <v>20</v>
      </c>
      <c r="D19" s="46">
        <v>1280852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1280852</v>
      </c>
      <c r="P19" s="47">
        <f>(O19/P$64)</f>
        <v>79.84366039147238</v>
      </c>
      <c r="Q19" s="9"/>
    </row>
    <row r="20" spans="1:17" ht="15">
      <c r="A20" s="12"/>
      <c r="B20" s="25">
        <v>323.4</v>
      </c>
      <c r="C20" s="20" t="s">
        <v>21</v>
      </c>
      <c r="D20" s="46">
        <v>32682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32682</v>
      </c>
      <c r="P20" s="47">
        <f>(O20/P$64)</f>
        <v>2.0372771474878446</v>
      </c>
      <c r="Q20" s="9"/>
    </row>
    <row r="21" spans="1:17" ht="15">
      <c r="A21" s="12"/>
      <c r="B21" s="25">
        <v>323.7</v>
      </c>
      <c r="C21" s="20" t="s">
        <v>22</v>
      </c>
      <c r="D21" s="46">
        <v>227610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227610</v>
      </c>
      <c r="P21" s="47">
        <f>(O21/P$64)</f>
        <v>14.18838050118439</v>
      </c>
      <c r="Q21" s="9"/>
    </row>
    <row r="22" spans="1:17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908644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908644</v>
      </c>
      <c r="P22" s="47">
        <f>(O22/P$64)</f>
        <v>56.641565889539955</v>
      </c>
      <c r="Q22" s="9"/>
    </row>
    <row r="23" spans="1:17" ht="15">
      <c r="A23" s="12"/>
      <c r="B23" s="25">
        <v>324.22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149447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149447</v>
      </c>
      <c r="P23" s="47">
        <f>(O23/P$64)</f>
        <v>9.315983044508165</v>
      </c>
      <c r="Q23" s="9"/>
    </row>
    <row r="24" spans="1:17" ht="15">
      <c r="A24" s="12"/>
      <c r="B24" s="25">
        <v>324.61</v>
      </c>
      <c r="C24" s="20" t="s">
        <v>25</v>
      </c>
      <c r="D24" s="46">
        <v>163380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163380</v>
      </c>
      <c r="P24" s="47">
        <f>(O24/P$64)</f>
        <v>10.184515646428126</v>
      </c>
      <c r="Q24" s="9"/>
    </row>
    <row r="25" spans="1:17" ht="15">
      <c r="A25" s="12"/>
      <c r="B25" s="25">
        <v>325.2</v>
      </c>
      <c r="C25" s="20" t="s">
        <v>28</v>
      </c>
      <c r="D25" s="46">
        <v>1044048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1044048</v>
      </c>
      <c r="P25" s="47">
        <f>(O25/P$64)</f>
        <v>65.08215933175414</v>
      </c>
      <c r="Q25" s="9"/>
    </row>
    <row r="26" spans="1:17" ht="15.75">
      <c r="A26" s="29" t="s">
        <v>153</v>
      </c>
      <c r="B26" s="30"/>
      <c r="C26" s="31"/>
      <c r="D26" s="32">
        <f>SUM(D27:D35)</f>
        <v>2341038</v>
      </c>
      <c r="E26" s="32">
        <f>SUM(E27:E35)</f>
        <v>0</v>
      </c>
      <c r="F26" s="32">
        <f>SUM(F27:F35)</f>
        <v>0</v>
      </c>
      <c r="G26" s="32">
        <f>SUM(G27:G35)</f>
        <v>0</v>
      </c>
      <c r="H26" s="32">
        <f>SUM(H27:H35)</f>
        <v>0</v>
      </c>
      <c r="I26" s="32">
        <f>SUM(I27:I35)</f>
        <v>0</v>
      </c>
      <c r="J26" s="32">
        <f>SUM(J27:J35)</f>
        <v>0</v>
      </c>
      <c r="K26" s="32">
        <f>SUM(K27:K35)</f>
        <v>0</v>
      </c>
      <c r="L26" s="32">
        <f>SUM(L27:L35)</f>
        <v>0</v>
      </c>
      <c r="M26" s="32">
        <f>SUM(M27:M35)</f>
        <v>0</v>
      </c>
      <c r="N26" s="32">
        <f>SUM(N27:N35)</f>
        <v>0</v>
      </c>
      <c r="O26" s="44">
        <f>SUM(D26:N26)</f>
        <v>2341038</v>
      </c>
      <c r="P26" s="45">
        <f>(O26/P$64)</f>
        <v>145.93180401446205</v>
      </c>
      <c r="Q26" s="10"/>
    </row>
    <row r="27" spans="1:17" ht="15">
      <c r="A27" s="12"/>
      <c r="B27" s="25">
        <v>331.2</v>
      </c>
      <c r="C27" s="20" t="s">
        <v>30</v>
      </c>
      <c r="D27" s="46">
        <v>7760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7760</v>
      </c>
      <c r="P27" s="47">
        <f>(O27/P$64)</f>
        <v>0.4837302082034659</v>
      </c>
      <c r="Q27" s="9"/>
    </row>
    <row r="28" spans="1:17" ht="15">
      <c r="A28" s="12"/>
      <c r="B28" s="25">
        <v>331.51</v>
      </c>
      <c r="C28" s="20" t="s">
        <v>154</v>
      </c>
      <c r="D28" s="46">
        <v>416533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2" ref="O28:O33">SUM(D28:N28)</f>
        <v>416533</v>
      </c>
      <c r="P28" s="47">
        <f>(O28/P$64)</f>
        <v>25.96515397082658</v>
      </c>
      <c r="Q28" s="9"/>
    </row>
    <row r="29" spans="1:17" ht="15">
      <c r="A29" s="12"/>
      <c r="B29" s="25">
        <v>334.49</v>
      </c>
      <c r="C29" s="20" t="s">
        <v>140</v>
      </c>
      <c r="D29" s="46">
        <v>60754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60754</v>
      </c>
      <c r="P29" s="47">
        <f>(O29/P$64)</f>
        <v>3.78718364293729</v>
      </c>
      <c r="Q29" s="9"/>
    </row>
    <row r="30" spans="1:17" ht="15">
      <c r="A30" s="12"/>
      <c r="B30" s="25">
        <v>335.125</v>
      </c>
      <c r="C30" s="20" t="s">
        <v>155</v>
      </c>
      <c r="D30" s="46">
        <v>535315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535315</v>
      </c>
      <c r="P30" s="47">
        <f>(O30/P$64)</f>
        <v>33.36959232015958</v>
      </c>
      <c r="Q30" s="9"/>
    </row>
    <row r="31" spans="1:17" ht="15">
      <c r="A31" s="12"/>
      <c r="B31" s="25">
        <v>335.14</v>
      </c>
      <c r="C31" s="20" t="s">
        <v>105</v>
      </c>
      <c r="D31" s="46">
        <v>40731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40731</v>
      </c>
      <c r="P31" s="47">
        <f>(O31/P$64)</f>
        <v>2.539022565764867</v>
      </c>
      <c r="Q31" s="9"/>
    </row>
    <row r="32" spans="1:17" ht="15">
      <c r="A32" s="12"/>
      <c r="B32" s="25">
        <v>335.15</v>
      </c>
      <c r="C32" s="20" t="s">
        <v>106</v>
      </c>
      <c r="D32" s="46">
        <v>15177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15177</v>
      </c>
      <c r="P32" s="47">
        <f>(O32/P$64)</f>
        <v>0.9460790425134024</v>
      </c>
      <c r="Q32" s="9"/>
    </row>
    <row r="33" spans="1:17" ht="15">
      <c r="A33" s="12"/>
      <c r="B33" s="25">
        <v>335.18</v>
      </c>
      <c r="C33" s="20" t="s">
        <v>156</v>
      </c>
      <c r="D33" s="46">
        <v>1071229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1071229</v>
      </c>
      <c r="P33" s="47">
        <f>(O33/P$64)</f>
        <v>66.77652412417405</v>
      </c>
      <c r="Q33" s="9"/>
    </row>
    <row r="34" spans="1:17" ht="15">
      <c r="A34" s="12"/>
      <c r="B34" s="25">
        <v>335.48</v>
      </c>
      <c r="C34" s="20" t="s">
        <v>40</v>
      </c>
      <c r="D34" s="46">
        <v>52576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52576</v>
      </c>
      <c r="P34" s="47">
        <f>(O34/P$64)</f>
        <v>3.2773968333125545</v>
      </c>
      <c r="Q34" s="9"/>
    </row>
    <row r="35" spans="1:17" ht="15">
      <c r="A35" s="12"/>
      <c r="B35" s="25">
        <v>337.7</v>
      </c>
      <c r="C35" s="20" t="s">
        <v>43</v>
      </c>
      <c r="D35" s="46">
        <v>140963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140963</v>
      </c>
      <c r="P35" s="47">
        <f>(O35/P$64)</f>
        <v>8.787121306570253</v>
      </c>
      <c r="Q35" s="9"/>
    </row>
    <row r="36" spans="1:17" ht="15.75">
      <c r="A36" s="29" t="s">
        <v>49</v>
      </c>
      <c r="B36" s="30"/>
      <c r="C36" s="31"/>
      <c r="D36" s="32">
        <f>SUM(D37:D43)</f>
        <v>170379</v>
      </c>
      <c r="E36" s="32">
        <f>SUM(E37:E43)</f>
        <v>0</v>
      </c>
      <c r="F36" s="32">
        <f>SUM(F37:F43)</f>
        <v>0</v>
      </c>
      <c r="G36" s="32">
        <f>SUM(G37:G43)</f>
        <v>0</v>
      </c>
      <c r="H36" s="32">
        <f>SUM(H37:H43)</f>
        <v>0</v>
      </c>
      <c r="I36" s="32">
        <f>SUM(I37:I43)</f>
        <v>4233417</v>
      </c>
      <c r="J36" s="32">
        <f>SUM(J37:J43)</f>
        <v>0</v>
      </c>
      <c r="K36" s="32">
        <f>SUM(K37:K43)</f>
        <v>0</v>
      </c>
      <c r="L36" s="32">
        <f>SUM(L37:L43)</f>
        <v>0</v>
      </c>
      <c r="M36" s="32">
        <f>SUM(M37:M43)</f>
        <v>0</v>
      </c>
      <c r="N36" s="32">
        <f>SUM(N37:N43)</f>
        <v>0</v>
      </c>
      <c r="O36" s="32">
        <f>SUM(D36:N36)</f>
        <v>4403796</v>
      </c>
      <c r="P36" s="45">
        <f>(O36/P$64)</f>
        <v>274.51664380999875</v>
      </c>
      <c r="Q36" s="10"/>
    </row>
    <row r="37" spans="1:17" ht="15">
      <c r="A37" s="12"/>
      <c r="B37" s="25">
        <v>342.1</v>
      </c>
      <c r="C37" s="20" t="s">
        <v>52</v>
      </c>
      <c r="D37" s="46">
        <v>161857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3" ref="O37:O43">SUM(D37:N37)</f>
        <v>161857</v>
      </c>
      <c r="P37" s="47">
        <f>(O37/P$64)</f>
        <v>10.089577359431493</v>
      </c>
      <c r="Q37" s="9"/>
    </row>
    <row r="38" spans="1:17" ht="15">
      <c r="A38" s="12"/>
      <c r="B38" s="25">
        <v>343.3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1440026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1440026</v>
      </c>
      <c r="P38" s="47">
        <f>(O38/P$64)</f>
        <v>89.76598927814487</v>
      </c>
      <c r="Q38" s="9"/>
    </row>
    <row r="39" spans="1:17" ht="15">
      <c r="A39" s="12"/>
      <c r="B39" s="25">
        <v>343.4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1234453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1234453</v>
      </c>
      <c r="P39" s="47">
        <f>(O39/P$64)</f>
        <v>76.95131529734446</v>
      </c>
      <c r="Q39" s="9"/>
    </row>
    <row r="40" spans="1:17" ht="15">
      <c r="A40" s="12"/>
      <c r="B40" s="25">
        <v>343.5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1558938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1558938</v>
      </c>
      <c r="P40" s="47">
        <f>(O40/P$64)</f>
        <v>97.17853135519262</v>
      </c>
      <c r="Q40" s="9"/>
    </row>
    <row r="41" spans="1:17" ht="15">
      <c r="A41" s="12"/>
      <c r="B41" s="25">
        <v>347.2</v>
      </c>
      <c r="C41" s="20" t="s">
        <v>57</v>
      </c>
      <c r="D41" s="46">
        <v>1110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1110</v>
      </c>
      <c r="P41" s="47">
        <f>(O41/P$64)</f>
        <v>0.06919336741054731</v>
      </c>
      <c r="Q41" s="9"/>
    </row>
    <row r="42" spans="1:17" ht="15">
      <c r="A42" s="12"/>
      <c r="B42" s="25">
        <v>347.3</v>
      </c>
      <c r="C42" s="20" t="s">
        <v>157</v>
      </c>
      <c r="D42" s="46">
        <v>6694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6694</v>
      </c>
      <c r="P42" s="47">
        <f>(O42/P$64)</f>
        <v>0.41727964094252584</v>
      </c>
      <c r="Q42" s="9"/>
    </row>
    <row r="43" spans="1:17" ht="15">
      <c r="A43" s="12"/>
      <c r="B43" s="25">
        <v>349</v>
      </c>
      <c r="C43" s="20" t="s">
        <v>158</v>
      </c>
      <c r="D43" s="46">
        <v>718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718</v>
      </c>
      <c r="P43" s="47">
        <f>(O43/P$64)</f>
        <v>0.0447575115322279</v>
      </c>
      <c r="Q43" s="9"/>
    </row>
    <row r="44" spans="1:17" ht="15.75">
      <c r="A44" s="29" t="s">
        <v>50</v>
      </c>
      <c r="B44" s="30"/>
      <c r="C44" s="31"/>
      <c r="D44" s="32">
        <f>SUM(D45:D48)</f>
        <v>28027</v>
      </c>
      <c r="E44" s="32">
        <f>SUM(E45:E48)</f>
        <v>0</v>
      </c>
      <c r="F44" s="32">
        <f>SUM(F45:F48)</f>
        <v>0</v>
      </c>
      <c r="G44" s="32">
        <f>SUM(G45:G48)</f>
        <v>0</v>
      </c>
      <c r="H44" s="32">
        <f>SUM(H45:H48)</f>
        <v>0</v>
      </c>
      <c r="I44" s="32">
        <f>SUM(I45:I48)</f>
        <v>0</v>
      </c>
      <c r="J44" s="32">
        <f>SUM(J45:J48)</f>
        <v>0</v>
      </c>
      <c r="K44" s="32">
        <f>SUM(K45:K48)</f>
        <v>0</v>
      </c>
      <c r="L44" s="32">
        <f>SUM(L45:L48)</f>
        <v>0</v>
      </c>
      <c r="M44" s="32">
        <f>SUM(M45:M48)</f>
        <v>0</v>
      </c>
      <c r="N44" s="32">
        <f>SUM(N45:N48)</f>
        <v>0</v>
      </c>
      <c r="O44" s="32">
        <f>SUM(D44:N44)</f>
        <v>28027</v>
      </c>
      <c r="P44" s="45">
        <f>(O44/P$64)</f>
        <v>1.7471013589328015</v>
      </c>
      <c r="Q44" s="10"/>
    </row>
    <row r="45" spans="1:17" ht="15">
      <c r="A45" s="13"/>
      <c r="B45" s="39">
        <v>351.1</v>
      </c>
      <c r="C45" s="21" t="s">
        <v>141</v>
      </c>
      <c r="D45" s="46">
        <v>17889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17889</v>
      </c>
      <c r="P45" s="47">
        <f>(O45/P$64)</f>
        <v>1.1151352699164692</v>
      </c>
      <c r="Q45" s="9"/>
    </row>
    <row r="46" spans="1:17" ht="15">
      <c r="A46" s="13"/>
      <c r="B46" s="39">
        <v>352</v>
      </c>
      <c r="C46" s="21" t="s">
        <v>61</v>
      </c>
      <c r="D46" s="46">
        <v>2471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2471</v>
      </c>
      <c r="P46" s="47">
        <f>(O46/P$64)</f>
        <v>0.15403316294726344</v>
      </c>
      <c r="Q46" s="9"/>
    </row>
    <row r="47" spans="1:17" ht="15">
      <c r="A47" s="13"/>
      <c r="B47" s="39">
        <v>354</v>
      </c>
      <c r="C47" s="21" t="s">
        <v>62</v>
      </c>
      <c r="D47" s="46">
        <v>5349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5349</v>
      </c>
      <c r="P47" s="47">
        <f>(O47/P$64)</f>
        <v>0.3334372272783942</v>
      </c>
      <c r="Q47" s="9"/>
    </row>
    <row r="48" spans="1:17" ht="15">
      <c r="A48" s="13"/>
      <c r="B48" s="39">
        <v>359</v>
      </c>
      <c r="C48" s="21" t="s">
        <v>63</v>
      </c>
      <c r="D48" s="46">
        <v>2318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2318</v>
      </c>
      <c r="P48" s="47">
        <f>(O48/P$64)</f>
        <v>0.14449569879067448</v>
      </c>
      <c r="Q48" s="9"/>
    </row>
    <row r="49" spans="1:17" ht="15.75">
      <c r="A49" s="29" t="s">
        <v>4</v>
      </c>
      <c r="B49" s="30"/>
      <c r="C49" s="31"/>
      <c r="D49" s="32">
        <f>SUM(D50:D57)</f>
        <v>165146</v>
      </c>
      <c r="E49" s="32">
        <f>SUM(E50:E57)</f>
        <v>3229</v>
      </c>
      <c r="F49" s="32">
        <f>SUM(F50:F57)</f>
        <v>0</v>
      </c>
      <c r="G49" s="32">
        <f>SUM(G50:G57)</f>
        <v>0</v>
      </c>
      <c r="H49" s="32">
        <f>SUM(H50:H57)</f>
        <v>0</v>
      </c>
      <c r="I49" s="32">
        <f>SUM(I50:I57)</f>
        <v>59879</v>
      </c>
      <c r="J49" s="32">
        <f>SUM(J50:J57)</f>
        <v>0</v>
      </c>
      <c r="K49" s="32">
        <f>SUM(K50:K57)</f>
        <v>2446961</v>
      </c>
      <c r="L49" s="32">
        <f>SUM(L50:L57)</f>
        <v>0</v>
      </c>
      <c r="M49" s="32">
        <f>SUM(M50:M57)</f>
        <v>0</v>
      </c>
      <c r="N49" s="32">
        <f>SUM(N50:N57)</f>
        <v>0</v>
      </c>
      <c r="O49" s="32">
        <f>SUM(D49:N49)</f>
        <v>2675215</v>
      </c>
      <c r="P49" s="45">
        <f>(O49/P$64)</f>
        <v>166.76318414162822</v>
      </c>
      <c r="Q49" s="10"/>
    </row>
    <row r="50" spans="1:17" ht="15">
      <c r="A50" s="12"/>
      <c r="B50" s="25">
        <v>361.1</v>
      </c>
      <c r="C50" s="20" t="s">
        <v>64</v>
      </c>
      <c r="D50" s="46">
        <v>19035</v>
      </c>
      <c r="E50" s="46">
        <v>3229</v>
      </c>
      <c r="F50" s="46">
        <v>0</v>
      </c>
      <c r="G50" s="46">
        <v>0</v>
      </c>
      <c r="H50" s="46">
        <v>0</v>
      </c>
      <c r="I50" s="46">
        <v>51791</v>
      </c>
      <c r="J50" s="46">
        <v>0</v>
      </c>
      <c r="K50" s="46">
        <v>16</v>
      </c>
      <c r="L50" s="46">
        <v>0</v>
      </c>
      <c r="M50" s="46">
        <v>0</v>
      </c>
      <c r="N50" s="46">
        <v>0</v>
      </c>
      <c r="O50" s="46">
        <f>SUM(D50:N50)</f>
        <v>74071</v>
      </c>
      <c r="P50" s="47">
        <f>(O50/P$64)</f>
        <v>4.617317042762748</v>
      </c>
      <c r="Q50" s="9"/>
    </row>
    <row r="51" spans="1:17" ht="15">
      <c r="A51" s="12"/>
      <c r="B51" s="25">
        <v>361.2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502065</v>
      </c>
      <c r="L51" s="46">
        <v>0</v>
      </c>
      <c r="M51" s="46">
        <v>0</v>
      </c>
      <c r="N51" s="46">
        <v>0</v>
      </c>
      <c r="O51" s="46">
        <f aca="true" t="shared" si="4" ref="O51:O57">SUM(D51:N51)</f>
        <v>502065</v>
      </c>
      <c r="P51" s="47">
        <f>(O51/P$64)</f>
        <v>31.296908116194988</v>
      </c>
      <c r="Q51" s="9"/>
    </row>
    <row r="52" spans="1:17" ht="15">
      <c r="A52" s="12"/>
      <c r="B52" s="25">
        <v>361.3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1515568</v>
      </c>
      <c r="L52" s="46">
        <v>0</v>
      </c>
      <c r="M52" s="46">
        <v>0</v>
      </c>
      <c r="N52" s="46">
        <v>0</v>
      </c>
      <c r="O52" s="46">
        <f t="shared" si="4"/>
        <v>1515568</v>
      </c>
      <c r="P52" s="47">
        <f>(O52/P$64)</f>
        <v>94.47500311681836</v>
      </c>
      <c r="Q52" s="9"/>
    </row>
    <row r="53" spans="1:17" ht="15">
      <c r="A53" s="12"/>
      <c r="B53" s="25">
        <v>362</v>
      </c>
      <c r="C53" s="20" t="s">
        <v>67</v>
      </c>
      <c r="D53" s="46">
        <v>38241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38241</v>
      </c>
      <c r="P53" s="47">
        <f>(O53/P$64)</f>
        <v>2.3838050118439096</v>
      </c>
      <c r="Q53" s="9"/>
    </row>
    <row r="54" spans="1:17" ht="15">
      <c r="A54" s="12"/>
      <c r="B54" s="25">
        <v>364</v>
      </c>
      <c r="C54" s="20" t="s">
        <v>123</v>
      </c>
      <c r="D54" s="46">
        <v>26015</v>
      </c>
      <c r="E54" s="46">
        <v>0</v>
      </c>
      <c r="F54" s="46">
        <v>0</v>
      </c>
      <c r="G54" s="46">
        <v>0</v>
      </c>
      <c r="H54" s="46">
        <v>0</v>
      </c>
      <c r="I54" s="46">
        <v>5000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31015</v>
      </c>
      <c r="P54" s="47">
        <f>(O54/P$64)</f>
        <v>1.9333624236379503</v>
      </c>
      <c r="Q54" s="9"/>
    </row>
    <row r="55" spans="1:17" ht="15">
      <c r="A55" s="12"/>
      <c r="B55" s="25">
        <v>366</v>
      </c>
      <c r="C55" s="20" t="s">
        <v>69</v>
      </c>
      <c r="D55" s="46">
        <v>20758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20758</v>
      </c>
      <c r="P55" s="47">
        <f>(O55/P$64)</f>
        <v>1.2939783069442712</v>
      </c>
      <c r="Q55" s="9"/>
    </row>
    <row r="56" spans="1:17" ht="15">
      <c r="A56" s="12"/>
      <c r="B56" s="25">
        <v>368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429312</v>
      </c>
      <c r="L56" s="46">
        <v>0</v>
      </c>
      <c r="M56" s="46">
        <v>0</v>
      </c>
      <c r="N56" s="46">
        <v>0</v>
      </c>
      <c r="O56" s="46">
        <f t="shared" si="4"/>
        <v>429312</v>
      </c>
      <c r="P56" s="47">
        <f>(O56/P$64)</f>
        <v>26.761750405186387</v>
      </c>
      <c r="Q56" s="9"/>
    </row>
    <row r="57" spans="1:17" ht="15">
      <c r="A57" s="12"/>
      <c r="B57" s="25">
        <v>369.9</v>
      </c>
      <c r="C57" s="20" t="s">
        <v>71</v>
      </c>
      <c r="D57" s="46">
        <v>61097</v>
      </c>
      <c r="E57" s="46">
        <v>0</v>
      </c>
      <c r="F57" s="46">
        <v>0</v>
      </c>
      <c r="G57" s="46">
        <v>0</v>
      </c>
      <c r="H57" s="46">
        <v>0</v>
      </c>
      <c r="I57" s="46">
        <v>3088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64185</v>
      </c>
      <c r="P57" s="47">
        <f>(O57/P$64)</f>
        <v>4.001059718239621</v>
      </c>
      <c r="Q57" s="9"/>
    </row>
    <row r="58" spans="1:17" ht="15.75">
      <c r="A58" s="29" t="s">
        <v>51</v>
      </c>
      <c r="B58" s="30"/>
      <c r="C58" s="31"/>
      <c r="D58" s="32">
        <f>SUM(D59:D61)</f>
        <v>566048</v>
      </c>
      <c r="E58" s="32">
        <f>SUM(E59:E61)</f>
        <v>0</v>
      </c>
      <c r="F58" s="32">
        <f>SUM(F59:F61)</f>
        <v>0</v>
      </c>
      <c r="G58" s="32">
        <f>SUM(G59:G61)</f>
        <v>0</v>
      </c>
      <c r="H58" s="32">
        <f>SUM(H59:H61)</f>
        <v>0</v>
      </c>
      <c r="I58" s="32">
        <f>SUM(I59:I61)</f>
        <v>172241</v>
      </c>
      <c r="J58" s="32">
        <f>SUM(J59:J61)</f>
        <v>0</v>
      </c>
      <c r="K58" s="32">
        <f>SUM(K59:K61)</f>
        <v>0</v>
      </c>
      <c r="L58" s="32">
        <f>SUM(L59:L61)</f>
        <v>0</v>
      </c>
      <c r="M58" s="32">
        <f>SUM(M59:M61)</f>
        <v>0</v>
      </c>
      <c r="N58" s="32">
        <f>SUM(N59:N61)</f>
        <v>0</v>
      </c>
      <c r="O58" s="32">
        <f>SUM(D58:N58)</f>
        <v>738289</v>
      </c>
      <c r="P58" s="45">
        <f>(O58/P$64)</f>
        <v>46.02225408303204</v>
      </c>
      <c r="Q58" s="9"/>
    </row>
    <row r="59" spans="1:17" ht="15">
      <c r="A59" s="12"/>
      <c r="B59" s="25">
        <v>381</v>
      </c>
      <c r="C59" s="20" t="s">
        <v>72</v>
      </c>
      <c r="D59" s="46">
        <v>400000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400000</v>
      </c>
      <c r="P59" s="47">
        <f>(O59/P$64)</f>
        <v>24.934546814611643</v>
      </c>
      <c r="Q59" s="9"/>
    </row>
    <row r="60" spans="1:17" ht="15">
      <c r="A60" s="12"/>
      <c r="B60" s="25">
        <v>382</v>
      </c>
      <c r="C60" s="20" t="s">
        <v>94</v>
      </c>
      <c r="D60" s="46">
        <v>166048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166048</v>
      </c>
      <c r="P60" s="47">
        <f>(O60/P$64)</f>
        <v>10.350829073681586</v>
      </c>
      <c r="Q60" s="9"/>
    </row>
    <row r="61" spans="1:17" ht="15.75" thickBot="1">
      <c r="A61" s="12"/>
      <c r="B61" s="25">
        <v>389.8</v>
      </c>
      <c r="C61" s="20" t="s">
        <v>74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172241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172241</v>
      </c>
      <c r="P61" s="47">
        <f>(O61/P$64)</f>
        <v>10.73687819473881</v>
      </c>
      <c r="Q61" s="9"/>
    </row>
    <row r="62" spans="1:120" ht="16.5" thickBot="1">
      <c r="A62" s="14" t="s">
        <v>58</v>
      </c>
      <c r="B62" s="23"/>
      <c r="C62" s="22"/>
      <c r="D62" s="15">
        <f>SUM(D5,D16,D26,D36,D44,D49,D58)</f>
        <v>13110466</v>
      </c>
      <c r="E62" s="15">
        <f>SUM(E5,E16,E26,E36,E44,E49,E58)</f>
        <v>1651283</v>
      </c>
      <c r="F62" s="15">
        <f>SUM(F5,F16,F26,F36,F44,F49,F58)</f>
        <v>0</v>
      </c>
      <c r="G62" s="15">
        <f>SUM(G5,G16,G26,G36,G44,G49,G58)</f>
        <v>0</v>
      </c>
      <c r="H62" s="15">
        <f>SUM(H5,H16,H26,H36,H44,H49,H58)</f>
        <v>0</v>
      </c>
      <c r="I62" s="15">
        <f>SUM(I5,I16,I26,I36,I44,I49,I58)</f>
        <v>5523628</v>
      </c>
      <c r="J62" s="15">
        <f>SUM(J5,J16,J26,J36,J44,J49,J58)</f>
        <v>0</v>
      </c>
      <c r="K62" s="15">
        <f>SUM(K5,K16,K26,K36,K44,K49,K58)</f>
        <v>2446961</v>
      </c>
      <c r="L62" s="15">
        <f>SUM(L5,L16,L26,L36,L44,L49,L58)</f>
        <v>0</v>
      </c>
      <c r="M62" s="15">
        <f>SUM(M5,M16,M26,M36,M44,M49,M58)</f>
        <v>0</v>
      </c>
      <c r="N62" s="15">
        <f>SUM(N5,N16,N26,N36,N44,N49,N58)</f>
        <v>0</v>
      </c>
      <c r="O62" s="15">
        <f>SUM(D62:N62)</f>
        <v>22732338</v>
      </c>
      <c r="P62" s="38">
        <f>(O62/P$64)</f>
        <v>1417.051365166438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6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6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159</v>
      </c>
      <c r="N64" s="48"/>
      <c r="O64" s="48"/>
      <c r="P64" s="43">
        <v>16042</v>
      </c>
    </row>
    <row r="65" spans="1:16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sheetProtection/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5038538</v>
      </c>
      <c r="E5" s="27">
        <f t="shared" si="0"/>
        <v>1160271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6198809</v>
      </c>
      <c r="O5" s="33">
        <f aca="true" t="shared" si="1" ref="O5:O36">(N5/O$70)</f>
        <v>445.66891940470197</v>
      </c>
      <c r="P5" s="6"/>
    </row>
    <row r="6" spans="1:16" ht="15">
      <c r="A6" s="12"/>
      <c r="B6" s="25">
        <v>311</v>
      </c>
      <c r="C6" s="20" t="s">
        <v>3</v>
      </c>
      <c r="D6" s="46">
        <v>2551573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2551573</v>
      </c>
      <c r="O6" s="47">
        <f t="shared" si="1"/>
        <v>183.4476238406787</v>
      </c>
      <c r="P6" s="9"/>
    </row>
    <row r="7" spans="1:16" ht="15">
      <c r="A7" s="12"/>
      <c r="B7" s="25">
        <v>312.1</v>
      </c>
      <c r="C7" s="20" t="s">
        <v>97</v>
      </c>
      <c r="D7" s="46">
        <v>136862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136862</v>
      </c>
      <c r="O7" s="47">
        <f t="shared" si="1"/>
        <v>9.839815946509454</v>
      </c>
      <c r="P7" s="9"/>
    </row>
    <row r="8" spans="1:16" ht="15">
      <c r="A8" s="12"/>
      <c r="B8" s="25">
        <v>312.3</v>
      </c>
      <c r="C8" s="20" t="s">
        <v>11</v>
      </c>
      <c r="D8" s="46">
        <v>17052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17052</v>
      </c>
      <c r="O8" s="47">
        <f t="shared" si="1"/>
        <v>1.2259687971816808</v>
      </c>
      <c r="P8" s="9"/>
    </row>
    <row r="9" spans="1:16" ht="15">
      <c r="A9" s="12"/>
      <c r="B9" s="25">
        <v>312.52</v>
      </c>
      <c r="C9" s="20" t="s">
        <v>82</v>
      </c>
      <c r="D9" s="46">
        <v>87390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87390</v>
      </c>
      <c r="O9" s="47">
        <f t="shared" si="1"/>
        <v>6.282982241713998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1160271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1160271</v>
      </c>
      <c r="O10" s="47">
        <f t="shared" si="1"/>
        <v>83.41872169099145</v>
      </c>
      <c r="P10" s="9"/>
    </row>
    <row r="11" spans="1:16" ht="15">
      <c r="A11" s="12"/>
      <c r="B11" s="25">
        <v>314.1</v>
      </c>
      <c r="C11" s="20" t="s">
        <v>14</v>
      </c>
      <c r="D11" s="46">
        <v>808249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808249</v>
      </c>
      <c r="O11" s="47">
        <f t="shared" si="1"/>
        <v>58.10978503127471</v>
      </c>
      <c r="P11" s="9"/>
    </row>
    <row r="12" spans="1:16" ht="15">
      <c r="A12" s="12"/>
      <c r="B12" s="25">
        <v>314.3</v>
      </c>
      <c r="C12" s="20" t="s">
        <v>15</v>
      </c>
      <c r="D12" s="46">
        <v>169315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169315</v>
      </c>
      <c r="O12" s="47">
        <f t="shared" si="1"/>
        <v>12.173053418649795</v>
      </c>
      <c r="P12" s="9"/>
    </row>
    <row r="13" spans="1:16" ht="15">
      <c r="A13" s="12"/>
      <c r="B13" s="25">
        <v>314.4</v>
      </c>
      <c r="C13" s="20" t="s">
        <v>16</v>
      </c>
      <c r="D13" s="46">
        <v>20872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20872</v>
      </c>
      <c r="O13" s="47">
        <f t="shared" si="1"/>
        <v>1.5006111151053274</v>
      </c>
      <c r="P13" s="9"/>
    </row>
    <row r="14" spans="1:16" ht="15">
      <c r="A14" s="12"/>
      <c r="B14" s="25">
        <v>315</v>
      </c>
      <c r="C14" s="20" t="s">
        <v>17</v>
      </c>
      <c r="D14" s="46">
        <v>1189762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1189762</v>
      </c>
      <c r="O14" s="47">
        <f t="shared" si="1"/>
        <v>85.53900352289884</v>
      </c>
      <c r="P14" s="9"/>
    </row>
    <row r="15" spans="1:16" ht="15">
      <c r="A15" s="12"/>
      <c r="B15" s="25">
        <v>316</v>
      </c>
      <c r="C15" s="20" t="s">
        <v>18</v>
      </c>
      <c r="D15" s="46">
        <v>57463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57463</v>
      </c>
      <c r="O15" s="47">
        <f t="shared" si="1"/>
        <v>4.131353799698037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2546956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214504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2761460</v>
      </c>
      <c r="O16" s="45">
        <f t="shared" si="1"/>
        <v>198.5376375008987</v>
      </c>
      <c r="P16" s="10"/>
    </row>
    <row r="17" spans="1:16" ht="15">
      <c r="A17" s="12"/>
      <c r="B17" s="25">
        <v>322</v>
      </c>
      <c r="C17" s="20" t="s">
        <v>0</v>
      </c>
      <c r="D17" s="46">
        <v>203340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203340</v>
      </c>
      <c r="O17" s="47">
        <f t="shared" si="1"/>
        <v>14.619311237328349</v>
      </c>
      <c r="P17" s="9"/>
    </row>
    <row r="18" spans="1:16" ht="15">
      <c r="A18" s="12"/>
      <c r="B18" s="25">
        <v>323.1</v>
      </c>
      <c r="C18" s="20" t="s">
        <v>20</v>
      </c>
      <c r="D18" s="46">
        <v>1111871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1111871</v>
      </c>
      <c r="O18" s="47">
        <f t="shared" si="1"/>
        <v>79.938960385362</v>
      </c>
      <c r="P18" s="9"/>
    </row>
    <row r="19" spans="1:16" ht="15">
      <c r="A19" s="12"/>
      <c r="B19" s="25">
        <v>323.4</v>
      </c>
      <c r="C19" s="20" t="s">
        <v>21</v>
      </c>
      <c r="D19" s="46">
        <v>24712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24712</v>
      </c>
      <c r="O19" s="47">
        <f t="shared" si="1"/>
        <v>1.7766913509238622</v>
      </c>
      <c r="P19" s="9"/>
    </row>
    <row r="20" spans="1:16" ht="15">
      <c r="A20" s="12"/>
      <c r="B20" s="25">
        <v>323.7</v>
      </c>
      <c r="C20" s="20" t="s">
        <v>22</v>
      </c>
      <c r="D20" s="46">
        <v>158432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158432</v>
      </c>
      <c r="O20" s="47">
        <f t="shared" si="1"/>
        <v>11.39061039614638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2998</v>
      </c>
      <c r="O21" s="47">
        <f t="shared" si="1"/>
        <v>0.21554389244374147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211506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211506</v>
      </c>
      <c r="O22" s="47">
        <f t="shared" si="1"/>
        <v>15.206413113811202</v>
      </c>
      <c r="P22" s="9"/>
    </row>
    <row r="23" spans="1:16" ht="15">
      <c r="A23" s="12"/>
      <c r="B23" s="25">
        <v>324.61</v>
      </c>
      <c r="C23" s="20" t="s">
        <v>25</v>
      </c>
      <c r="D23" s="46">
        <v>234178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234178</v>
      </c>
      <c r="O23" s="47">
        <f t="shared" si="1"/>
        <v>16.836436839456468</v>
      </c>
      <c r="P23" s="9"/>
    </row>
    <row r="24" spans="1:16" ht="15">
      <c r="A24" s="12"/>
      <c r="B24" s="25">
        <v>325.1</v>
      </c>
      <c r="C24" s="20" t="s">
        <v>27</v>
      </c>
      <c r="D24" s="46">
        <v>1250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1250</v>
      </c>
      <c r="O24" s="47">
        <f t="shared" si="1"/>
        <v>0.08986986843051262</v>
      </c>
      <c r="P24" s="9"/>
    </row>
    <row r="25" spans="1:16" ht="15">
      <c r="A25" s="12"/>
      <c r="B25" s="25">
        <v>325.2</v>
      </c>
      <c r="C25" s="20" t="s">
        <v>28</v>
      </c>
      <c r="D25" s="46">
        <v>725985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725985</v>
      </c>
      <c r="O25" s="47">
        <f t="shared" si="1"/>
        <v>52.19534114602056</v>
      </c>
      <c r="P25" s="9"/>
    </row>
    <row r="26" spans="1:16" ht="15">
      <c r="A26" s="12"/>
      <c r="B26" s="25">
        <v>329</v>
      </c>
      <c r="C26" s="20" t="s">
        <v>29</v>
      </c>
      <c r="D26" s="46">
        <v>87188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9">SUM(D26:M26)</f>
        <v>87188</v>
      </c>
      <c r="O26" s="47">
        <f t="shared" si="1"/>
        <v>6.268459270975628</v>
      </c>
      <c r="P26" s="9"/>
    </row>
    <row r="27" spans="1:16" ht="15.75">
      <c r="A27" s="29" t="s">
        <v>31</v>
      </c>
      <c r="B27" s="30"/>
      <c r="C27" s="31"/>
      <c r="D27" s="32">
        <f aca="true" t="shared" si="6" ref="D27:M27">SUM(D28:D38)</f>
        <v>1253675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432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1254107</v>
      </c>
      <c r="O27" s="45">
        <f t="shared" si="1"/>
        <v>90.1651448702279</v>
      </c>
      <c r="P27" s="10"/>
    </row>
    <row r="28" spans="1:16" ht="15">
      <c r="A28" s="12"/>
      <c r="B28" s="25">
        <v>331.2</v>
      </c>
      <c r="C28" s="20" t="s">
        <v>30</v>
      </c>
      <c r="D28" s="46">
        <v>10805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10805</v>
      </c>
      <c r="O28" s="47">
        <f t="shared" si="1"/>
        <v>0.7768351427133511</v>
      </c>
      <c r="P28" s="9"/>
    </row>
    <row r="29" spans="1:16" ht="15">
      <c r="A29" s="12"/>
      <c r="B29" s="25">
        <v>331.49</v>
      </c>
      <c r="C29" s="20" t="s">
        <v>33</v>
      </c>
      <c r="D29" s="46">
        <v>49146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49146</v>
      </c>
      <c r="O29" s="47">
        <f t="shared" si="1"/>
        <v>3.5333956431087783</v>
      </c>
      <c r="P29" s="9"/>
    </row>
    <row r="30" spans="1:16" ht="15">
      <c r="A30" s="12"/>
      <c r="B30" s="25">
        <v>335.12</v>
      </c>
      <c r="C30" s="20" t="s">
        <v>36</v>
      </c>
      <c r="D30" s="46">
        <v>343333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343333</v>
      </c>
      <c r="O30" s="47">
        <f t="shared" si="1"/>
        <v>24.68423323028255</v>
      </c>
      <c r="P30" s="9"/>
    </row>
    <row r="31" spans="1:16" ht="15">
      <c r="A31" s="12"/>
      <c r="B31" s="25">
        <v>335.14</v>
      </c>
      <c r="C31" s="20" t="s">
        <v>37</v>
      </c>
      <c r="D31" s="46">
        <v>39329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39329</v>
      </c>
      <c r="O31" s="47">
        <f t="shared" si="1"/>
        <v>2.8275936444029046</v>
      </c>
      <c r="P31" s="9"/>
    </row>
    <row r="32" spans="1:16" ht="15">
      <c r="A32" s="12"/>
      <c r="B32" s="25">
        <v>335.15</v>
      </c>
      <c r="C32" s="20" t="s">
        <v>38</v>
      </c>
      <c r="D32" s="46">
        <v>8058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8058</v>
      </c>
      <c r="O32" s="47">
        <f t="shared" si="1"/>
        <v>0.5793371198504566</v>
      </c>
      <c r="P32" s="9"/>
    </row>
    <row r="33" spans="1:16" ht="15">
      <c r="A33" s="12"/>
      <c r="B33" s="25">
        <v>335.18</v>
      </c>
      <c r="C33" s="20" t="s">
        <v>39</v>
      </c>
      <c r="D33" s="46">
        <v>631415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631415</v>
      </c>
      <c r="O33" s="47">
        <f t="shared" si="1"/>
        <v>45.3961463800417</v>
      </c>
      <c r="P33" s="9"/>
    </row>
    <row r="34" spans="1:16" ht="15">
      <c r="A34" s="12"/>
      <c r="B34" s="25">
        <v>335.49</v>
      </c>
      <c r="C34" s="20" t="s">
        <v>40</v>
      </c>
      <c r="D34" s="46">
        <v>38889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38889</v>
      </c>
      <c r="O34" s="47">
        <f t="shared" si="1"/>
        <v>2.795959450715364</v>
      </c>
      <c r="P34" s="9"/>
    </row>
    <row r="35" spans="1:16" ht="15">
      <c r="A35" s="12"/>
      <c r="B35" s="25">
        <v>337.2</v>
      </c>
      <c r="C35" s="20" t="s">
        <v>41</v>
      </c>
      <c r="D35" s="46">
        <v>3741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3741</v>
      </c>
      <c r="O35" s="47">
        <f t="shared" si="1"/>
        <v>0.26896254223883814</v>
      </c>
      <c r="P35" s="9"/>
    </row>
    <row r="36" spans="1:16" ht="15">
      <c r="A36" s="12"/>
      <c r="B36" s="25">
        <v>337.3</v>
      </c>
      <c r="C36" s="20" t="s">
        <v>92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432</v>
      </c>
      <c r="O36" s="47">
        <f t="shared" si="1"/>
        <v>0.03105902652958516</v>
      </c>
      <c r="P36" s="9"/>
    </row>
    <row r="37" spans="1:16" ht="15">
      <c r="A37" s="12"/>
      <c r="B37" s="25">
        <v>337.7</v>
      </c>
      <c r="C37" s="20" t="s">
        <v>43</v>
      </c>
      <c r="D37" s="46">
        <v>114404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114404</v>
      </c>
      <c r="O37" s="47">
        <f aca="true" t="shared" si="7" ref="O37:O68">(N37/O$70)</f>
        <v>8.225177942339492</v>
      </c>
      <c r="P37" s="9"/>
    </row>
    <row r="38" spans="1:16" ht="15">
      <c r="A38" s="12"/>
      <c r="B38" s="25">
        <v>338</v>
      </c>
      <c r="C38" s="20" t="s">
        <v>44</v>
      </c>
      <c r="D38" s="46">
        <v>14555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14555</v>
      </c>
      <c r="O38" s="47">
        <f t="shared" si="7"/>
        <v>1.0464447480048888</v>
      </c>
      <c r="P38" s="9"/>
    </row>
    <row r="39" spans="1:16" ht="15.75">
      <c r="A39" s="29" t="s">
        <v>49</v>
      </c>
      <c r="B39" s="30"/>
      <c r="C39" s="31"/>
      <c r="D39" s="32">
        <f aca="true" t="shared" si="8" ref="D39:M39">SUM(D40:D48)</f>
        <v>177124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2139983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2317107</v>
      </c>
      <c r="O39" s="45">
        <f t="shared" si="7"/>
        <v>166.59048098353583</v>
      </c>
      <c r="P39" s="10"/>
    </row>
    <row r="40" spans="1:16" ht="15">
      <c r="A40" s="12"/>
      <c r="B40" s="25">
        <v>342.1</v>
      </c>
      <c r="C40" s="20" t="s">
        <v>52</v>
      </c>
      <c r="D40" s="46">
        <v>117163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117163</v>
      </c>
      <c r="O40" s="47">
        <f t="shared" si="7"/>
        <v>8.42353871593932</v>
      </c>
      <c r="P40" s="9"/>
    </row>
    <row r="41" spans="1:16" ht="15">
      <c r="A41" s="12"/>
      <c r="B41" s="25">
        <v>342.9</v>
      </c>
      <c r="C41" s="20" t="s">
        <v>93</v>
      </c>
      <c r="D41" s="46">
        <v>27686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27686</v>
      </c>
      <c r="O41" s="47">
        <f t="shared" si="7"/>
        <v>1.9905097418937379</v>
      </c>
      <c r="P41" s="9"/>
    </row>
    <row r="42" spans="1:16" ht="15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1070237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1070237</v>
      </c>
      <c r="O42" s="47">
        <f t="shared" si="7"/>
        <v>76.94564670357323</v>
      </c>
      <c r="P42" s="9"/>
    </row>
    <row r="43" spans="1:16" ht="15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358768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358768</v>
      </c>
      <c r="O43" s="47">
        <f t="shared" si="7"/>
        <v>25.79394636566252</v>
      </c>
      <c r="P43" s="9"/>
    </row>
    <row r="44" spans="1:16" ht="15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710978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710978</v>
      </c>
      <c r="O44" s="47">
        <f t="shared" si="7"/>
        <v>51.1163994535912</v>
      </c>
      <c r="P44" s="9"/>
    </row>
    <row r="45" spans="1:16" ht="15">
      <c r="A45" s="12"/>
      <c r="B45" s="25">
        <v>344.9</v>
      </c>
      <c r="C45" s="20" t="s">
        <v>85</v>
      </c>
      <c r="D45" s="46">
        <v>16383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16383</v>
      </c>
      <c r="O45" s="47">
        <f t="shared" si="7"/>
        <v>1.1778704435976706</v>
      </c>
      <c r="P45" s="9"/>
    </row>
    <row r="46" spans="1:16" ht="15">
      <c r="A46" s="12"/>
      <c r="B46" s="25">
        <v>347.1</v>
      </c>
      <c r="C46" s="20" t="s">
        <v>56</v>
      </c>
      <c r="D46" s="46">
        <v>8023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8023</v>
      </c>
      <c r="O46" s="47">
        <f t="shared" si="7"/>
        <v>0.5768207635344021</v>
      </c>
      <c r="P46" s="9"/>
    </row>
    <row r="47" spans="1:16" ht="15">
      <c r="A47" s="12"/>
      <c r="B47" s="25">
        <v>347.2</v>
      </c>
      <c r="C47" s="20" t="s">
        <v>57</v>
      </c>
      <c r="D47" s="46">
        <v>4423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4423</v>
      </c>
      <c r="O47" s="47">
        <f t="shared" si="7"/>
        <v>0.3179955424545258</v>
      </c>
      <c r="P47" s="9"/>
    </row>
    <row r="48" spans="1:16" ht="15">
      <c r="A48" s="12"/>
      <c r="B48" s="25">
        <v>349</v>
      </c>
      <c r="C48" s="20" t="s">
        <v>1</v>
      </c>
      <c r="D48" s="46">
        <v>3446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3446</v>
      </c>
      <c r="O48" s="47">
        <f t="shared" si="7"/>
        <v>0.2477532532892372</v>
      </c>
      <c r="P48" s="9"/>
    </row>
    <row r="49" spans="1:16" ht="15.75">
      <c r="A49" s="29" t="s">
        <v>50</v>
      </c>
      <c r="B49" s="30"/>
      <c r="C49" s="31"/>
      <c r="D49" s="32">
        <f aca="true" t="shared" si="10" ref="D49:M49">SUM(D50:D53)</f>
        <v>43908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5">SUM(D49:M49)</f>
        <v>43908</v>
      </c>
      <c r="O49" s="45">
        <f t="shared" si="7"/>
        <v>3.1568049464375583</v>
      </c>
      <c r="P49" s="10"/>
    </row>
    <row r="50" spans="1:16" ht="15">
      <c r="A50" s="13"/>
      <c r="B50" s="39">
        <v>351.5</v>
      </c>
      <c r="C50" s="21" t="s">
        <v>60</v>
      </c>
      <c r="D50" s="46">
        <v>18919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18919</v>
      </c>
      <c r="O50" s="47">
        <f t="shared" si="7"/>
        <v>1.3601984326694945</v>
      </c>
      <c r="P50" s="9"/>
    </row>
    <row r="51" spans="1:16" ht="15">
      <c r="A51" s="13"/>
      <c r="B51" s="39">
        <v>352</v>
      </c>
      <c r="C51" s="21" t="s">
        <v>61</v>
      </c>
      <c r="D51" s="46">
        <v>4635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4635</v>
      </c>
      <c r="O51" s="47">
        <f t="shared" si="7"/>
        <v>0.3332374721403408</v>
      </c>
      <c r="P51" s="9"/>
    </row>
    <row r="52" spans="1:16" ht="15">
      <c r="A52" s="13"/>
      <c r="B52" s="39">
        <v>354</v>
      </c>
      <c r="C52" s="21" t="s">
        <v>62</v>
      </c>
      <c r="D52" s="46">
        <v>17952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17952</v>
      </c>
      <c r="O52" s="47">
        <f t="shared" si="7"/>
        <v>1.29067510245165</v>
      </c>
      <c r="P52" s="9"/>
    </row>
    <row r="53" spans="1:16" ht="15">
      <c r="A53" s="13"/>
      <c r="B53" s="39">
        <v>359</v>
      </c>
      <c r="C53" s="21" t="s">
        <v>63</v>
      </c>
      <c r="D53" s="46">
        <v>2402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2402</v>
      </c>
      <c r="O53" s="47">
        <f t="shared" si="7"/>
        <v>0.17269393917607304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SUM(D55:D63)</f>
        <v>133189</v>
      </c>
      <c r="E54" s="32">
        <f t="shared" si="12"/>
        <v>343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36335</v>
      </c>
      <c r="J54" s="32">
        <f t="shared" si="12"/>
        <v>0</v>
      </c>
      <c r="K54" s="32">
        <f t="shared" si="12"/>
        <v>1365938</v>
      </c>
      <c r="L54" s="32">
        <f t="shared" si="12"/>
        <v>0</v>
      </c>
      <c r="M54" s="32">
        <f t="shared" si="12"/>
        <v>0</v>
      </c>
      <c r="N54" s="32">
        <f t="shared" si="11"/>
        <v>1535805</v>
      </c>
      <c r="O54" s="45">
        <f t="shared" si="7"/>
        <v>110.41807462793875</v>
      </c>
      <c r="P54" s="10"/>
    </row>
    <row r="55" spans="1:16" ht="15">
      <c r="A55" s="12"/>
      <c r="B55" s="25">
        <v>361.1</v>
      </c>
      <c r="C55" s="20" t="s">
        <v>64</v>
      </c>
      <c r="D55" s="46">
        <v>2252</v>
      </c>
      <c r="E55" s="46">
        <v>343</v>
      </c>
      <c r="F55" s="46">
        <v>0</v>
      </c>
      <c r="G55" s="46">
        <v>0</v>
      </c>
      <c r="H55" s="46">
        <v>0</v>
      </c>
      <c r="I55" s="46">
        <v>3089</v>
      </c>
      <c r="J55" s="46">
        <v>0</v>
      </c>
      <c r="K55" s="46">
        <v>35032</v>
      </c>
      <c r="L55" s="46">
        <v>0</v>
      </c>
      <c r="M55" s="46">
        <v>0</v>
      </c>
      <c r="N55" s="46">
        <f t="shared" si="11"/>
        <v>40716</v>
      </c>
      <c r="O55" s="47">
        <f t="shared" si="7"/>
        <v>2.9273132504134014</v>
      </c>
      <c r="P55" s="9"/>
    </row>
    <row r="56" spans="1:16" ht="15">
      <c r="A56" s="12"/>
      <c r="B56" s="25">
        <v>361.2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55184</v>
      </c>
      <c r="L56" s="46">
        <v>0</v>
      </c>
      <c r="M56" s="46">
        <v>0</v>
      </c>
      <c r="N56" s="46">
        <f aca="true" t="shared" si="13" ref="N56:N63">SUM(D56:M56)</f>
        <v>55184</v>
      </c>
      <c r="O56" s="47">
        <f t="shared" si="7"/>
        <v>3.9675030555755266</v>
      </c>
      <c r="P56" s="9"/>
    </row>
    <row r="57" spans="1:16" ht="15">
      <c r="A57" s="12"/>
      <c r="B57" s="25">
        <v>361.3</v>
      </c>
      <c r="C57" s="20" t="s">
        <v>66</v>
      </c>
      <c r="D57" s="46">
        <v>109622</v>
      </c>
      <c r="E57" s="46">
        <v>0</v>
      </c>
      <c r="F57" s="46">
        <v>0</v>
      </c>
      <c r="G57" s="46">
        <v>0</v>
      </c>
      <c r="H57" s="46">
        <v>0</v>
      </c>
      <c r="I57" s="46">
        <v>33246</v>
      </c>
      <c r="J57" s="46">
        <v>0</v>
      </c>
      <c r="K57" s="46">
        <v>690203</v>
      </c>
      <c r="L57" s="46">
        <v>0</v>
      </c>
      <c r="M57" s="46">
        <v>0</v>
      </c>
      <c r="N57" s="46">
        <f t="shared" si="13"/>
        <v>833071</v>
      </c>
      <c r="O57" s="47">
        <f t="shared" si="7"/>
        <v>59.89438493062046</v>
      </c>
      <c r="P57" s="9"/>
    </row>
    <row r="58" spans="1:16" ht="15">
      <c r="A58" s="12"/>
      <c r="B58" s="25">
        <v>361.4</v>
      </c>
      <c r="C58" s="20" t="s">
        <v>98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27067</v>
      </c>
      <c r="L58" s="46">
        <v>0</v>
      </c>
      <c r="M58" s="46">
        <v>0</v>
      </c>
      <c r="N58" s="46">
        <f t="shared" si="13"/>
        <v>27067</v>
      </c>
      <c r="O58" s="47">
        <f t="shared" si="7"/>
        <v>1.946006183046948</v>
      </c>
      <c r="P58" s="9"/>
    </row>
    <row r="59" spans="1:16" ht="15">
      <c r="A59" s="12"/>
      <c r="B59" s="25">
        <v>362</v>
      </c>
      <c r="C59" s="20" t="s">
        <v>67</v>
      </c>
      <c r="D59" s="46">
        <v>15421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15421</v>
      </c>
      <c r="O59" s="47">
        <f t="shared" si="7"/>
        <v>1.108706592853548</v>
      </c>
      <c r="P59" s="9"/>
    </row>
    <row r="60" spans="1:16" ht="15">
      <c r="A60" s="12"/>
      <c r="B60" s="25">
        <v>365</v>
      </c>
      <c r="C60" s="20" t="s">
        <v>68</v>
      </c>
      <c r="D60" s="46">
        <v>-37453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-37453</v>
      </c>
      <c r="O60" s="47">
        <f t="shared" si="7"/>
        <v>-2.6927169458623914</v>
      </c>
      <c r="P60" s="9"/>
    </row>
    <row r="61" spans="1:16" ht="15">
      <c r="A61" s="12"/>
      <c r="B61" s="25">
        <v>366</v>
      </c>
      <c r="C61" s="20" t="s">
        <v>69</v>
      </c>
      <c r="D61" s="46">
        <v>5740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5740</v>
      </c>
      <c r="O61" s="47">
        <f t="shared" si="7"/>
        <v>0.4126824358329139</v>
      </c>
      <c r="P61" s="9"/>
    </row>
    <row r="62" spans="1:16" ht="15">
      <c r="A62" s="12"/>
      <c r="B62" s="25">
        <v>368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558452</v>
      </c>
      <c r="L62" s="46">
        <v>0</v>
      </c>
      <c r="M62" s="46">
        <v>0</v>
      </c>
      <c r="N62" s="46">
        <f t="shared" si="13"/>
        <v>558452</v>
      </c>
      <c r="O62" s="47">
        <f t="shared" si="7"/>
        <v>40.150406211805304</v>
      </c>
      <c r="P62" s="9"/>
    </row>
    <row r="63" spans="1:16" ht="15">
      <c r="A63" s="12"/>
      <c r="B63" s="25">
        <v>369.9</v>
      </c>
      <c r="C63" s="20" t="s">
        <v>71</v>
      </c>
      <c r="D63" s="46">
        <v>37607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37607</v>
      </c>
      <c r="O63" s="47">
        <f t="shared" si="7"/>
        <v>2.7037889136530304</v>
      </c>
      <c r="P63" s="9"/>
    </row>
    <row r="64" spans="1:16" ht="15.75">
      <c r="A64" s="29" t="s">
        <v>51</v>
      </c>
      <c r="B64" s="30"/>
      <c r="C64" s="31"/>
      <c r="D64" s="32">
        <f aca="true" t="shared" si="14" ref="D64:M64">SUM(D65:D67)</f>
        <v>332000</v>
      </c>
      <c r="E64" s="32">
        <f t="shared" si="14"/>
        <v>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1224086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1556086</v>
      </c>
      <c r="O64" s="45">
        <f t="shared" si="7"/>
        <v>111.87619526925013</v>
      </c>
      <c r="P64" s="9"/>
    </row>
    <row r="65" spans="1:16" ht="15">
      <c r="A65" s="12"/>
      <c r="B65" s="25">
        <v>381</v>
      </c>
      <c r="C65" s="20" t="s">
        <v>72</v>
      </c>
      <c r="D65" s="46">
        <v>204000</v>
      </c>
      <c r="E65" s="46">
        <v>0</v>
      </c>
      <c r="F65" s="46">
        <v>0</v>
      </c>
      <c r="G65" s="46">
        <v>0</v>
      </c>
      <c r="H65" s="46">
        <v>0</v>
      </c>
      <c r="I65" s="46">
        <v>730138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934138</v>
      </c>
      <c r="O65" s="47">
        <f t="shared" si="7"/>
        <v>67.16068732475375</v>
      </c>
      <c r="P65" s="9"/>
    </row>
    <row r="66" spans="1:16" ht="15">
      <c r="A66" s="12"/>
      <c r="B66" s="25">
        <v>382</v>
      </c>
      <c r="C66" s="20" t="s">
        <v>94</v>
      </c>
      <c r="D66" s="46">
        <v>128000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128000</v>
      </c>
      <c r="O66" s="47">
        <f t="shared" si="7"/>
        <v>9.202674527284492</v>
      </c>
      <c r="P66" s="9"/>
    </row>
    <row r="67" spans="1:16" ht="15.75" thickBot="1">
      <c r="A67" s="12"/>
      <c r="B67" s="25">
        <v>389.8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493948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493948</v>
      </c>
      <c r="O67" s="47">
        <f t="shared" si="7"/>
        <v>35.51283341721188</v>
      </c>
      <c r="P67" s="9"/>
    </row>
    <row r="68" spans="1:119" ht="16.5" thickBot="1">
      <c r="A68" s="14" t="s">
        <v>58</v>
      </c>
      <c r="B68" s="23"/>
      <c r="C68" s="22"/>
      <c r="D68" s="15">
        <f aca="true" t="shared" si="15" ref="D68:M68">SUM(D5,D16,D27,D39,D49,D54,D64)</f>
        <v>9525390</v>
      </c>
      <c r="E68" s="15">
        <f t="shared" si="15"/>
        <v>1160614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3615340</v>
      </c>
      <c r="J68" s="15">
        <f t="shared" si="15"/>
        <v>0</v>
      </c>
      <c r="K68" s="15">
        <f t="shared" si="15"/>
        <v>1365938</v>
      </c>
      <c r="L68" s="15">
        <f t="shared" si="15"/>
        <v>0</v>
      </c>
      <c r="M68" s="15">
        <f t="shared" si="15"/>
        <v>0</v>
      </c>
      <c r="N68" s="15">
        <f>SUM(D68:M68)</f>
        <v>15667282</v>
      </c>
      <c r="O68" s="38">
        <f t="shared" si="7"/>
        <v>1126.4132576029908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99</v>
      </c>
      <c r="M70" s="48"/>
      <c r="N70" s="48"/>
      <c r="O70" s="43">
        <v>13909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4847517</v>
      </c>
      <c r="E5" s="27">
        <f t="shared" si="0"/>
        <v>1108224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5955741</v>
      </c>
      <c r="O5" s="33">
        <f aca="true" t="shared" si="1" ref="O5:O36">(N5/O$70)</f>
        <v>427.0572924135953</v>
      </c>
      <c r="P5" s="6"/>
    </row>
    <row r="6" spans="1:16" ht="15">
      <c r="A6" s="12"/>
      <c r="B6" s="25">
        <v>311</v>
      </c>
      <c r="C6" s="20" t="s">
        <v>3</v>
      </c>
      <c r="D6" s="46">
        <v>2611571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2611571</v>
      </c>
      <c r="O6" s="47">
        <f t="shared" si="1"/>
        <v>187.26308618958842</v>
      </c>
      <c r="P6" s="9"/>
    </row>
    <row r="7" spans="1:16" ht="15">
      <c r="A7" s="12"/>
      <c r="B7" s="25">
        <v>312.3</v>
      </c>
      <c r="C7" s="20" t="s">
        <v>11</v>
      </c>
      <c r="D7" s="46">
        <v>17719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17719</v>
      </c>
      <c r="O7" s="47">
        <f t="shared" si="1"/>
        <v>1.2705435250250967</v>
      </c>
      <c r="P7" s="9"/>
    </row>
    <row r="8" spans="1:16" ht="15">
      <c r="A8" s="12"/>
      <c r="B8" s="25">
        <v>312.41</v>
      </c>
      <c r="C8" s="20" t="s">
        <v>12</v>
      </c>
      <c r="D8" s="46">
        <v>142381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142381</v>
      </c>
      <c r="O8" s="47">
        <f t="shared" si="1"/>
        <v>10.209450738563028</v>
      </c>
      <c r="P8" s="9"/>
    </row>
    <row r="9" spans="1:16" ht="15">
      <c r="A9" s="12"/>
      <c r="B9" s="25">
        <v>312.52</v>
      </c>
      <c r="C9" s="20" t="s">
        <v>82</v>
      </c>
      <c r="D9" s="46">
        <v>88123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88123</v>
      </c>
      <c r="O9" s="47">
        <f t="shared" si="1"/>
        <v>6.318872795066686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1108224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1108224</v>
      </c>
      <c r="O10" s="47">
        <f t="shared" si="1"/>
        <v>79.46536641330847</v>
      </c>
      <c r="P10" s="9"/>
    </row>
    <row r="11" spans="1:16" ht="15">
      <c r="A11" s="12"/>
      <c r="B11" s="25">
        <v>314.1</v>
      </c>
      <c r="C11" s="20" t="s">
        <v>14</v>
      </c>
      <c r="D11" s="46">
        <v>874176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874176</v>
      </c>
      <c r="O11" s="47">
        <f t="shared" si="1"/>
        <v>62.68291983364406</v>
      </c>
      <c r="P11" s="9"/>
    </row>
    <row r="12" spans="1:16" ht="15">
      <c r="A12" s="12"/>
      <c r="B12" s="25">
        <v>314.3</v>
      </c>
      <c r="C12" s="20" t="s">
        <v>15</v>
      </c>
      <c r="D12" s="46">
        <v>175551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175551</v>
      </c>
      <c r="O12" s="47">
        <f t="shared" si="1"/>
        <v>12.58791051197476</v>
      </c>
      <c r="P12" s="9"/>
    </row>
    <row r="13" spans="1:16" ht="15">
      <c r="A13" s="12"/>
      <c r="B13" s="25">
        <v>314.4</v>
      </c>
      <c r="C13" s="20" t="s">
        <v>16</v>
      </c>
      <c r="D13" s="46">
        <v>23360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23360</v>
      </c>
      <c r="O13" s="47">
        <f t="shared" si="1"/>
        <v>1.6750322673167934</v>
      </c>
      <c r="P13" s="9"/>
    </row>
    <row r="14" spans="1:16" ht="15">
      <c r="A14" s="12"/>
      <c r="B14" s="25">
        <v>315</v>
      </c>
      <c r="C14" s="20" t="s">
        <v>17</v>
      </c>
      <c r="D14" s="46">
        <v>857551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857551</v>
      </c>
      <c r="O14" s="47">
        <f t="shared" si="1"/>
        <v>61.49082174100101</v>
      </c>
      <c r="P14" s="9"/>
    </row>
    <row r="15" spans="1:16" ht="15">
      <c r="A15" s="12"/>
      <c r="B15" s="25">
        <v>316</v>
      </c>
      <c r="C15" s="20" t="s">
        <v>18</v>
      </c>
      <c r="D15" s="46">
        <v>57085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57085</v>
      </c>
      <c r="O15" s="47">
        <f t="shared" si="1"/>
        <v>4.093288398106984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2321613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34488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2356101</v>
      </c>
      <c r="O16" s="45">
        <f t="shared" si="1"/>
        <v>168.94457192026388</v>
      </c>
      <c r="P16" s="10"/>
    </row>
    <row r="17" spans="1:16" ht="15">
      <c r="A17" s="12"/>
      <c r="B17" s="25">
        <v>322</v>
      </c>
      <c r="C17" s="20" t="s">
        <v>0</v>
      </c>
      <c r="D17" s="46">
        <v>159844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159844</v>
      </c>
      <c r="O17" s="47">
        <f t="shared" si="1"/>
        <v>11.461637745590133</v>
      </c>
      <c r="P17" s="9"/>
    </row>
    <row r="18" spans="1:16" ht="15">
      <c r="A18" s="12"/>
      <c r="B18" s="25">
        <v>323.1</v>
      </c>
      <c r="C18" s="20" t="s">
        <v>20</v>
      </c>
      <c r="D18" s="46">
        <v>1177072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1177072</v>
      </c>
      <c r="O18" s="47">
        <f t="shared" si="1"/>
        <v>84.40212247239351</v>
      </c>
      <c r="P18" s="9"/>
    </row>
    <row r="19" spans="1:16" ht="15">
      <c r="A19" s="12"/>
      <c r="B19" s="25">
        <v>323.4</v>
      </c>
      <c r="C19" s="20" t="s">
        <v>21</v>
      </c>
      <c r="D19" s="46">
        <v>26933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26933</v>
      </c>
      <c r="O19" s="47">
        <f t="shared" si="1"/>
        <v>1.9312347626559587</v>
      </c>
      <c r="P19" s="9"/>
    </row>
    <row r="20" spans="1:16" ht="15">
      <c r="A20" s="12"/>
      <c r="B20" s="25">
        <v>323.7</v>
      </c>
      <c r="C20" s="20" t="s">
        <v>22</v>
      </c>
      <c r="D20" s="46">
        <v>161734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161734</v>
      </c>
      <c r="O20" s="47">
        <f t="shared" si="1"/>
        <v>11.597160476122186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1499</v>
      </c>
      <c r="O21" s="47">
        <f t="shared" si="1"/>
        <v>0.10748601749605621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32989</v>
      </c>
      <c r="O22" s="47">
        <f t="shared" si="1"/>
        <v>2.365481141545963</v>
      </c>
      <c r="P22" s="9"/>
    </row>
    <row r="23" spans="1:16" ht="15">
      <c r="A23" s="12"/>
      <c r="B23" s="25">
        <v>324.61</v>
      </c>
      <c r="C23" s="20" t="s">
        <v>25</v>
      </c>
      <c r="D23" s="46">
        <v>13615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13615</v>
      </c>
      <c r="O23" s="47">
        <f t="shared" si="1"/>
        <v>0.9762655958697835</v>
      </c>
      <c r="P23" s="9"/>
    </row>
    <row r="24" spans="1:16" ht="15">
      <c r="A24" s="12"/>
      <c r="B24" s="25">
        <v>325.1</v>
      </c>
      <c r="C24" s="20" t="s">
        <v>27</v>
      </c>
      <c r="D24" s="46">
        <v>1200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1200</v>
      </c>
      <c r="O24" s="47">
        <f t="shared" si="1"/>
        <v>0.08604617811558869</v>
      </c>
      <c r="P24" s="9"/>
    </row>
    <row r="25" spans="1:16" ht="15">
      <c r="A25" s="12"/>
      <c r="B25" s="25">
        <v>325.2</v>
      </c>
      <c r="C25" s="20" t="s">
        <v>28</v>
      </c>
      <c r="D25" s="46">
        <v>672890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672890</v>
      </c>
      <c r="O25" s="47">
        <f t="shared" si="1"/>
        <v>48.249677326832064</v>
      </c>
      <c r="P25" s="9"/>
    </row>
    <row r="26" spans="1:16" ht="15">
      <c r="A26" s="12"/>
      <c r="B26" s="25">
        <v>329</v>
      </c>
      <c r="C26" s="20" t="s">
        <v>29</v>
      </c>
      <c r="D26" s="46">
        <v>108325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108325</v>
      </c>
      <c r="O26" s="47">
        <f t="shared" si="1"/>
        <v>7.767460203642622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SUM(D28:D40)</f>
        <v>2326516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1890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2328406</v>
      </c>
      <c r="O27" s="45">
        <f t="shared" si="1"/>
        <v>166.9586978345045</v>
      </c>
      <c r="P27" s="10"/>
    </row>
    <row r="28" spans="1:16" ht="15">
      <c r="A28" s="12"/>
      <c r="B28" s="25">
        <v>331.2</v>
      </c>
      <c r="C28" s="20" t="s">
        <v>30</v>
      </c>
      <c r="D28" s="46">
        <v>7572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7572</v>
      </c>
      <c r="O28" s="47">
        <f t="shared" si="1"/>
        <v>0.5429513839093647</v>
      </c>
      <c r="P28" s="9"/>
    </row>
    <row r="29" spans="1:16" ht="15">
      <c r="A29" s="12"/>
      <c r="B29" s="25">
        <v>331.49</v>
      </c>
      <c r="C29" s="20" t="s">
        <v>33</v>
      </c>
      <c r="D29" s="46">
        <v>133020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133020</v>
      </c>
      <c r="O29" s="47">
        <f t="shared" si="1"/>
        <v>9.538218844113008</v>
      </c>
      <c r="P29" s="9"/>
    </row>
    <row r="30" spans="1:16" ht="15">
      <c r="A30" s="12"/>
      <c r="B30" s="25">
        <v>331.7</v>
      </c>
      <c r="C30" s="20" t="s">
        <v>90</v>
      </c>
      <c r="D30" s="46">
        <v>18770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18770</v>
      </c>
      <c r="O30" s="47">
        <f t="shared" si="1"/>
        <v>1.3459056360246666</v>
      </c>
      <c r="P30" s="9"/>
    </row>
    <row r="31" spans="1:16" ht="15">
      <c r="A31" s="12"/>
      <c r="B31" s="25">
        <v>335.12</v>
      </c>
      <c r="C31" s="20" t="s">
        <v>36</v>
      </c>
      <c r="D31" s="46">
        <v>338049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6">SUM(D31:M31)</f>
        <v>338049</v>
      </c>
      <c r="O31" s="47">
        <f t="shared" si="1"/>
        <v>24.239853721497205</v>
      </c>
      <c r="P31" s="9"/>
    </row>
    <row r="32" spans="1:16" ht="15">
      <c r="A32" s="12"/>
      <c r="B32" s="25">
        <v>335.14</v>
      </c>
      <c r="C32" s="20" t="s">
        <v>37</v>
      </c>
      <c r="D32" s="46">
        <v>35817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35817</v>
      </c>
      <c r="O32" s="47">
        <f t="shared" si="1"/>
        <v>2.5682633013050338</v>
      </c>
      <c r="P32" s="9"/>
    </row>
    <row r="33" spans="1:16" ht="15">
      <c r="A33" s="12"/>
      <c r="B33" s="25">
        <v>335.15</v>
      </c>
      <c r="C33" s="20" t="s">
        <v>38</v>
      </c>
      <c r="D33" s="46">
        <v>9631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9631</v>
      </c>
      <c r="O33" s="47">
        <f t="shared" si="1"/>
        <v>0.6905922845260289</v>
      </c>
      <c r="P33" s="9"/>
    </row>
    <row r="34" spans="1:16" ht="15">
      <c r="A34" s="12"/>
      <c r="B34" s="25">
        <v>335.18</v>
      </c>
      <c r="C34" s="20" t="s">
        <v>39</v>
      </c>
      <c r="D34" s="46">
        <v>641649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641649</v>
      </c>
      <c r="O34" s="47">
        <f t="shared" si="1"/>
        <v>46.009536784741144</v>
      </c>
      <c r="P34" s="9"/>
    </row>
    <row r="35" spans="1:16" ht="15">
      <c r="A35" s="12"/>
      <c r="B35" s="25">
        <v>335.29</v>
      </c>
      <c r="C35" s="20" t="s">
        <v>91</v>
      </c>
      <c r="D35" s="46">
        <v>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</v>
      </c>
      <c r="O35" s="47">
        <f t="shared" si="1"/>
        <v>0.007170514842965725</v>
      </c>
      <c r="P35" s="9"/>
    </row>
    <row r="36" spans="1:16" ht="15">
      <c r="A36" s="12"/>
      <c r="B36" s="25">
        <v>335.49</v>
      </c>
      <c r="C36" s="20" t="s">
        <v>40</v>
      </c>
      <c r="D36" s="46">
        <v>41457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41457</v>
      </c>
      <c r="O36" s="47">
        <f t="shared" si="1"/>
        <v>2.9726803384483005</v>
      </c>
      <c r="P36" s="9"/>
    </row>
    <row r="37" spans="1:16" ht="15">
      <c r="A37" s="12"/>
      <c r="B37" s="25">
        <v>337.2</v>
      </c>
      <c r="C37" s="20" t="s">
        <v>41</v>
      </c>
      <c r="D37" s="46">
        <v>58633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58633</v>
      </c>
      <c r="O37" s="47">
        <f aca="true" t="shared" si="7" ref="O37:O68">(N37/O$70)</f>
        <v>4.204287967876094</v>
      </c>
      <c r="P37" s="9"/>
    </row>
    <row r="38" spans="1:16" ht="15">
      <c r="A38" s="12"/>
      <c r="B38" s="25">
        <v>337.3</v>
      </c>
      <c r="C38" s="20" t="s">
        <v>92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1890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1890</v>
      </c>
      <c r="O38" s="47">
        <f t="shared" si="7"/>
        <v>0.1355227305320522</v>
      </c>
      <c r="P38" s="9"/>
    </row>
    <row r="39" spans="1:16" ht="15">
      <c r="A39" s="12"/>
      <c r="B39" s="25">
        <v>337.7</v>
      </c>
      <c r="C39" s="20" t="s">
        <v>43</v>
      </c>
      <c r="D39" s="46">
        <v>126868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126868</v>
      </c>
      <c r="O39" s="47">
        <f t="shared" si="7"/>
        <v>9.097088770973755</v>
      </c>
      <c r="P39" s="9"/>
    </row>
    <row r="40" spans="1:16" ht="15">
      <c r="A40" s="12"/>
      <c r="B40" s="25">
        <v>338</v>
      </c>
      <c r="C40" s="20" t="s">
        <v>44</v>
      </c>
      <c r="D40" s="46">
        <v>914950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914950</v>
      </c>
      <c r="O40" s="47">
        <f t="shared" si="7"/>
        <v>65.6066255557149</v>
      </c>
      <c r="P40" s="9"/>
    </row>
    <row r="41" spans="1:16" ht="15.75">
      <c r="A41" s="29" t="s">
        <v>49</v>
      </c>
      <c r="B41" s="30"/>
      <c r="C41" s="31"/>
      <c r="D41" s="32">
        <f aca="true" t="shared" si="8" ref="D41:M41">SUM(D42:D50)</f>
        <v>171293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2103889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2275182</v>
      </c>
      <c r="O41" s="45">
        <f t="shared" si="7"/>
        <v>163.14226301448443</v>
      </c>
      <c r="P41" s="10"/>
    </row>
    <row r="42" spans="1:16" ht="15">
      <c r="A42" s="12"/>
      <c r="B42" s="25">
        <v>342.1</v>
      </c>
      <c r="C42" s="20" t="s">
        <v>52</v>
      </c>
      <c r="D42" s="46">
        <v>122945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0">SUM(D42:M42)</f>
        <v>122945</v>
      </c>
      <c r="O42" s="47">
        <f t="shared" si="7"/>
        <v>8.81578947368421</v>
      </c>
      <c r="P42" s="9"/>
    </row>
    <row r="43" spans="1:16" ht="15">
      <c r="A43" s="12"/>
      <c r="B43" s="25">
        <v>342.9</v>
      </c>
      <c r="C43" s="20" t="s">
        <v>93</v>
      </c>
      <c r="D43" s="46">
        <v>17599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17599</v>
      </c>
      <c r="O43" s="47">
        <f t="shared" si="7"/>
        <v>1.2619389072135379</v>
      </c>
      <c r="P43" s="9"/>
    </row>
    <row r="44" spans="1:16" ht="15">
      <c r="A44" s="12"/>
      <c r="B44" s="25">
        <v>343.3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1044641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1044641</v>
      </c>
      <c r="O44" s="47">
        <f t="shared" si="7"/>
        <v>74.90613796070558</v>
      </c>
      <c r="P44" s="9"/>
    </row>
    <row r="45" spans="1:16" ht="15">
      <c r="A45" s="12"/>
      <c r="B45" s="25">
        <v>343.4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359543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359543</v>
      </c>
      <c r="O45" s="47">
        <f t="shared" si="7"/>
        <v>25.781084181844257</v>
      </c>
      <c r="P45" s="9"/>
    </row>
    <row r="46" spans="1:16" ht="15">
      <c r="A46" s="12"/>
      <c r="B46" s="25">
        <v>343.5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699705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699705</v>
      </c>
      <c r="O46" s="47">
        <f t="shared" si="7"/>
        <v>50.172450881973326</v>
      </c>
      <c r="P46" s="9"/>
    </row>
    <row r="47" spans="1:16" ht="15">
      <c r="A47" s="12"/>
      <c r="B47" s="25">
        <v>344.9</v>
      </c>
      <c r="C47" s="20" t="s">
        <v>85</v>
      </c>
      <c r="D47" s="46">
        <v>15175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15175</v>
      </c>
      <c r="O47" s="47">
        <f t="shared" si="7"/>
        <v>1.0881256274200488</v>
      </c>
      <c r="P47" s="9"/>
    </row>
    <row r="48" spans="1:16" ht="15">
      <c r="A48" s="12"/>
      <c r="B48" s="25">
        <v>347.1</v>
      </c>
      <c r="C48" s="20" t="s">
        <v>56</v>
      </c>
      <c r="D48" s="46">
        <v>7704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7704</v>
      </c>
      <c r="O48" s="47">
        <f t="shared" si="7"/>
        <v>0.5524164635020794</v>
      </c>
      <c r="P48" s="9"/>
    </row>
    <row r="49" spans="1:16" ht="15">
      <c r="A49" s="12"/>
      <c r="B49" s="25">
        <v>347.2</v>
      </c>
      <c r="C49" s="20" t="s">
        <v>57</v>
      </c>
      <c r="D49" s="46">
        <v>4488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4488</v>
      </c>
      <c r="O49" s="47">
        <f t="shared" si="7"/>
        <v>0.32181270615230173</v>
      </c>
      <c r="P49" s="9"/>
    </row>
    <row r="50" spans="1:16" ht="15">
      <c r="A50" s="12"/>
      <c r="B50" s="25">
        <v>349</v>
      </c>
      <c r="C50" s="20" t="s">
        <v>1</v>
      </c>
      <c r="D50" s="46">
        <v>3382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3382</v>
      </c>
      <c r="O50" s="47">
        <f t="shared" si="7"/>
        <v>0.24250681198910082</v>
      </c>
      <c r="P50" s="9"/>
    </row>
    <row r="51" spans="1:16" ht="15.75">
      <c r="A51" s="29" t="s">
        <v>50</v>
      </c>
      <c r="B51" s="30"/>
      <c r="C51" s="31"/>
      <c r="D51" s="32">
        <f aca="true" t="shared" si="10" ref="D51:M51">SUM(D52:D55)</f>
        <v>32505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7">SUM(D51:M51)</f>
        <v>32505</v>
      </c>
      <c r="O51" s="45">
        <f t="shared" si="7"/>
        <v>2.3307758497060087</v>
      </c>
      <c r="P51" s="10"/>
    </row>
    <row r="52" spans="1:16" ht="15">
      <c r="A52" s="13"/>
      <c r="B52" s="39">
        <v>351.5</v>
      </c>
      <c r="C52" s="21" t="s">
        <v>60</v>
      </c>
      <c r="D52" s="46">
        <v>19740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19740</v>
      </c>
      <c r="O52" s="47">
        <f t="shared" si="7"/>
        <v>1.4154596300014342</v>
      </c>
      <c r="P52" s="9"/>
    </row>
    <row r="53" spans="1:16" ht="15">
      <c r="A53" s="13"/>
      <c r="B53" s="39">
        <v>352</v>
      </c>
      <c r="C53" s="21" t="s">
        <v>61</v>
      </c>
      <c r="D53" s="46">
        <v>4985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4985</v>
      </c>
      <c r="O53" s="47">
        <f t="shared" si="7"/>
        <v>0.3574501649218414</v>
      </c>
      <c r="P53" s="9"/>
    </row>
    <row r="54" spans="1:16" ht="15">
      <c r="A54" s="13"/>
      <c r="B54" s="39">
        <v>354</v>
      </c>
      <c r="C54" s="21" t="s">
        <v>62</v>
      </c>
      <c r="D54" s="46">
        <v>5169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5169</v>
      </c>
      <c r="O54" s="47">
        <f t="shared" si="7"/>
        <v>0.37064391223289833</v>
      </c>
      <c r="P54" s="9"/>
    </row>
    <row r="55" spans="1:16" ht="15">
      <c r="A55" s="13"/>
      <c r="B55" s="39">
        <v>359</v>
      </c>
      <c r="C55" s="21" t="s">
        <v>63</v>
      </c>
      <c r="D55" s="46">
        <v>2611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2611</v>
      </c>
      <c r="O55" s="47">
        <f t="shared" si="7"/>
        <v>0.18722214254983507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SUM(D57:D64)</f>
        <v>221091</v>
      </c>
      <c r="E56" s="32">
        <f t="shared" si="12"/>
        <v>152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25255</v>
      </c>
      <c r="J56" s="32">
        <f t="shared" si="12"/>
        <v>0</v>
      </c>
      <c r="K56" s="32">
        <f t="shared" si="12"/>
        <v>535134</v>
      </c>
      <c r="L56" s="32">
        <f t="shared" si="12"/>
        <v>0</v>
      </c>
      <c r="M56" s="32">
        <f t="shared" si="12"/>
        <v>0</v>
      </c>
      <c r="N56" s="32">
        <f t="shared" si="11"/>
        <v>781632</v>
      </c>
      <c r="O56" s="45">
        <f t="shared" si="7"/>
        <v>56.047038577369854</v>
      </c>
      <c r="P56" s="10"/>
    </row>
    <row r="57" spans="1:16" ht="15">
      <c r="A57" s="12"/>
      <c r="B57" s="25">
        <v>361.1</v>
      </c>
      <c r="C57" s="20" t="s">
        <v>64</v>
      </c>
      <c r="D57" s="46">
        <v>2917</v>
      </c>
      <c r="E57" s="46">
        <v>152</v>
      </c>
      <c r="F57" s="46">
        <v>0</v>
      </c>
      <c r="G57" s="46">
        <v>0</v>
      </c>
      <c r="H57" s="46">
        <v>0</v>
      </c>
      <c r="I57" s="46">
        <v>2156</v>
      </c>
      <c r="J57" s="46">
        <v>0</v>
      </c>
      <c r="K57" s="46">
        <v>37194</v>
      </c>
      <c r="L57" s="46">
        <v>0</v>
      </c>
      <c r="M57" s="46">
        <v>0</v>
      </c>
      <c r="N57" s="46">
        <f t="shared" si="11"/>
        <v>42419</v>
      </c>
      <c r="O57" s="47">
        <f t="shared" si="7"/>
        <v>3.041660691237631</v>
      </c>
      <c r="P57" s="9"/>
    </row>
    <row r="58" spans="1:16" ht="15">
      <c r="A58" s="12"/>
      <c r="B58" s="25">
        <v>361.2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45900</v>
      </c>
      <c r="L58" s="46">
        <v>0</v>
      </c>
      <c r="M58" s="46">
        <v>0</v>
      </c>
      <c r="N58" s="46">
        <f aca="true" t="shared" si="13" ref="N58:N64">SUM(D58:M58)</f>
        <v>45900</v>
      </c>
      <c r="O58" s="47">
        <f t="shared" si="7"/>
        <v>3.291266312921268</v>
      </c>
      <c r="P58" s="9"/>
    </row>
    <row r="59" spans="1:16" ht="15">
      <c r="A59" s="12"/>
      <c r="B59" s="25">
        <v>361.3</v>
      </c>
      <c r="C59" s="20" t="s">
        <v>66</v>
      </c>
      <c r="D59" s="46">
        <v>127495</v>
      </c>
      <c r="E59" s="46">
        <v>0</v>
      </c>
      <c r="F59" s="46">
        <v>0</v>
      </c>
      <c r="G59" s="46">
        <v>0</v>
      </c>
      <c r="H59" s="46">
        <v>0</v>
      </c>
      <c r="I59" s="46">
        <v>20773</v>
      </c>
      <c r="J59" s="46">
        <v>0</v>
      </c>
      <c r="K59" s="46">
        <v>-67694</v>
      </c>
      <c r="L59" s="46">
        <v>0</v>
      </c>
      <c r="M59" s="46">
        <v>0</v>
      </c>
      <c r="N59" s="46">
        <f t="shared" si="13"/>
        <v>80574</v>
      </c>
      <c r="O59" s="47">
        <f t="shared" si="7"/>
        <v>5.777570629571203</v>
      </c>
      <c r="P59" s="9"/>
    </row>
    <row r="60" spans="1:16" ht="15">
      <c r="A60" s="12"/>
      <c r="B60" s="25">
        <v>362</v>
      </c>
      <c r="C60" s="20" t="s">
        <v>67</v>
      </c>
      <c r="D60" s="46">
        <v>10095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10095</v>
      </c>
      <c r="O60" s="47">
        <f t="shared" si="7"/>
        <v>0.7238634733973899</v>
      </c>
      <c r="P60" s="9"/>
    </row>
    <row r="61" spans="1:16" ht="15">
      <c r="A61" s="12"/>
      <c r="B61" s="25">
        <v>365</v>
      </c>
      <c r="C61" s="20" t="s">
        <v>68</v>
      </c>
      <c r="D61" s="46">
        <v>902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902</v>
      </c>
      <c r="O61" s="47">
        <f t="shared" si="7"/>
        <v>0.06467804388355083</v>
      </c>
      <c r="P61" s="9"/>
    </row>
    <row r="62" spans="1:16" ht="15">
      <c r="A62" s="12"/>
      <c r="B62" s="25">
        <v>366</v>
      </c>
      <c r="C62" s="20" t="s">
        <v>69</v>
      </c>
      <c r="D62" s="46">
        <v>24092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24092</v>
      </c>
      <c r="O62" s="47">
        <f t="shared" si="7"/>
        <v>1.7275204359673024</v>
      </c>
      <c r="P62" s="9"/>
    </row>
    <row r="63" spans="1:16" ht="15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519734</v>
      </c>
      <c r="L63" s="46">
        <v>0</v>
      </c>
      <c r="M63" s="46">
        <v>0</v>
      </c>
      <c r="N63" s="46">
        <f t="shared" si="13"/>
        <v>519734</v>
      </c>
      <c r="O63" s="47">
        <f t="shared" si="7"/>
        <v>37.26760361393948</v>
      </c>
      <c r="P63" s="9"/>
    </row>
    <row r="64" spans="1:16" ht="15">
      <c r="A64" s="12"/>
      <c r="B64" s="25">
        <v>369.9</v>
      </c>
      <c r="C64" s="20" t="s">
        <v>71</v>
      </c>
      <c r="D64" s="46">
        <v>55590</v>
      </c>
      <c r="E64" s="46">
        <v>0</v>
      </c>
      <c r="F64" s="46">
        <v>0</v>
      </c>
      <c r="G64" s="46">
        <v>0</v>
      </c>
      <c r="H64" s="46">
        <v>0</v>
      </c>
      <c r="I64" s="46">
        <v>2326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57916</v>
      </c>
      <c r="O64" s="47">
        <f t="shared" si="7"/>
        <v>4.152875376452029</v>
      </c>
      <c r="P64" s="9"/>
    </row>
    <row r="65" spans="1:16" ht="15.75">
      <c r="A65" s="29" t="s">
        <v>51</v>
      </c>
      <c r="B65" s="30"/>
      <c r="C65" s="31"/>
      <c r="D65" s="32">
        <f aca="true" t="shared" si="14" ref="D65:M65">SUM(D66:D67)</f>
        <v>826608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730127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1556735</v>
      </c>
      <c r="O65" s="45">
        <f t="shared" si="7"/>
        <v>111.62591424064247</v>
      </c>
      <c r="P65" s="9"/>
    </row>
    <row r="66" spans="1:16" ht="15">
      <c r="A66" s="12"/>
      <c r="B66" s="25">
        <v>381</v>
      </c>
      <c r="C66" s="20" t="s">
        <v>72</v>
      </c>
      <c r="D66" s="46">
        <v>686608</v>
      </c>
      <c r="E66" s="46">
        <v>0</v>
      </c>
      <c r="F66" s="46">
        <v>0</v>
      </c>
      <c r="G66" s="46">
        <v>0</v>
      </c>
      <c r="H66" s="46">
        <v>0</v>
      </c>
      <c r="I66" s="46">
        <v>730127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1416735</v>
      </c>
      <c r="O66" s="47">
        <f t="shared" si="7"/>
        <v>101.58719346049047</v>
      </c>
      <c r="P66" s="9"/>
    </row>
    <row r="67" spans="1:16" ht="15.75" thickBot="1">
      <c r="A67" s="12"/>
      <c r="B67" s="25">
        <v>382</v>
      </c>
      <c r="C67" s="20" t="s">
        <v>94</v>
      </c>
      <c r="D67" s="46">
        <v>140000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140000</v>
      </c>
      <c r="O67" s="47">
        <f t="shared" si="7"/>
        <v>10.038720780152016</v>
      </c>
      <c r="P67" s="9"/>
    </row>
    <row r="68" spans="1:119" ht="16.5" thickBot="1">
      <c r="A68" s="14" t="s">
        <v>58</v>
      </c>
      <c r="B68" s="23"/>
      <c r="C68" s="22"/>
      <c r="D68" s="15">
        <f aca="true" t="shared" si="15" ref="D68:M68">SUM(D5,D16,D27,D41,D51,D56,D65)</f>
        <v>10747143</v>
      </c>
      <c r="E68" s="15">
        <f t="shared" si="15"/>
        <v>1108376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2895649</v>
      </c>
      <c r="J68" s="15">
        <f t="shared" si="15"/>
        <v>0</v>
      </c>
      <c r="K68" s="15">
        <f t="shared" si="15"/>
        <v>535134</v>
      </c>
      <c r="L68" s="15">
        <f t="shared" si="15"/>
        <v>0</v>
      </c>
      <c r="M68" s="15">
        <f t="shared" si="15"/>
        <v>0</v>
      </c>
      <c r="N68" s="15">
        <f>SUM(D68:M68)</f>
        <v>15286302</v>
      </c>
      <c r="O68" s="38">
        <f t="shared" si="7"/>
        <v>1096.1065538505666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95</v>
      </c>
      <c r="M70" s="48"/>
      <c r="N70" s="48"/>
      <c r="O70" s="43">
        <v>13946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4952474</v>
      </c>
      <c r="E5" s="27">
        <f t="shared" si="0"/>
        <v>997730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5950204</v>
      </c>
      <c r="O5" s="33">
        <f aca="true" t="shared" si="1" ref="O5:O36">(N5/O$69)</f>
        <v>427.273014505242</v>
      </c>
      <c r="P5" s="6"/>
    </row>
    <row r="6" spans="1:16" ht="15">
      <c r="A6" s="12"/>
      <c r="B6" s="25">
        <v>311</v>
      </c>
      <c r="C6" s="20" t="s">
        <v>3</v>
      </c>
      <c r="D6" s="46">
        <v>2717691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2717691</v>
      </c>
      <c r="O6" s="47">
        <f t="shared" si="1"/>
        <v>195.15230504093063</v>
      </c>
      <c r="P6" s="9"/>
    </row>
    <row r="7" spans="1:16" ht="15">
      <c r="A7" s="12"/>
      <c r="B7" s="25">
        <v>312.3</v>
      </c>
      <c r="C7" s="20" t="s">
        <v>11</v>
      </c>
      <c r="D7" s="46">
        <v>17737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17737</v>
      </c>
      <c r="O7" s="47">
        <f t="shared" si="1"/>
        <v>1.2736607784001148</v>
      </c>
      <c r="P7" s="9"/>
    </row>
    <row r="8" spans="1:16" ht="15">
      <c r="A8" s="12"/>
      <c r="B8" s="25">
        <v>312.41</v>
      </c>
      <c r="C8" s="20" t="s">
        <v>12</v>
      </c>
      <c r="D8" s="46">
        <v>138912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138912</v>
      </c>
      <c r="O8" s="47">
        <f t="shared" si="1"/>
        <v>9.975010771219303</v>
      </c>
      <c r="P8" s="9"/>
    </row>
    <row r="9" spans="1:16" ht="15">
      <c r="A9" s="12"/>
      <c r="B9" s="25">
        <v>312.52</v>
      </c>
      <c r="C9" s="20" t="s">
        <v>82</v>
      </c>
      <c r="D9" s="46">
        <v>89527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89527</v>
      </c>
      <c r="O9" s="47">
        <f t="shared" si="1"/>
        <v>6.428766336349275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997730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997730</v>
      </c>
      <c r="O10" s="47">
        <f t="shared" si="1"/>
        <v>71.64512422806261</v>
      </c>
      <c r="P10" s="9"/>
    </row>
    <row r="11" spans="1:16" ht="15">
      <c r="A11" s="12"/>
      <c r="B11" s="25">
        <v>314.1</v>
      </c>
      <c r="C11" s="20" t="s">
        <v>14</v>
      </c>
      <c r="D11" s="46">
        <v>935571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935571</v>
      </c>
      <c r="O11" s="47">
        <f t="shared" si="1"/>
        <v>67.18160275743215</v>
      </c>
      <c r="P11" s="9"/>
    </row>
    <row r="12" spans="1:16" ht="15">
      <c r="A12" s="12"/>
      <c r="B12" s="25">
        <v>314.3</v>
      </c>
      <c r="C12" s="20" t="s">
        <v>15</v>
      </c>
      <c r="D12" s="46">
        <v>159963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159963</v>
      </c>
      <c r="O12" s="47">
        <f t="shared" si="1"/>
        <v>11.48664368806549</v>
      </c>
      <c r="P12" s="9"/>
    </row>
    <row r="13" spans="1:16" ht="15">
      <c r="A13" s="12"/>
      <c r="B13" s="25">
        <v>314.4</v>
      </c>
      <c r="C13" s="20" t="s">
        <v>16</v>
      </c>
      <c r="D13" s="46">
        <v>12126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12126</v>
      </c>
      <c r="O13" s="47">
        <f t="shared" si="1"/>
        <v>0.8707453683757002</v>
      </c>
      <c r="P13" s="9"/>
    </row>
    <row r="14" spans="1:16" ht="15">
      <c r="A14" s="12"/>
      <c r="B14" s="25">
        <v>315</v>
      </c>
      <c r="C14" s="20" t="s">
        <v>17</v>
      </c>
      <c r="D14" s="46">
        <v>823485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823485</v>
      </c>
      <c r="O14" s="47">
        <f t="shared" si="1"/>
        <v>59.13291684618699</v>
      </c>
      <c r="P14" s="9"/>
    </row>
    <row r="15" spans="1:16" ht="15">
      <c r="A15" s="12"/>
      <c r="B15" s="25">
        <v>316</v>
      </c>
      <c r="C15" s="20" t="s">
        <v>18</v>
      </c>
      <c r="D15" s="46">
        <v>57462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57462</v>
      </c>
      <c r="O15" s="47">
        <f t="shared" si="1"/>
        <v>4.126238690219733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SUM(D17:D27)</f>
        <v>2425440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349015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2774455</v>
      </c>
      <c r="O16" s="45">
        <f t="shared" si="1"/>
        <v>199.2284216573316</v>
      </c>
      <c r="P16" s="10"/>
    </row>
    <row r="17" spans="1:16" ht="15">
      <c r="A17" s="12"/>
      <c r="B17" s="25">
        <v>322</v>
      </c>
      <c r="C17" s="20" t="s">
        <v>0</v>
      </c>
      <c r="D17" s="46">
        <v>186049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186049</v>
      </c>
      <c r="O17" s="47">
        <f t="shared" si="1"/>
        <v>13.359830532816314</v>
      </c>
      <c r="P17" s="9"/>
    </row>
    <row r="18" spans="1:16" ht="15">
      <c r="A18" s="12"/>
      <c r="B18" s="25">
        <v>323.1</v>
      </c>
      <c r="C18" s="20" t="s">
        <v>20</v>
      </c>
      <c r="D18" s="46">
        <v>1264885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1264885</v>
      </c>
      <c r="O18" s="47">
        <f t="shared" si="1"/>
        <v>90.82902484561252</v>
      </c>
      <c r="P18" s="9"/>
    </row>
    <row r="19" spans="1:16" ht="15">
      <c r="A19" s="12"/>
      <c r="B19" s="25">
        <v>323.4</v>
      </c>
      <c r="C19" s="20" t="s">
        <v>21</v>
      </c>
      <c r="D19" s="46">
        <v>27315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27315</v>
      </c>
      <c r="O19" s="47">
        <f t="shared" si="1"/>
        <v>1.9614390348987505</v>
      </c>
      <c r="P19" s="9"/>
    </row>
    <row r="20" spans="1:16" ht="15">
      <c r="A20" s="12"/>
      <c r="B20" s="25">
        <v>323.7</v>
      </c>
      <c r="C20" s="20" t="s">
        <v>22</v>
      </c>
      <c r="D20" s="46">
        <v>157485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157485</v>
      </c>
      <c r="O20" s="47">
        <f t="shared" si="1"/>
        <v>11.308703145196036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1499</v>
      </c>
      <c r="O21" s="47">
        <f t="shared" si="1"/>
        <v>0.10764038489156973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347516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347516</v>
      </c>
      <c r="O22" s="47">
        <f t="shared" si="1"/>
        <v>24.954473646416773</v>
      </c>
      <c r="P22" s="9"/>
    </row>
    <row r="23" spans="1:16" ht="15">
      <c r="A23" s="12"/>
      <c r="B23" s="25">
        <v>324.61</v>
      </c>
      <c r="C23" s="20" t="s">
        <v>25</v>
      </c>
      <c r="D23" s="46">
        <v>2723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2723</v>
      </c>
      <c r="O23" s="47">
        <f t="shared" si="1"/>
        <v>0.19553353439609364</v>
      </c>
      <c r="P23" s="9"/>
    </row>
    <row r="24" spans="1:16" ht="15">
      <c r="A24" s="12"/>
      <c r="B24" s="25">
        <v>324.71</v>
      </c>
      <c r="C24" s="20" t="s">
        <v>26</v>
      </c>
      <c r="D24" s="46">
        <v>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3000</v>
      </c>
      <c r="O24" s="47">
        <f t="shared" si="1"/>
        <v>0.2154243860404998</v>
      </c>
      <c r="P24" s="9"/>
    </row>
    <row r="25" spans="1:16" ht="15">
      <c r="A25" s="12"/>
      <c r="B25" s="25">
        <v>325.1</v>
      </c>
      <c r="C25" s="20" t="s">
        <v>27</v>
      </c>
      <c r="D25" s="46">
        <v>319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319</v>
      </c>
      <c r="O25" s="47">
        <f t="shared" si="1"/>
        <v>0.022906793048973143</v>
      </c>
      <c r="P25" s="9"/>
    </row>
    <row r="26" spans="1:16" ht="15">
      <c r="A26" s="12"/>
      <c r="B26" s="25">
        <v>325.2</v>
      </c>
      <c r="C26" s="20" t="s">
        <v>28</v>
      </c>
      <c r="D26" s="46">
        <v>674793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674793</v>
      </c>
      <c r="O26" s="47">
        <f t="shared" si="1"/>
        <v>48.455622576475655</v>
      </c>
      <c r="P26" s="9"/>
    </row>
    <row r="27" spans="1:16" ht="15">
      <c r="A27" s="12"/>
      <c r="B27" s="25">
        <v>329</v>
      </c>
      <c r="C27" s="20" t="s">
        <v>29</v>
      </c>
      <c r="D27" s="46">
        <v>108871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0">SUM(D27:M27)</f>
        <v>108871</v>
      </c>
      <c r="O27" s="47">
        <f t="shared" si="1"/>
        <v>7.817822777538417</v>
      </c>
      <c r="P27" s="9"/>
    </row>
    <row r="28" spans="1:16" ht="15.75">
      <c r="A28" s="29" t="s">
        <v>31</v>
      </c>
      <c r="B28" s="30"/>
      <c r="C28" s="31"/>
      <c r="D28" s="32">
        <f aca="true" t="shared" si="6" ref="D28:M28">SUM(D29:D39)</f>
        <v>1286489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1286489</v>
      </c>
      <c r="O28" s="45">
        <f t="shared" si="1"/>
        <v>92.38036765761885</v>
      </c>
      <c r="P28" s="10"/>
    </row>
    <row r="29" spans="1:16" ht="15">
      <c r="A29" s="12"/>
      <c r="B29" s="25">
        <v>331.2</v>
      </c>
      <c r="C29" s="20" t="s">
        <v>30</v>
      </c>
      <c r="D29" s="46">
        <v>14314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14314</v>
      </c>
      <c r="O29" s="47">
        <f t="shared" si="1"/>
        <v>1.0278615539279046</v>
      </c>
      <c r="P29" s="9"/>
    </row>
    <row r="30" spans="1:16" ht="15">
      <c r="A30" s="12"/>
      <c r="B30" s="25">
        <v>331.49</v>
      </c>
      <c r="C30" s="20" t="s">
        <v>33</v>
      </c>
      <c r="D30" s="46">
        <v>97935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97935</v>
      </c>
      <c r="O30" s="47">
        <f t="shared" si="1"/>
        <v>7.032529082292116</v>
      </c>
      <c r="P30" s="9"/>
    </row>
    <row r="31" spans="1:16" ht="15">
      <c r="A31" s="12"/>
      <c r="B31" s="25">
        <v>335.12</v>
      </c>
      <c r="C31" s="20" t="s">
        <v>36</v>
      </c>
      <c r="D31" s="46">
        <v>334857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334857</v>
      </c>
      <c r="O31" s="47">
        <f t="shared" si="1"/>
        <v>24.045454545454547</v>
      </c>
      <c r="P31" s="9"/>
    </row>
    <row r="32" spans="1:16" ht="15">
      <c r="A32" s="12"/>
      <c r="B32" s="25">
        <v>335.14</v>
      </c>
      <c r="C32" s="20" t="s">
        <v>37</v>
      </c>
      <c r="D32" s="46">
        <v>36682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36682</v>
      </c>
      <c r="O32" s="47">
        <f t="shared" si="1"/>
        <v>2.6340657762458712</v>
      </c>
      <c r="P32" s="9"/>
    </row>
    <row r="33" spans="1:16" ht="15">
      <c r="A33" s="12"/>
      <c r="B33" s="25">
        <v>335.15</v>
      </c>
      <c r="C33" s="20" t="s">
        <v>38</v>
      </c>
      <c r="D33" s="46">
        <v>9558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9558</v>
      </c>
      <c r="O33" s="47">
        <f t="shared" si="1"/>
        <v>0.6863420939250323</v>
      </c>
      <c r="P33" s="9"/>
    </row>
    <row r="34" spans="1:16" ht="15">
      <c r="A34" s="12"/>
      <c r="B34" s="25">
        <v>335.18</v>
      </c>
      <c r="C34" s="20" t="s">
        <v>39</v>
      </c>
      <c r="D34" s="46">
        <v>589961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589961</v>
      </c>
      <c r="O34" s="47">
        <f t="shared" si="1"/>
        <v>42.36399540427976</v>
      </c>
      <c r="P34" s="9"/>
    </row>
    <row r="35" spans="1:16" ht="15">
      <c r="A35" s="12"/>
      <c r="B35" s="25">
        <v>335.49</v>
      </c>
      <c r="C35" s="20" t="s">
        <v>40</v>
      </c>
      <c r="D35" s="46">
        <v>40968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40968</v>
      </c>
      <c r="O35" s="47">
        <f t="shared" si="1"/>
        <v>2.941835415769065</v>
      </c>
      <c r="P35" s="9"/>
    </row>
    <row r="36" spans="1:16" ht="15">
      <c r="A36" s="12"/>
      <c r="B36" s="25">
        <v>337.2</v>
      </c>
      <c r="C36" s="20" t="s">
        <v>41</v>
      </c>
      <c r="D36" s="46">
        <v>5297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5297</v>
      </c>
      <c r="O36" s="47">
        <f t="shared" si="1"/>
        <v>0.38036765761884245</v>
      </c>
      <c r="P36" s="9"/>
    </row>
    <row r="37" spans="1:16" ht="15">
      <c r="A37" s="12"/>
      <c r="B37" s="25">
        <v>337.4</v>
      </c>
      <c r="C37" s="20" t="s">
        <v>42</v>
      </c>
      <c r="D37" s="46">
        <v>531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531</v>
      </c>
      <c r="O37" s="47">
        <f aca="true" t="shared" si="7" ref="O37:O67">(N37/O$69)</f>
        <v>0.03813011632916846</v>
      </c>
      <c r="P37" s="9"/>
    </row>
    <row r="38" spans="1:16" ht="15">
      <c r="A38" s="12"/>
      <c r="B38" s="25">
        <v>337.7</v>
      </c>
      <c r="C38" s="20" t="s">
        <v>43</v>
      </c>
      <c r="D38" s="46">
        <v>141839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141839</v>
      </c>
      <c r="O38" s="47">
        <f t="shared" si="7"/>
        <v>10.185193163866149</v>
      </c>
      <c r="P38" s="9"/>
    </row>
    <row r="39" spans="1:16" ht="15">
      <c r="A39" s="12"/>
      <c r="B39" s="25">
        <v>338</v>
      </c>
      <c r="C39" s="20" t="s">
        <v>44</v>
      </c>
      <c r="D39" s="46">
        <v>14547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14547</v>
      </c>
      <c r="O39" s="47">
        <f t="shared" si="7"/>
        <v>1.0445928479103834</v>
      </c>
      <c r="P39" s="9"/>
    </row>
    <row r="40" spans="1:16" ht="15.75">
      <c r="A40" s="29" t="s">
        <v>49</v>
      </c>
      <c r="B40" s="30"/>
      <c r="C40" s="31"/>
      <c r="D40" s="32">
        <f aca="true" t="shared" si="8" ref="D40:M40">SUM(D41:D48)</f>
        <v>172804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1925337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2098141</v>
      </c>
      <c r="O40" s="45">
        <f t="shared" si="7"/>
        <v>150.6635789171334</v>
      </c>
      <c r="P40" s="10"/>
    </row>
    <row r="41" spans="1:16" ht="15">
      <c r="A41" s="12"/>
      <c r="B41" s="25">
        <v>342.1</v>
      </c>
      <c r="C41" s="20" t="s">
        <v>52</v>
      </c>
      <c r="D41" s="46">
        <v>146674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8">SUM(D41:M41)</f>
        <v>146674</v>
      </c>
      <c r="O41" s="47">
        <f t="shared" si="7"/>
        <v>10.532385466034755</v>
      </c>
      <c r="P41" s="9"/>
    </row>
    <row r="42" spans="1:16" ht="15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955189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955189</v>
      </c>
      <c r="O42" s="47">
        <f t="shared" si="7"/>
        <v>68.59033462587965</v>
      </c>
      <c r="P42" s="9"/>
    </row>
    <row r="43" spans="1:16" ht="15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340418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340418</v>
      </c>
      <c r="O43" s="47">
        <f t="shared" si="7"/>
        <v>24.444779549044952</v>
      </c>
      <c r="P43" s="9"/>
    </row>
    <row r="44" spans="1:16" ht="15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629730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629730</v>
      </c>
      <c r="O44" s="47">
        <f t="shared" si="7"/>
        <v>45.21973287376131</v>
      </c>
      <c r="P44" s="9"/>
    </row>
    <row r="45" spans="1:16" ht="15">
      <c r="A45" s="12"/>
      <c r="B45" s="25">
        <v>344.9</v>
      </c>
      <c r="C45" s="20" t="s">
        <v>85</v>
      </c>
      <c r="D45" s="46">
        <v>13466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13466</v>
      </c>
      <c r="O45" s="47">
        <f t="shared" si="7"/>
        <v>0.9669682608071234</v>
      </c>
      <c r="P45" s="9"/>
    </row>
    <row r="46" spans="1:16" ht="15">
      <c r="A46" s="12"/>
      <c r="B46" s="25">
        <v>347.1</v>
      </c>
      <c r="C46" s="20" t="s">
        <v>56</v>
      </c>
      <c r="D46" s="46">
        <v>8480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8480</v>
      </c>
      <c r="O46" s="47">
        <f t="shared" si="7"/>
        <v>0.6089329312078128</v>
      </c>
      <c r="P46" s="9"/>
    </row>
    <row r="47" spans="1:16" ht="15">
      <c r="A47" s="12"/>
      <c r="B47" s="25">
        <v>347.2</v>
      </c>
      <c r="C47" s="20" t="s">
        <v>57</v>
      </c>
      <c r="D47" s="46">
        <v>3159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3159</v>
      </c>
      <c r="O47" s="47">
        <f t="shared" si="7"/>
        <v>0.22684187850064627</v>
      </c>
      <c r="P47" s="9"/>
    </row>
    <row r="48" spans="1:16" ht="15">
      <c r="A48" s="12"/>
      <c r="B48" s="25">
        <v>349</v>
      </c>
      <c r="C48" s="20" t="s">
        <v>1</v>
      </c>
      <c r="D48" s="46">
        <v>1025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1025</v>
      </c>
      <c r="O48" s="47">
        <f t="shared" si="7"/>
        <v>0.07360333189717076</v>
      </c>
      <c r="P48" s="9"/>
    </row>
    <row r="49" spans="1:16" ht="15.75">
      <c r="A49" s="29" t="s">
        <v>50</v>
      </c>
      <c r="B49" s="30"/>
      <c r="C49" s="31"/>
      <c r="D49" s="32">
        <f aca="true" t="shared" si="10" ref="D49:M49">SUM(D50:D53)</f>
        <v>67747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5">SUM(D49:M49)</f>
        <v>67747</v>
      </c>
      <c r="O49" s="45">
        <f t="shared" si="7"/>
        <v>4.864785293695246</v>
      </c>
      <c r="P49" s="10"/>
    </row>
    <row r="50" spans="1:16" ht="15">
      <c r="A50" s="13"/>
      <c r="B50" s="39">
        <v>351.5</v>
      </c>
      <c r="C50" s="21" t="s">
        <v>60</v>
      </c>
      <c r="D50" s="46">
        <v>51585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51585</v>
      </c>
      <c r="O50" s="47">
        <f t="shared" si="7"/>
        <v>3.704222317966394</v>
      </c>
      <c r="P50" s="9"/>
    </row>
    <row r="51" spans="1:16" ht="15">
      <c r="A51" s="13"/>
      <c r="B51" s="39">
        <v>352</v>
      </c>
      <c r="C51" s="21" t="s">
        <v>61</v>
      </c>
      <c r="D51" s="46">
        <v>5611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5611</v>
      </c>
      <c r="O51" s="47">
        <f t="shared" si="7"/>
        <v>0.4029154100244148</v>
      </c>
      <c r="P51" s="9"/>
    </row>
    <row r="52" spans="1:16" ht="15">
      <c r="A52" s="13"/>
      <c r="B52" s="39">
        <v>354</v>
      </c>
      <c r="C52" s="21" t="s">
        <v>62</v>
      </c>
      <c r="D52" s="46">
        <v>9251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9251</v>
      </c>
      <c r="O52" s="47">
        <f t="shared" si="7"/>
        <v>0.6642969984202212</v>
      </c>
      <c r="P52" s="9"/>
    </row>
    <row r="53" spans="1:16" ht="15">
      <c r="A53" s="13"/>
      <c r="B53" s="39">
        <v>359</v>
      </c>
      <c r="C53" s="21" t="s">
        <v>63</v>
      </c>
      <c r="D53" s="46">
        <v>1300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1300</v>
      </c>
      <c r="O53" s="47">
        <f t="shared" si="7"/>
        <v>0.09335056728421658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SUM(D55:D62)</f>
        <v>274368</v>
      </c>
      <c r="E54" s="32">
        <f t="shared" si="12"/>
        <v>422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63324</v>
      </c>
      <c r="J54" s="32">
        <f t="shared" si="12"/>
        <v>0</v>
      </c>
      <c r="K54" s="32">
        <f t="shared" si="12"/>
        <v>861472</v>
      </c>
      <c r="L54" s="32">
        <f t="shared" si="12"/>
        <v>0</v>
      </c>
      <c r="M54" s="32">
        <f t="shared" si="12"/>
        <v>0</v>
      </c>
      <c r="N54" s="32">
        <f t="shared" si="11"/>
        <v>1199586</v>
      </c>
      <c r="O54" s="45">
        <f t="shared" si="7"/>
        <v>86.14002585092632</v>
      </c>
      <c r="P54" s="10"/>
    </row>
    <row r="55" spans="1:16" ht="15">
      <c r="A55" s="12"/>
      <c r="B55" s="25">
        <v>361.1</v>
      </c>
      <c r="C55" s="20" t="s">
        <v>64</v>
      </c>
      <c r="D55" s="46">
        <v>8205</v>
      </c>
      <c r="E55" s="46">
        <v>422</v>
      </c>
      <c r="F55" s="46">
        <v>0</v>
      </c>
      <c r="G55" s="46">
        <v>0</v>
      </c>
      <c r="H55" s="46">
        <v>0</v>
      </c>
      <c r="I55" s="46">
        <v>2997</v>
      </c>
      <c r="J55" s="46">
        <v>0</v>
      </c>
      <c r="K55" s="46">
        <v>45363</v>
      </c>
      <c r="L55" s="46">
        <v>0</v>
      </c>
      <c r="M55" s="46">
        <v>0</v>
      </c>
      <c r="N55" s="46">
        <f t="shared" si="11"/>
        <v>56987</v>
      </c>
      <c r="O55" s="47">
        <f t="shared" si="7"/>
        <v>4.0921298290966535</v>
      </c>
      <c r="P55" s="9"/>
    </row>
    <row r="56" spans="1:16" ht="15">
      <c r="A56" s="12"/>
      <c r="B56" s="25">
        <v>361.2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39048</v>
      </c>
      <c r="L56" s="46">
        <v>0</v>
      </c>
      <c r="M56" s="46">
        <v>0</v>
      </c>
      <c r="N56" s="46">
        <f aca="true" t="shared" si="13" ref="N56:N62">SUM(D56:M56)</f>
        <v>39048</v>
      </c>
      <c r="O56" s="47">
        <f t="shared" si="7"/>
        <v>2.8039638087031453</v>
      </c>
      <c r="P56" s="9"/>
    </row>
    <row r="57" spans="1:16" ht="15">
      <c r="A57" s="12"/>
      <c r="B57" s="25">
        <v>361.3</v>
      </c>
      <c r="C57" s="20" t="s">
        <v>66</v>
      </c>
      <c r="D57" s="46">
        <v>194111</v>
      </c>
      <c r="E57" s="46">
        <v>0</v>
      </c>
      <c r="F57" s="46">
        <v>0</v>
      </c>
      <c r="G57" s="46">
        <v>0</v>
      </c>
      <c r="H57" s="46">
        <v>0</v>
      </c>
      <c r="I57" s="46">
        <v>60327</v>
      </c>
      <c r="J57" s="46">
        <v>0</v>
      </c>
      <c r="K57" s="46">
        <v>263043</v>
      </c>
      <c r="L57" s="46">
        <v>0</v>
      </c>
      <c r="M57" s="46">
        <v>0</v>
      </c>
      <c r="N57" s="46">
        <f t="shared" si="13"/>
        <v>517481</v>
      </c>
      <c r="O57" s="47">
        <f t="shared" si="7"/>
        <v>37.15934223754129</v>
      </c>
      <c r="P57" s="9"/>
    </row>
    <row r="58" spans="1:16" ht="15">
      <c r="A58" s="12"/>
      <c r="B58" s="25">
        <v>362</v>
      </c>
      <c r="C58" s="20" t="s">
        <v>67</v>
      </c>
      <c r="D58" s="46">
        <v>11960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11960</v>
      </c>
      <c r="O58" s="47">
        <f t="shared" si="7"/>
        <v>0.8588252190147925</v>
      </c>
      <c r="P58" s="9"/>
    </row>
    <row r="59" spans="1:16" ht="15">
      <c r="A59" s="12"/>
      <c r="B59" s="25">
        <v>365</v>
      </c>
      <c r="C59" s="20" t="s">
        <v>68</v>
      </c>
      <c r="D59" s="46">
        <v>24994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24994</v>
      </c>
      <c r="O59" s="47">
        <f t="shared" si="7"/>
        <v>1.794772368232084</v>
      </c>
      <c r="P59" s="9"/>
    </row>
    <row r="60" spans="1:16" ht="15">
      <c r="A60" s="12"/>
      <c r="B60" s="25">
        <v>366</v>
      </c>
      <c r="C60" s="20" t="s">
        <v>69</v>
      </c>
      <c r="D60" s="46">
        <v>24131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24131</v>
      </c>
      <c r="O60" s="47">
        <f t="shared" si="7"/>
        <v>1.7328019531811</v>
      </c>
      <c r="P60" s="9"/>
    </row>
    <row r="61" spans="1:16" ht="15">
      <c r="A61" s="12"/>
      <c r="B61" s="25">
        <v>368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514018</v>
      </c>
      <c r="L61" s="46">
        <v>0</v>
      </c>
      <c r="M61" s="46">
        <v>0</v>
      </c>
      <c r="N61" s="46">
        <f t="shared" si="13"/>
        <v>514018</v>
      </c>
      <c r="O61" s="47">
        <f t="shared" si="7"/>
        <v>36.91067068792187</v>
      </c>
      <c r="P61" s="9"/>
    </row>
    <row r="62" spans="1:16" ht="15">
      <c r="A62" s="12"/>
      <c r="B62" s="25">
        <v>369.9</v>
      </c>
      <c r="C62" s="20" t="s">
        <v>71</v>
      </c>
      <c r="D62" s="46">
        <v>10967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10967</v>
      </c>
      <c r="O62" s="47">
        <f t="shared" si="7"/>
        <v>0.7875197472353871</v>
      </c>
      <c r="P62" s="9"/>
    </row>
    <row r="63" spans="1:16" ht="15.75">
      <c r="A63" s="29" t="s">
        <v>51</v>
      </c>
      <c r="B63" s="30"/>
      <c r="C63" s="31"/>
      <c r="D63" s="32">
        <f aca="true" t="shared" si="14" ref="D63:M63">SUM(D64:D66)</f>
        <v>3677057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1217929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4894986</v>
      </c>
      <c r="O63" s="45">
        <f t="shared" si="7"/>
        <v>351.49978457561394</v>
      </c>
      <c r="P63" s="9"/>
    </row>
    <row r="64" spans="1:16" ht="15">
      <c r="A64" s="12"/>
      <c r="B64" s="25">
        <v>381</v>
      </c>
      <c r="C64" s="20" t="s">
        <v>72</v>
      </c>
      <c r="D64" s="46">
        <v>277057</v>
      </c>
      <c r="E64" s="46">
        <v>0</v>
      </c>
      <c r="F64" s="46">
        <v>0</v>
      </c>
      <c r="G64" s="46">
        <v>0</v>
      </c>
      <c r="H64" s="46">
        <v>0</v>
      </c>
      <c r="I64" s="46">
        <v>730125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1007182</v>
      </c>
      <c r="O64" s="47">
        <f t="shared" si="7"/>
        <v>72.32385466034755</v>
      </c>
      <c r="P64" s="9"/>
    </row>
    <row r="65" spans="1:16" ht="15">
      <c r="A65" s="12"/>
      <c r="B65" s="25">
        <v>384</v>
      </c>
      <c r="C65" s="20" t="s">
        <v>86</v>
      </c>
      <c r="D65" s="46">
        <v>3400000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3400000</v>
      </c>
      <c r="O65" s="47">
        <f t="shared" si="7"/>
        <v>244.14763751256643</v>
      </c>
      <c r="P65" s="9"/>
    </row>
    <row r="66" spans="1:16" ht="15.75" thickBot="1">
      <c r="A66" s="12"/>
      <c r="B66" s="25">
        <v>389.8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487804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487804</v>
      </c>
      <c r="O66" s="47">
        <f t="shared" si="7"/>
        <v>35.02829240269998</v>
      </c>
      <c r="P66" s="9"/>
    </row>
    <row r="67" spans="1:119" ht="16.5" thickBot="1">
      <c r="A67" s="14" t="s">
        <v>58</v>
      </c>
      <c r="B67" s="23"/>
      <c r="C67" s="22"/>
      <c r="D67" s="15">
        <f aca="true" t="shared" si="15" ref="D67:M67">SUM(D5,D16,D28,D40,D49,D54,D63)</f>
        <v>12856379</v>
      </c>
      <c r="E67" s="15">
        <f t="shared" si="15"/>
        <v>998152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3555605</v>
      </c>
      <c r="J67" s="15">
        <f t="shared" si="15"/>
        <v>0</v>
      </c>
      <c r="K67" s="15">
        <f t="shared" si="15"/>
        <v>861472</v>
      </c>
      <c r="L67" s="15">
        <f t="shared" si="15"/>
        <v>0</v>
      </c>
      <c r="M67" s="15">
        <f t="shared" si="15"/>
        <v>0</v>
      </c>
      <c r="N67" s="15">
        <f>SUM(D67:M67)</f>
        <v>18271608</v>
      </c>
      <c r="O67" s="38">
        <f t="shared" si="7"/>
        <v>1312.0499784575613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87</v>
      </c>
      <c r="M69" s="48"/>
      <c r="N69" s="48"/>
      <c r="O69" s="43">
        <v>13926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thickBot="1">
      <c r="A71" s="52" t="s">
        <v>88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4747904</v>
      </c>
      <c r="E5" s="27">
        <f t="shared" si="0"/>
        <v>991668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5739572</v>
      </c>
      <c r="O5" s="33">
        <f aca="true" t="shared" si="1" ref="O5:O36">(N5/O$71)</f>
        <v>406.22634298251825</v>
      </c>
      <c r="P5" s="6"/>
    </row>
    <row r="6" spans="1:16" ht="15">
      <c r="A6" s="12"/>
      <c r="B6" s="25">
        <v>311</v>
      </c>
      <c r="C6" s="20" t="s">
        <v>3</v>
      </c>
      <c r="D6" s="46">
        <v>2581571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2581571</v>
      </c>
      <c r="O6" s="47">
        <f t="shared" si="1"/>
        <v>182.71434637978626</v>
      </c>
      <c r="P6" s="9"/>
    </row>
    <row r="7" spans="1:16" ht="15">
      <c r="A7" s="12"/>
      <c r="B7" s="25">
        <v>312.3</v>
      </c>
      <c r="C7" s="20" t="s">
        <v>11</v>
      </c>
      <c r="D7" s="46">
        <v>17362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17362</v>
      </c>
      <c r="O7" s="47">
        <f t="shared" si="1"/>
        <v>1.2288201571236463</v>
      </c>
      <c r="P7" s="9"/>
    </row>
    <row r="8" spans="1:16" ht="15">
      <c r="A8" s="12"/>
      <c r="B8" s="25">
        <v>312.41</v>
      </c>
      <c r="C8" s="20" t="s">
        <v>12</v>
      </c>
      <c r="D8" s="46">
        <v>132919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132919</v>
      </c>
      <c r="O8" s="47">
        <f t="shared" si="1"/>
        <v>9.407530610800482</v>
      </c>
      <c r="P8" s="9"/>
    </row>
    <row r="9" spans="1:16" ht="15">
      <c r="A9" s="12"/>
      <c r="B9" s="25">
        <v>312.52</v>
      </c>
      <c r="C9" s="20" t="s">
        <v>82</v>
      </c>
      <c r="D9" s="46">
        <v>203952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203952</v>
      </c>
      <c r="O9" s="47">
        <f t="shared" si="1"/>
        <v>14.43499186071201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991668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991668</v>
      </c>
      <c r="O10" s="47">
        <f t="shared" si="1"/>
        <v>70.18670818883147</v>
      </c>
      <c r="P10" s="9"/>
    </row>
    <row r="11" spans="1:16" ht="15">
      <c r="A11" s="12"/>
      <c r="B11" s="25">
        <v>314.1</v>
      </c>
      <c r="C11" s="20" t="s">
        <v>14</v>
      </c>
      <c r="D11" s="46">
        <v>756640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756640</v>
      </c>
      <c r="O11" s="47">
        <f t="shared" si="1"/>
        <v>53.55226838417439</v>
      </c>
      <c r="P11" s="9"/>
    </row>
    <row r="12" spans="1:16" ht="15">
      <c r="A12" s="12"/>
      <c r="B12" s="25">
        <v>314.3</v>
      </c>
      <c r="C12" s="20" t="s">
        <v>15</v>
      </c>
      <c r="D12" s="46">
        <v>164619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164619</v>
      </c>
      <c r="O12" s="47">
        <f t="shared" si="1"/>
        <v>11.65114303913936</v>
      </c>
      <c r="P12" s="9"/>
    </row>
    <row r="13" spans="1:16" ht="15">
      <c r="A13" s="12"/>
      <c r="B13" s="25">
        <v>314.4</v>
      </c>
      <c r="C13" s="20" t="s">
        <v>16</v>
      </c>
      <c r="D13" s="46">
        <v>7537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7537</v>
      </c>
      <c r="O13" s="47">
        <f t="shared" si="1"/>
        <v>0.5334418571731899</v>
      </c>
      <c r="P13" s="9"/>
    </row>
    <row r="14" spans="1:16" ht="15">
      <c r="A14" s="12"/>
      <c r="B14" s="25">
        <v>315</v>
      </c>
      <c r="C14" s="20" t="s">
        <v>17</v>
      </c>
      <c r="D14" s="46">
        <v>829973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829973</v>
      </c>
      <c r="O14" s="47">
        <f t="shared" si="1"/>
        <v>58.74251539387076</v>
      </c>
      <c r="P14" s="9"/>
    </row>
    <row r="15" spans="1:16" ht="15">
      <c r="A15" s="12"/>
      <c r="B15" s="25">
        <v>316</v>
      </c>
      <c r="C15" s="20" t="s">
        <v>18</v>
      </c>
      <c r="D15" s="46">
        <v>53331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53331</v>
      </c>
      <c r="O15" s="47">
        <f t="shared" si="1"/>
        <v>3.774577110906646</v>
      </c>
      <c r="P15" s="9"/>
    </row>
    <row r="16" spans="1:16" ht="15.75">
      <c r="A16" s="29" t="s">
        <v>19</v>
      </c>
      <c r="B16" s="30"/>
      <c r="C16" s="31"/>
      <c r="D16" s="32">
        <f>SUM(D17:D27)</f>
        <v>2389975</v>
      </c>
      <c r="E16" s="32">
        <f aca="true" t="shared" si="3" ref="E16:M16">SUM(E17:E27)</f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212751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2602726</v>
      </c>
      <c r="O16" s="45">
        <f t="shared" si="1"/>
        <v>184.2116214877203</v>
      </c>
      <c r="P16" s="10"/>
    </row>
    <row r="17" spans="1:16" ht="15">
      <c r="A17" s="12"/>
      <c r="B17" s="25">
        <v>322</v>
      </c>
      <c r="C17" s="20" t="s">
        <v>0</v>
      </c>
      <c r="D17" s="46">
        <v>251227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251227</v>
      </c>
      <c r="O17" s="47">
        <f t="shared" si="1"/>
        <v>17.780946988463445</v>
      </c>
      <c r="P17" s="9"/>
    </row>
    <row r="18" spans="1:16" ht="15">
      <c r="A18" s="12"/>
      <c r="B18" s="25">
        <v>323.1</v>
      </c>
      <c r="C18" s="20" t="s">
        <v>20</v>
      </c>
      <c r="D18" s="46">
        <v>1117179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1117179</v>
      </c>
      <c r="O18" s="47">
        <f t="shared" si="1"/>
        <v>79.06992710029019</v>
      </c>
      <c r="P18" s="9"/>
    </row>
    <row r="19" spans="1:16" ht="15">
      <c r="A19" s="12"/>
      <c r="B19" s="25">
        <v>323.4</v>
      </c>
      <c r="C19" s="20" t="s">
        <v>21</v>
      </c>
      <c r="D19" s="46">
        <v>23260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23260</v>
      </c>
      <c r="O19" s="47">
        <f t="shared" si="1"/>
        <v>1.6462594663458137</v>
      </c>
      <c r="P19" s="9"/>
    </row>
    <row r="20" spans="1:16" ht="15">
      <c r="A20" s="12"/>
      <c r="B20" s="25">
        <v>323.7</v>
      </c>
      <c r="C20" s="20" t="s">
        <v>22</v>
      </c>
      <c r="D20" s="46">
        <v>157756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157756</v>
      </c>
      <c r="O20" s="47">
        <f t="shared" si="1"/>
        <v>11.165404487224857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1268</v>
      </c>
      <c r="O21" s="47">
        <f t="shared" si="1"/>
        <v>0.0897444971335551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211483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211483</v>
      </c>
      <c r="O22" s="47">
        <f t="shared" si="1"/>
        <v>14.968009059381414</v>
      </c>
      <c r="P22" s="9"/>
    </row>
    <row r="23" spans="1:16" ht="15">
      <c r="A23" s="12"/>
      <c r="B23" s="25">
        <v>324.61</v>
      </c>
      <c r="C23" s="20" t="s">
        <v>25</v>
      </c>
      <c r="D23" s="46">
        <v>5446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5446</v>
      </c>
      <c r="O23" s="47">
        <f t="shared" si="1"/>
        <v>0.3854483686035813</v>
      </c>
      <c r="P23" s="9"/>
    </row>
    <row r="24" spans="1:16" ht="15">
      <c r="A24" s="12"/>
      <c r="B24" s="25">
        <v>324.71</v>
      </c>
      <c r="C24" s="20" t="s">
        <v>26</v>
      </c>
      <c r="D24" s="46">
        <v>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3000</v>
      </c>
      <c r="O24" s="47">
        <f t="shared" si="1"/>
        <v>0.21232925189326915</v>
      </c>
      <c r="P24" s="9"/>
    </row>
    <row r="25" spans="1:16" ht="15">
      <c r="A25" s="12"/>
      <c r="B25" s="25">
        <v>325.1</v>
      </c>
      <c r="C25" s="20" t="s">
        <v>27</v>
      </c>
      <c r="D25" s="46">
        <v>24261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24261</v>
      </c>
      <c r="O25" s="47">
        <f t="shared" si="1"/>
        <v>1.7171066600608678</v>
      </c>
      <c r="P25" s="9"/>
    </row>
    <row r="26" spans="1:16" ht="15">
      <c r="A26" s="12"/>
      <c r="B26" s="25">
        <v>325.2</v>
      </c>
      <c r="C26" s="20" t="s">
        <v>28</v>
      </c>
      <c r="D26" s="46">
        <v>650010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650010</v>
      </c>
      <c r="O26" s="47">
        <f t="shared" si="1"/>
        <v>46.00537900771463</v>
      </c>
      <c r="P26" s="9"/>
    </row>
    <row r="27" spans="1:16" ht="15">
      <c r="A27" s="12"/>
      <c r="B27" s="25">
        <v>329</v>
      </c>
      <c r="C27" s="20" t="s">
        <v>29</v>
      </c>
      <c r="D27" s="46">
        <v>157836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157836</v>
      </c>
      <c r="O27" s="47">
        <f t="shared" si="1"/>
        <v>11.171066600608677</v>
      </c>
      <c r="P27" s="9"/>
    </row>
    <row r="28" spans="1:16" ht="15.75">
      <c r="A28" s="29" t="s">
        <v>31</v>
      </c>
      <c r="B28" s="30"/>
      <c r="C28" s="31"/>
      <c r="D28" s="32">
        <f aca="true" t="shared" si="5" ref="D28:M28">SUM(D29:D42)</f>
        <v>1379529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1379529</v>
      </c>
      <c r="O28" s="45">
        <f t="shared" si="1"/>
        <v>97.63812017835657</v>
      </c>
      <c r="P28" s="10"/>
    </row>
    <row r="29" spans="1:16" ht="15">
      <c r="A29" s="12"/>
      <c r="B29" s="25">
        <v>331.2</v>
      </c>
      <c r="C29" s="20" t="s">
        <v>30</v>
      </c>
      <c r="D29" s="46">
        <v>11262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8">SUM(D29:M29)</f>
        <v>11262</v>
      </c>
      <c r="O29" s="47">
        <f t="shared" si="1"/>
        <v>0.7970840116073324</v>
      </c>
      <c r="P29" s="9"/>
    </row>
    <row r="30" spans="1:16" ht="15">
      <c r="A30" s="12"/>
      <c r="B30" s="25">
        <v>331.49</v>
      </c>
      <c r="C30" s="20" t="s">
        <v>33</v>
      </c>
      <c r="D30" s="46">
        <v>90900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90900</v>
      </c>
      <c r="O30" s="47">
        <f t="shared" si="1"/>
        <v>6.433576332366056</v>
      </c>
      <c r="P30" s="9"/>
    </row>
    <row r="31" spans="1:16" ht="15">
      <c r="A31" s="12"/>
      <c r="B31" s="25">
        <v>331.9</v>
      </c>
      <c r="C31" s="20" t="s">
        <v>32</v>
      </c>
      <c r="D31" s="46">
        <v>24552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24552</v>
      </c>
      <c r="O31" s="47">
        <f t="shared" si="1"/>
        <v>1.7377025974945148</v>
      </c>
      <c r="P31" s="9"/>
    </row>
    <row r="32" spans="1:16" ht="15">
      <c r="A32" s="12"/>
      <c r="B32" s="25">
        <v>334.7</v>
      </c>
      <c r="C32" s="20" t="s">
        <v>34</v>
      </c>
      <c r="D32" s="46">
        <v>33903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33903</v>
      </c>
      <c r="O32" s="47">
        <f t="shared" si="1"/>
        <v>2.3995328756458347</v>
      </c>
      <c r="P32" s="9"/>
    </row>
    <row r="33" spans="1:16" ht="15">
      <c r="A33" s="12"/>
      <c r="B33" s="25">
        <v>334.9</v>
      </c>
      <c r="C33" s="20" t="s">
        <v>35</v>
      </c>
      <c r="D33" s="46">
        <v>4092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4092</v>
      </c>
      <c r="O33" s="47">
        <f t="shared" si="1"/>
        <v>0.28961709958241916</v>
      </c>
      <c r="P33" s="9"/>
    </row>
    <row r="34" spans="1:16" ht="15">
      <c r="A34" s="12"/>
      <c r="B34" s="25">
        <v>335.12</v>
      </c>
      <c r="C34" s="20" t="s">
        <v>36</v>
      </c>
      <c r="D34" s="46">
        <v>335286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335286</v>
      </c>
      <c r="O34" s="47">
        <f t="shared" si="1"/>
        <v>23.73034185009555</v>
      </c>
      <c r="P34" s="9"/>
    </row>
    <row r="35" spans="1:16" ht="15">
      <c r="A35" s="12"/>
      <c r="B35" s="25">
        <v>335.14</v>
      </c>
      <c r="C35" s="20" t="s">
        <v>37</v>
      </c>
      <c r="D35" s="46">
        <v>37190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37190</v>
      </c>
      <c r="O35" s="47">
        <f t="shared" si="1"/>
        <v>2.63217495930356</v>
      </c>
      <c r="P35" s="9"/>
    </row>
    <row r="36" spans="1:16" ht="15">
      <c r="A36" s="12"/>
      <c r="B36" s="25">
        <v>335.15</v>
      </c>
      <c r="C36" s="20" t="s">
        <v>38</v>
      </c>
      <c r="D36" s="46">
        <v>9421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9421</v>
      </c>
      <c r="O36" s="47">
        <f t="shared" si="1"/>
        <v>0.6667846273621629</v>
      </c>
      <c r="P36" s="9"/>
    </row>
    <row r="37" spans="1:16" ht="15">
      <c r="A37" s="12"/>
      <c r="B37" s="25">
        <v>335.18</v>
      </c>
      <c r="C37" s="20" t="s">
        <v>39</v>
      </c>
      <c r="D37" s="46">
        <v>580329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580329</v>
      </c>
      <c r="O37" s="47">
        <f aca="true" t="shared" si="7" ref="O37:O68">(N37/O$71)</f>
        <v>41.07360747398967</v>
      </c>
      <c r="P37" s="9"/>
    </row>
    <row r="38" spans="1:16" ht="15">
      <c r="A38" s="12"/>
      <c r="B38" s="25">
        <v>335.49</v>
      </c>
      <c r="C38" s="20" t="s">
        <v>40</v>
      </c>
      <c r="D38" s="46">
        <v>38018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38018</v>
      </c>
      <c r="O38" s="47">
        <f t="shared" si="7"/>
        <v>2.6907778328261025</v>
      </c>
      <c r="P38" s="9"/>
    </row>
    <row r="39" spans="1:16" ht="15">
      <c r="A39" s="12"/>
      <c r="B39" s="25">
        <v>337.2</v>
      </c>
      <c r="C39" s="20" t="s">
        <v>41</v>
      </c>
      <c r="D39" s="46">
        <v>3700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3700</v>
      </c>
      <c r="O39" s="47">
        <f t="shared" si="7"/>
        <v>0.26187274400169863</v>
      </c>
      <c r="P39" s="9"/>
    </row>
    <row r="40" spans="1:16" ht="15">
      <c r="A40" s="12"/>
      <c r="B40" s="25">
        <v>337.4</v>
      </c>
      <c r="C40" s="20" t="s">
        <v>42</v>
      </c>
      <c r="D40" s="46">
        <v>49024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49024</v>
      </c>
      <c r="O40" s="47">
        <f t="shared" si="7"/>
        <v>3.469743081605209</v>
      </c>
      <c r="P40" s="9"/>
    </row>
    <row r="41" spans="1:16" ht="15">
      <c r="A41" s="12"/>
      <c r="B41" s="25">
        <v>337.7</v>
      </c>
      <c r="C41" s="20" t="s">
        <v>43</v>
      </c>
      <c r="D41" s="46">
        <v>152217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152217</v>
      </c>
      <c r="O41" s="47">
        <f t="shared" si="7"/>
        <v>10.773373911812584</v>
      </c>
      <c r="P41" s="9"/>
    </row>
    <row r="42" spans="1:16" ht="15">
      <c r="A42" s="12"/>
      <c r="B42" s="25">
        <v>338</v>
      </c>
      <c r="C42" s="20" t="s">
        <v>44</v>
      </c>
      <c r="D42" s="46">
        <v>9635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9635</v>
      </c>
      <c r="O42" s="47">
        <f t="shared" si="7"/>
        <v>0.6819307806638828</v>
      </c>
      <c r="P42" s="9"/>
    </row>
    <row r="43" spans="1:16" ht="15.75">
      <c r="A43" s="29" t="s">
        <v>49</v>
      </c>
      <c r="B43" s="30"/>
      <c r="C43" s="31"/>
      <c r="D43" s="32">
        <f aca="true" t="shared" si="8" ref="D43:M43">SUM(D44:D50)</f>
        <v>163865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1914705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2078570</v>
      </c>
      <c r="O43" s="45">
        <f t="shared" si="7"/>
        <v>147.1137377025975</v>
      </c>
      <c r="P43" s="10"/>
    </row>
    <row r="44" spans="1:16" ht="15">
      <c r="A44" s="12"/>
      <c r="B44" s="25">
        <v>342.1</v>
      </c>
      <c r="C44" s="20" t="s">
        <v>52</v>
      </c>
      <c r="D44" s="46">
        <v>150557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49">SUM(D44:M44)</f>
        <v>150557</v>
      </c>
      <c r="O44" s="47">
        <f t="shared" si="7"/>
        <v>10.655885059098308</v>
      </c>
      <c r="P44" s="9"/>
    </row>
    <row r="45" spans="1:16" ht="15">
      <c r="A45" s="12"/>
      <c r="B45" s="25">
        <v>343.3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1000324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1000324</v>
      </c>
      <c r="O45" s="47">
        <f t="shared" si="7"/>
        <v>70.79934885696086</v>
      </c>
      <c r="P45" s="9"/>
    </row>
    <row r="46" spans="1:16" ht="15">
      <c r="A46" s="12"/>
      <c r="B46" s="25">
        <v>343.4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338203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338203</v>
      </c>
      <c r="O46" s="47">
        <f t="shared" si="7"/>
        <v>23.936796659353103</v>
      </c>
      <c r="P46" s="9"/>
    </row>
    <row r="47" spans="1:16" ht="15">
      <c r="A47" s="12"/>
      <c r="B47" s="25">
        <v>343.5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576178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576178</v>
      </c>
      <c r="O47" s="47">
        <f t="shared" si="7"/>
        <v>40.77981456578668</v>
      </c>
      <c r="P47" s="9"/>
    </row>
    <row r="48" spans="1:16" ht="15">
      <c r="A48" s="12"/>
      <c r="B48" s="25">
        <v>347.1</v>
      </c>
      <c r="C48" s="20" t="s">
        <v>56</v>
      </c>
      <c r="D48" s="46">
        <v>8966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8966</v>
      </c>
      <c r="O48" s="47">
        <f t="shared" si="7"/>
        <v>0.6345813574916838</v>
      </c>
      <c r="P48" s="9"/>
    </row>
    <row r="49" spans="1:16" ht="15">
      <c r="A49" s="12"/>
      <c r="B49" s="25">
        <v>347.2</v>
      </c>
      <c r="C49" s="20" t="s">
        <v>57</v>
      </c>
      <c r="D49" s="46">
        <v>2960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2960</v>
      </c>
      <c r="O49" s="47">
        <f t="shared" si="7"/>
        <v>0.2094981952013589</v>
      </c>
      <c r="P49" s="9"/>
    </row>
    <row r="50" spans="1:16" ht="15">
      <c r="A50" s="12"/>
      <c r="B50" s="25">
        <v>349</v>
      </c>
      <c r="C50" s="20" t="s">
        <v>1</v>
      </c>
      <c r="D50" s="46">
        <v>1382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0" ref="N50:N57">SUM(D50:M50)</f>
        <v>1382</v>
      </c>
      <c r="O50" s="47">
        <f t="shared" si="7"/>
        <v>0.09781300870549933</v>
      </c>
      <c r="P50" s="9"/>
    </row>
    <row r="51" spans="1:16" ht="15.75">
      <c r="A51" s="29" t="s">
        <v>50</v>
      </c>
      <c r="B51" s="30"/>
      <c r="C51" s="31"/>
      <c r="D51" s="32">
        <f aca="true" t="shared" si="11" ref="D51:M51">SUM(D52:D55)</f>
        <v>84927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84927</v>
      </c>
      <c r="O51" s="45">
        <f t="shared" si="7"/>
        <v>6.010828791846556</v>
      </c>
      <c r="P51" s="10"/>
    </row>
    <row r="52" spans="1:16" ht="15">
      <c r="A52" s="13"/>
      <c r="B52" s="39">
        <v>351.5</v>
      </c>
      <c r="C52" s="21" t="s">
        <v>60</v>
      </c>
      <c r="D52" s="46">
        <v>72423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72423</v>
      </c>
      <c r="O52" s="47">
        <f t="shared" si="7"/>
        <v>5.125840469955411</v>
      </c>
      <c r="P52" s="9"/>
    </row>
    <row r="53" spans="1:16" ht="15">
      <c r="A53" s="13"/>
      <c r="B53" s="39">
        <v>352</v>
      </c>
      <c r="C53" s="21" t="s">
        <v>61</v>
      </c>
      <c r="D53" s="46">
        <v>4832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4832</v>
      </c>
      <c r="O53" s="47">
        <f t="shared" si="7"/>
        <v>0.34199164838275886</v>
      </c>
      <c r="P53" s="9"/>
    </row>
    <row r="54" spans="1:16" ht="15">
      <c r="A54" s="13"/>
      <c r="B54" s="39">
        <v>354</v>
      </c>
      <c r="C54" s="21" t="s">
        <v>62</v>
      </c>
      <c r="D54" s="46">
        <v>5585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5585</v>
      </c>
      <c r="O54" s="47">
        <f t="shared" si="7"/>
        <v>0.39528629060796944</v>
      </c>
      <c r="P54" s="9"/>
    </row>
    <row r="55" spans="1:16" ht="15">
      <c r="A55" s="13"/>
      <c r="B55" s="39">
        <v>359</v>
      </c>
      <c r="C55" s="21" t="s">
        <v>63</v>
      </c>
      <c r="D55" s="46">
        <v>2087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2087</v>
      </c>
      <c r="O55" s="47">
        <f t="shared" si="7"/>
        <v>0.14771038290041758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SUM(D57:D64)</f>
        <v>396759</v>
      </c>
      <c r="E56" s="32">
        <f t="shared" si="12"/>
        <v>3152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-41955</v>
      </c>
      <c r="J56" s="32">
        <f t="shared" si="12"/>
        <v>0</v>
      </c>
      <c r="K56" s="32">
        <f t="shared" si="12"/>
        <v>593722</v>
      </c>
      <c r="L56" s="32">
        <f t="shared" si="12"/>
        <v>0</v>
      </c>
      <c r="M56" s="32">
        <f t="shared" si="12"/>
        <v>0</v>
      </c>
      <c r="N56" s="32">
        <f t="shared" si="10"/>
        <v>951678</v>
      </c>
      <c r="O56" s="45">
        <f t="shared" si="7"/>
        <v>67.3563592610942</v>
      </c>
      <c r="P56" s="10"/>
    </row>
    <row r="57" spans="1:16" ht="15">
      <c r="A57" s="12"/>
      <c r="B57" s="25">
        <v>361.1</v>
      </c>
      <c r="C57" s="20" t="s">
        <v>64</v>
      </c>
      <c r="D57" s="46">
        <v>14053</v>
      </c>
      <c r="E57" s="46">
        <v>3152</v>
      </c>
      <c r="F57" s="46">
        <v>0</v>
      </c>
      <c r="G57" s="46">
        <v>0</v>
      </c>
      <c r="H57" s="46">
        <v>0</v>
      </c>
      <c r="I57" s="46">
        <v>13713</v>
      </c>
      <c r="J57" s="46">
        <v>0</v>
      </c>
      <c r="K57" s="46">
        <v>38846</v>
      </c>
      <c r="L57" s="46">
        <v>0</v>
      </c>
      <c r="M57" s="46">
        <v>0</v>
      </c>
      <c r="N57" s="46">
        <f t="shared" si="10"/>
        <v>69764</v>
      </c>
      <c r="O57" s="47">
        <f t="shared" si="7"/>
        <v>4.937645976360677</v>
      </c>
      <c r="P57" s="9"/>
    </row>
    <row r="58" spans="1:16" ht="15">
      <c r="A58" s="12"/>
      <c r="B58" s="25">
        <v>361.2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32643</v>
      </c>
      <c r="L58" s="46">
        <v>0</v>
      </c>
      <c r="M58" s="46">
        <v>0</v>
      </c>
      <c r="N58" s="46">
        <f aca="true" t="shared" si="13" ref="N58:N64">SUM(D58:M58)</f>
        <v>32643</v>
      </c>
      <c r="O58" s="47">
        <f t="shared" si="7"/>
        <v>2.310354589850662</v>
      </c>
      <c r="P58" s="9"/>
    </row>
    <row r="59" spans="1:16" ht="15">
      <c r="A59" s="12"/>
      <c r="B59" s="25">
        <v>361.3</v>
      </c>
      <c r="C59" s="20" t="s">
        <v>66</v>
      </c>
      <c r="D59" s="46">
        <v>317167</v>
      </c>
      <c r="E59" s="46">
        <v>0</v>
      </c>
      <c r="F59" s="46">
        <v>0</v>
      </c>
      <c r="G59" s="46">
        <v>0</v>
      </c>
      <c r="H59" s="46">
        <v>0</v>
      </c>
      <c r="I59" s="46">
        <v>-55668</v>
      </c>
      <c r="J59" s="46">
        <v>0</v>
      </c>
      <c r="K59" s="46">
        <v>16436</v>
      </c>
      <c r="L59" s="46">
        <v>0</v>
      </c>
      <c r="M59" s="46">
        <v>0</v>
      </c>
      <c r="N59" s="46">
        <f t="shared" si="13"/>
        <v>277935</v>
      </c>
      <c r="O59" s="47">
        <f t="shared" si="7"/>
        <v>19.671243541651922</v>
      </c>
      <c r="P59" s="9"/>
    </row>
    <row r="60" spans="1:16" ht="15">
      <c r="A60" s="12"/>
      <c r="B60" s="25">
        <v>362</v>
      </c>
      <c r="C60" s="20" t="s">
        <v>67</v>
      </c>
      <c r="D60" s="46">
        <v>9220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9220</v>
      </c>
      <c r="O60" s="47">
        <f t="shared" si="7"/>
        <v>0.6525585674853139</v>
      </c>
      <c r="P60" s="9"/>
    </row>
    <row r="61" spans="1:16" ht="15">
      <c r="A61" s="12"/>
      <c r="B61" s="25">
        <v>365</v>
      </c>
      <c r="C61" s="20" t="s">
        <v>68</v>
      </c>
      <c r="D61" s="46">
        <v>4260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4260</v>
      </c>
      <c r="O61" s="47">
        <f t="shared" si="7"/>
        <v>0.3015075376884422</v>
      </c>
      <c r="P61" s="9"/>
    </row>
    <row r="62" spans="1:16" ht="15">
      <c r="A62" s="12"/>
      <c r="B62" s="25">
        <v>366</v>
      </c>
      <c r="C62" s="20" t="s">
        <v>69</v>
      </c>
      <c r="D62" s="46">
        <v>14451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14451</v>
      </c>
      <c r="O62" s="47">
        <f t="shared" si="7"/>
        <v>1.0227900063698776</v>
      </c>
      <c r="P62" s="9"/>
    </row>
    <row r="63" spans="1:16" ht="15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505797</v>
      </c>
      <c r="L63" s="46">
        <v>0</v>
      </c>
      <c r="M63" s="46">
        <v>0</v>
      </c>
      <c r="N63" s="46">
        <f t="shared" si="13"/>
        <v>505797</v>
      </c>
      <c r="O63" s="47">
        <f t="shared" si="7"/>
        <v>35.79849953995329</v>
      </c>
      <c r="P63" s="9"/>
    </row>
    <row r="64" spans="1:16" ht="15">
      <c r="A64" s="12"/>
      <c r="B64" s="25">
        <v>369.9</v>
      </c>
      <c r="C64" s="20" t="s">
        <v>71</v>
      </c>
      <c r="D64" s="46">
        <v>37608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37608</v>
      </c>
      <c r="O64" s="47">
        <f t="shared" si="7"/>
        <v>2.6617595017340223</v>
      </c>
      <c r="P64" s="9"/>
    </row>
    <row r="65" spans="1:16" ht="15.75">
      <c r="A65" s="29" t="s">
        <v>51</v>
      </c>
      <c r="B65" s="30"/>
      <c r="C65" s="31"/>
      <c r="D65" s="32">
        <f aca="true" t="shared" si="14" ref="D65:M65">SUM(D66:D68)</f>
        <v>375000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1879077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2254077</v>
      </c>
      <c r="O65" s="45">
        <f t="shared" si="7"/>
        <v>159.53549437327482</v>
      </c>
      <c r="P65" s="9"/>
    </row>
    <row r="66" spans="1:16" ht="15">
      <c r="A66" s="12"/>
      <c r="B66" s="25">
        <v>381</v>
      </c>
      <c r="C66" s="20" t="s">
        <v>72</v>
      </c>
      <c r="D66" s="46">
        <v>124000</v>
      </c>
      <c r="E66" s="46">
        <v>0</v>
      </c>
      <c r="F66" s="46">
        <v>0</v>
      </c>
      <c r="G66" s="46">
        <v>0</v>
      </c>
      <c r="H66" s="46">
        <v>0</v>
      </c>
      <c r="I66" s="46">
        <v>730095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854095</v>
      </c>
      <c r="O66" s="47">
        <f t="shared" si="7"/>
        <v>60.449784131927245</v>
      </c>
      <c r="P66" s="9"/>
    </row>
    <row r="67" spans="1:16" ht="15">
      <c r="A67" s="12"/>
      <c r="B67" s="25">
        <v>383</v>
      </c>
      <c r="C67" s="20" t="s">
        <v>73</v>
      </c>
      <c r="D67" s="46">
        <v>251000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251000</v>
      </c>
      <c r="O67" s="47">
        <f t="shared" si="7"/>
        <v>17.764880741736853</v>
      </c>
      <c r="P67" s="9"/>
    </row>
    <row r="68" spans="1:16" ht="15.75" thickBot="1">
      <c r="A68" s="12"/>
      <c r="B68" s="25">
        <v>389.8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1148982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1148982</v>
      </c>
      <c r="O68" s="47">
        <f t="shared" si="7"/>
        <v>81.32082949961072</v>
      </c>
      <c r="P68" s="9"/>
    </row>
    <row r="69" spans="1:119" ht="16.5" thickBot="1">
      <c r="A69" s="14" t="s">
        <v>58</v>
      </c>
      <c r="B69" s="23"/>
      <c r="C69" s="22"/>
      <c r="D69" s="15">
        <f aca="true" t="shared" si="15" ref="D69:M69">SUM(D5,D16,D28,D43,D51,D56,D65)</f>
        <v>9537959</v>
      </c>
      <c r="E69" s="15">
        <f t="shared" si="15"/>
        <v>994820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3964578</v>
      </c>
      <c r="J69" s="15">
        <f t="shared" si="15"/>
        <v>0</v>
      </c>
      <c r="K69" s="15">
        <f t="shared" si="15"/>
        <v>593722</v>
      </c>
      <c r="L69" s="15">
        <f t="shared" si="15"/>
        <v>0</v>
      </c>
      <c r="M69" s="15">
        <f t="shared" si="15"/>
        <v>0</v>
      </c>
      <c r="N69" s="15">
        <f>SUM(D69:M69)</f>
        <v>15091079</v>
      </c>
      <c r="O69" s="38">
        <f>(N69/O$71)</f>
        <v>1068.092504777408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81</v>
      </c>
      <c r="M71" s="48"/>
      <c r="N71" s="48"/>
      <c r="O71" s="43">
        <v>14129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A73:O73"/>
    <mergeCell ref="A72:O72"/>
    <mergeCell ref="L71:N7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3837943</v>
      </c>
      <c r="E5" s="27">
        <f t="shared" si="0"/>
        <v>1099337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4937280</v>
      </c>
      <c r="O5" s="33">
        <f aca="true" t="shared" si="1" ref="O5:O36">(N5/O$66)</f>
        <v>376.40314096211023</v>
      </c>
      <c r="P5" s="6"/>
    </row>
    <row r="6" spans="1:16" ht="15">
      <c r="A6" s="12"/>
      <c r="B6" s="25">
        <v>311</v>
      </c>
      <c r="C6" s="20" t="s">
        <v>3</v>
      </c>
      <c r="D6" s="46">
        <v>1998784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1998784</v>
      </c>
      <c r="O6" s="47">
        <f t="shared" si="1"/>
        <v>152.38118472211633</v>
      </c>
      <c r="P6" s="9"/>
    </row>
    <row r="7" spans="1:16" ht="15">
      <c r="A7" s="12"/>
      <c r="B7" s="25">
        <v>312.3</v>
      </c>
      <c r="C7" s="20" t="s">
        <v>11</v>
      </c>
      <c r="D7" s="46">
        <v>17380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17380</v>
      </c>
      <c r="O7" s="47">
        <f t="shared" si="1"/>
        <v>1.3249980940763895</v>
      </c>
      <c r="P7" s="9"/>
    </row>
    <row r="8" spans="1:16" ht="15">
      <c r="A8" s="12"/>
      <c r="B8" s="25">
        <v>312.41</v>
      </c>
      <c r="C8" s="20" t="s">
        <v>12</v>
      </c>
      <c r="D8" s="46">
        <v>138315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138315</v>
      </c>
      <c r="O8" s="47">
        <f t="shared" si="1"/>
        <v>10.544712967904246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1099337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1099337</v>
      </c>
      <c r="O9" s="47">
        <f t="shared" si="1"/>
        <v>83.81009377144164</v>
      </c>
      <c r="P9" s="9"/>
    </row>
    <row r="10" spans="1:16" ht="15">
      <c r="A10" s="12"/>
      <c r="B10" s="25">
        <v>314.1</v>
      </c>
      <c r="C10" s="20" t="s">
        <v>14</v>
      </c>
      <c r="D10" s="46">
        <v>677439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677439</v>
      </c>
      <c r="O10" s="47">
        <f t="shared" si="1"/>
        <v>51.64587939315392</v>
      </c>
      <c r="P10" s="9"/>
    </row>
    <row r="11" spans="1:16" ht="15">
      <c r="A11" s="12"/>
      <c r="B11" s="25">
        <v>314.3</v>
      </c>
      <c r="C11" s="20" t="s">
        <v>15</v>
      </c>
      <c r="D11" s="46">
        <v>139081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139081</v>
      </c>
      <c r="O11" s="47">
        <f t="shared" si="1"/>
        <v>10.603110467332469</v>
      </c>
      <c r="P11" s="9"/>
    </row>
    <row r="12" spans="1:16" ht="15">
      <c r="A12" s="12"/>
      <c r="B12" s="25">
        <v>314.4</v>
      </c>
      <c r="C12" s="20" t="s">
        <v>16</v>
      </c>
      <c r="D12" s="46">
        <v>6862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6862</v>
      </c>
      <c r="O12" s="47">
        <f t="shared" si="1"/>
        <v>0.5231379126324617</v>
      </c>
      <c r="P12" s="9"/>
    </row>
    <row r="13" spans="1:16" ht="15">
      <c r="A13" s="12"/>
      <c r="B13" s="25">
        <v>315</v>
      </c>
      <c r="C13" s="20" t="s">
        <v>17</v>
      </c>
      <c r="D13" s="46">
        <v>809202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809202</v>
      </c>
      <c r="O13" s="47">
        <f t="shared" si="1"/>
        <v>61.69108790119692</v>
      </c>
      <c r="P13" s="9"/>
    </row>
    <row r="14" spans="1:16" ht="15">
      <c r="A14" s="12"/>
      <c r="B14" s="25">
        <v>316</v>
      </c>
      <c r="C14" s="20" t="s">
        <v>18</v>
      </c>
      <c r="D14" s="46">
        <v>50880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50880</v>
      </c>
      <c r="O14" s="47">
        <f t="shared" si="1"/>
        <v>3.8789357322558513</v>
      </c>
      <c r="P14" s="9"/>
    </row>
    <row r="15" spans="1:16" ht="15.75">
      <c r="A15" s="29" t="s">
        <v>114</v>
      </c>
      <c r="B15" s="30"/>
      <c r="C15" s="31"/>
      <c r="D15" s="32">
        <f aca="true" t="shared" si="3" ref="D15:M15">SUM(D16:D20)</f>
        <v>1858333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1858333</v>
      </c>
      <c r="O15" s="45">
        <f t="shared" si="1"/>
        <v>141.673629640924</v>
      </c>
      <c r="P15" s="10"/>
    </row>
    <row r="16" spans="1:16" ht="15">
      <c r="A16" s="12"/>
      <c r="B16" s="25">
        <v>322</v>
      </c>
      <c r="C16" s="20" t="s">
        <v>0</v>
      </c>
      <c r="D16" s="46">
        <v>399302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399302</v>
      </c>
      <c r="O16" s="47">
        <f t="shared" si="1"/>
        <v>30.441564382099564</v>
      </c>
      <c r="P16" s="9"/>
    </row>
    <row r="17" spans="1:16" ht="15">
      <c r="A17" s="12"/>
      <c r="B17" s="25">
        <v>323.1</v>
      </c>
      <c r="C17" s="20" t="s">
        <v>20</v>
      </c>
      <c r="D17" s="46">
        <v>958601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958601</v>
      </c>
      <c r="O17" s="47">
        <f t="shared" si="1"/>
        <v>73.08081116108866</v>
      </c>
      <c r="P17" s="9"/>
    </row>
    <row r="18" spans="1:16" ht="15">
      <c r="A18" s="12"/>
      <c r="B18" s="25">
        <v>323.4</v>
      </c>
      <c r="C18" s="20" t="s">
        <v>21</v>
      </c>
      <c r="D18" s="46">
        <v>22351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22351</v>
      </c>
      <c r="O18" s="47">
        <f t="shared" si="1"/>
        <v>1.7039719448044521</v>
      </c>
      <c r="P18" s="9"/>
    </row>
    <row r="19" spans="1:16" ht="15">
      <c r="A19" s="12"/>
      <c r="B19" s="25">
        <v>323.7</v>
      </c>
      <c r="C19" s="20" t="s">
        <v>22</v>
      </c>
      <c r="D19" s="46">
        <v>155289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155289</v>
      </c>
      <c r="O19" s="47">
        <f t="shared" si="1"/>
        <v>11.83875886254479</v>
      </c>
      <c r="P19" s="9"/>
    </row>
    <row r="20" spans="1:16" ht="15">
      <c r="A20" s="12"/>
      <c r="B20" s="25">
        <v>329</v>
      </c>
      <c r="C20" s="20" t="s">
        <v>115</v>
      </c>
      <c r="D20" s="46">
        <v>322790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322790</v>
      </c>
      <c r="O20" s="47">
        <f t="shared" si="1"/>
        <v>24.608523290386522</v>
      </c>
      <c r="P20" s="9"/>
    </row>
    <row r="21" spans="1:16" ht="15.75">
      <c r="A21" s="29" t="s">
        <v>31</v>
      </c>
      <c r="B21" s="30"/>
      <c r="C21" s="31"/>
      <c r="D21" s="32">
        <f aca="true" t="shared" si="5" ref="D21:M21">SUM(D22:D33)</f>
        <v>1464953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1464953</v>
      </c>
      <c r="O21" s="45">
        <f t="shared" si="1"/>
        <v>111.68354044369902</v>
      </c>
      <c r="P21" s="10"/>
    </row>
    <row r="22" spans="1:16" ht="15">
      <c r="A22" s="12"/>
      <c r="B22" s="25">
        <v>331.2</v>
      </c>
      <c r="C22" s="20" t="s">
        <v>30</v>
      </c>
      <c r="D22" s="46">
        <v>4219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4219</v>
      </c>
      <c r="O22" s="47">
        <f t="shared" si="1"/>
        <v>0.3216436685217656</v>
      </c>
      <c r="P22" s="9"/>
    </row>
    <row r="23" spans="1:16" ht="15">
      <c r="A23" s="12"/>
      <c r="B23" s="25">
        <v>331.9</v>
      </c>
      <c r="C23" s="20" t="s">
        <v>32</v>
      </c>
      <c r="D23" s="46">
        <v>146095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146095</v>
      </c>
      <c r="O23" s="47">
        <f t="shared" si="1"/>
        <v>11.137836395517267</v>
      </c>
      <c r="P23" s="9"/>
    </row>
    <row r="24" spans="1:16" ht="15">
      <c r="A24" s="12"/>
      <c r="B24" s="25">
        <v>334.9</v>
      </c>
      <c r="C24" s="20" t="s">
        <v>35</v>
      </c>
      <c r="D24" s="46">
        <v>8969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8969</v>
      </c>
      <c r="O24" s="47">
        <f t="shared" si="1"/>
        <v>0.6837691545322864</v>
      </c>
      <c r="P24" s="9"/>
    </row>
    <row r="25" spans="1:16" ht="15">
      <c r="A25" s="12"/>
      <c r="B25" s="25">
        <v>335.12</v>
      </c>
      <c r="C25" s="20" t="s">
        <v>36</v>
      </c>
      <c r="D25" s="46">
        <v>343402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343402</v>
      </c>
      <c r="O25" s="47">
        <f t="shared" si="1"/>
        <v>26.179919188838912</v>
      </c>
      <c r="P25" s="9"/>
    </row>
    <row r="26" spans="1:16" ht="15">
      <c r="A26" s="12"/>
      <c r="B26" s="25">
        <v>335.14</v>
      </c>
      <c r="C26" s="20" t="s">
        <v>37</v>
      </c>
      <c r="D26" s="46">
        <v>34103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34103</v>
      </c>
      <c r="O26" s="47">
        <f t="shared" si="1"/>
        <v>2.599908515666692</v>
      </c>
      <c r="P26" s="9"/>
    </row>
    <row r="27" spans="1:16" ht="15">
      <c r="A27" s="12"/>
      <c r="B27" s="25">
        <v>335.15</v>
      </c>
      <c r="C27" s="20" t="s">
        <v>38</v>
      </c>
      <c r="D27" s="46">
        <v>10026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10026</v>
      </c>
      <c r="O27" s="47">
        <f t="shared" si="1"/>
        <v>0.7643516047876802</v>
      </c>
      <c r="P27" s="9"/>
    </row>
    <row r="28" spans="1:16" ht="15">
      <c r="A28" s="12"/>
      <c r="B28" s="25">
        <v>335.18</v>
      </c>
      <c r="C28" s="20" t="s">
        <v>39</v>
      </c>
      <c r="D28" s="46">
        <v>652693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652693</v>
      </c>
      <c r="O28" s="47">
        <f t="shared" si="1"/>
        <v>49.75931996645574</v>
      </c>
      <c r="P28" s="9"/>
    </row>
    <row r="29" spans="1:16" ht="15">
      <c r="A29" s="12"/>
      <c r="B29" s="25">
        <v>335.49</v>
      </c>
      <c r="C29" s="20" t="s">
        <v>40</v>
      </c>
      <c r="D29" s="46">
        <v>37627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37627</v>
      </c>
      <c r="O29" s="47">
        <f t="shared" si="1"/>
        <v>2.8685675078142867</v>
      </c>
      <c r="P29" s="9"/>
    </row>
    <row r="30" spans="1:16" ht="15">
      <c r="A30" s="12"/>
      <c r="B30" s="25">
        <v>337.2</v>
      </c>
      <c r="C30" s="20" t="s">
        <v>41</v>
      </c>
      <c r="D30" s="46">
        <v>29274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29274</v>
      </c>
      <c r="O30" s="47">
        <f t="shared" si="1"/>
        <v>2.2317603110467332</v>
      </c>
      <c r="P30" s="9"/>
    </row>
    <row r="31" spans="1:16" ht="15">
      <c r="A31" s="12"/>
      <c r="B31" s="25">
        <v>337.3</v>
      </c>
      <c r="C31" s="20" t="s">
        <v>92</v>
      </c>
      <c r="D31" s="46">
        <v>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41</v>
      </c>
      <c r="O31" s="47">
        <f t="shared" si="1"/>
        <v>0.0031257147213539682</v>
      </c>
      <c r="P31" s="9"/>
    </row>
    <row r="32" spans="1:16" ht="15">
      <c r="A32" s="12"/>
      <c r="B32" s="25">
        <v>337.7</v>
      </c>
      <c r="C32" s="20" t="s">
        <v>43</v>
      </c>
      <c r="D32" s="46">
        <v>177823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177823</v>
      </c>
      <c r="O32" s="47">
        <f t="shared" si="1"/>
        <v>13.5566821681787</v>
      </c>
      <c r="P32" s="9"/>
    </row>
    <row r="33" spans="1:16" ht="15">
      <c r="A33" s="12"/>
      <c r="B33" s="25">
        <v>338</v>
      </c>
      <c r="C33" s="20" t="s">
        <v>44</v>
      </c>
      <c r="D33" s="46">
        <v>20681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20681</v>
      </c>
      <c r="O33" s="47">
        <f t="shared" si="1"/>
        <v>1.5766562476175956</v>
      </c>
      <c r="P33" s="9"/>
    </row>
    <row r="34" spans="1:16" ht="15.75">
      <c r="A34" s="29" t="s">
        <v>49</v>
      </c>
      <c r="B34" s="30"/>
      <c r="C34" s="31"/>
      <c r="D34" s="32">
        <f aca="true" t="shared" si="7" ref="D34:M34">SUM(D35:D41)</f>
        <v>158561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1759014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1917575</v>
      </c>
      <c r="O34" s="45">
        <f t="shared" si="1"/>
        <v>146.1900587024472</v>
      </c>
      <c r="P34" s="10"/>
    </row>
    <row r="35" spans="1:16" ht="15">
      <c r="A35" s="12"/>
      <c r="B35" s="25">
        <v>342.1</v>
      </c>
      <c r="C35" s="20" t="s">
        <v>52</v>
      </c>
      <c r="D35" s="46">
        <v>145784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4">SUM(D35:M35)</f>
        <v>145784</v>
      </c>
      <c r="O35" s="47">
        <f t="shared" si="1"/>
        <v>11.114126705801631</v>
      </c>
      <c r="P35" s="9"/>
    </row>
    <row r="36" spans="1:16" ht="15">
      <c r="A36" s="12"/>
      <c r="B36" s="25">
        <v>343.3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1083963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1083963</v>
      </c>
      <c r="O36" s="47">
        <f t="shared" si="1"/>
        <v>82.63802698787832</v>
      </c>
      <c r="P36" s="9"/>
    </row>
    <row r="37" spans="1:16" ht="15">
      <c r="A37" s="12"/>
      <c r="B37" s="25">
        <v>343.4</v>
      </c>
      <c r="C37" s="20" t="s">
        <v>54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338233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338233</v>
      </c>
      <c r="O37" s="47">
        <f aca="true" t="shared" si="9" ref="O37:O64">(N37/O$66)</f>
        <v>25.78585042311504</v>
      </c>
      <c r="P37" s="9"/>
    </row>
    <row r="38" spans="1:16" ht="15">
      <c r="A38" s="12"/>
      <c r="B38" s="25">
        <v>343.5</v>
      </c>
      <c r="C38" s="20" t="s">
        <v>55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336818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336818</v>
      </c>
      <c r="O38" s="47">
        <f t="shared" si="9"/>
        <v>25.67797514675612</v>
      </c>
      <c r="P38" s="9"/>
    </row>
    <row r="39" spans="1:16" ht="15">
      <c r="A39" s="12"/>
      <c r="B39" s="25">
        <v>347.1</v>
      </c>
      <c r="C39" s="20" t="s">
        <v>56</v>
      </c>
      <c r="D39" s="46">
        <v>8792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8792</v>
      </c>
      <c r="O39" s="47">
        <f t="shared" si="9"/>
        <v>0.670275215369368</v>
      </c>
      <c r="P39" s="9"/>
    </row>
    <row r="40" spans="1:16" ht="15">
      <c r="A40" s="12"/>
      <c r="B40" s="25">
        <v>347.2</v>
      </c>
      <c r="C40" s="20" t="s">
        <v>57</v>
      </c>
      <c r="D40" s="46">
        <v>3040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3040</v>
      </c>
      <c r="O40" s="47">
        <f t="shared" si="9"/>
        <v>0.23176031104673325</v>
      </c>
      <c r="P40" s="9"/>
    </row>
    <row r="41" spans="1:16" ht="15">
      <c r="A41" s="12"/>
      <c r="B41" s="25">
        <v>349</v>
      </c>
      <c r="C41" s="20" t="s">
        <v>1</v>
      </c>
      <c r="D41" s="46">
        <v>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945</v>
      </c>
      <c r="O41" s="47">
        <f t="shared" si="9"/>
        <v>0.0720439124799878</v>
      </c>
      <c r="P41" s="9"/>
    </row>
    <row r="42" spans="1:16" ht="15.75">
      <c r="A42" s="29" t="s">
        <v>50</v>
      </c>
      <c r="B42" s="30"/>
      <c r="C42" s="31"/>
      <c r="D42" s="32">
        <f aca="true" t="shared" si="10" ref="D42:M42">SUM(D43:D46)</f>
        <v>118481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118481</v>
      </c>
      <c r="O42" s="45">
        <f t="shared" si="9"/>
        <v>9.032629412213158</v>
      </c>
      <c r="P42" s="10"/>
    </row>
    <row r="43" spans="1:16" ht="15">
      <c r="A43" s="13"/>
      <c r="B43" s="39">
        <v>351.5</v>
      </c>
      <c r="C43" s="21" t="s">
        <v>60</v>
      </c>
      <c r="D43" s="46">
        <v>82115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82115</v>
      </c>
      <c r="O43" s="47">
        <f t="shared" si="9"/>
        <v>6.260196691316612</v>
      </c>
      <c r="P43" s="9"/>
    </row>
    <row r="44" spans="1:16" ht="15">
      <c r="A44" s="13"/>
      <c r="B44" s="39">
        <v>352</v>
      </c>
      <c r="C44" s="21" t="s">
        <v>61</v>
      </c>
      <c r="D44" s="46">
        <v>5249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5249</v>
      </c>
      <c r="O44" s="47">
        <f t="shared" si="9"/>
        <v>0.4001677212777312</v>
      </c>
      <c r="P44" s="9"/>
    </row>
    <row r="45" spans="1:16" ht="15">
      <c r="A45" s="13"/>
      <c r="B45" s="39">
        <v>354</v>
      </c>
      <c r="C45" s="21" t="s">
        <v>62</v>
      </c>
      <c r="D45" s="46">
        <v>16772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16772</v>
      </c>
      <c r="O45" s="47">
        <f t="shared" si="9"/>
        <v>1.2786460318670427</v>
      </c>
      <c r="P45" s="9"/>
    </row>
    <row r="46" spans="1:16" ht="15">
      <c r="A46" s="13"/>
      <c r="B46" s="39">
        <v>359</v>
      </c>
      <c r="C46" s="21" t="s">
        <v>63</v>
      </c>
      <c r="D46" s="46">
        <v>14345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14345</v>
      </c>
      <c r="O46" s="47">
        <f t="shared" si="9"/>
        <v>1.0936189677517725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SUM(D48:D60)</f>
        <v>1223465</v>
      </c>
      <c r="E47" s="32">
        <f t="shared" si="11"/>
        <v>3761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881582</v>
      </c>
      <c r="J47" s="32">
        <f t="shared" si="11"/>
        <v>0</v>
      </c>
      <c r="K47" s="32">
        <f t="shared" si="11"/>
        <v>-122966</v>
      </c>
      <c r="L47" s="32">
        <f t="shared" si="11"/>
        <v>0</v>
      </c>
      <c r="M47" s="32">
        <f t="shared" si="11"/>
        <v>0</v>
      </c>
      <c r="N47" s="32">
        <f>SUM(D47:M47)</f>
        <v>1985842</v>
      </c>
      <c r="O47" s="45">
        <f t="shared" si="9"/>
        <v>151.3945261873904</v>
      </c>
      <c r="P47" s="10"/>
    </row>
    <row r="48" spans="1:16" ht="15">
      <c r="A48" s="12"/>
      <c r="B48" s="25">
        <v>361.1</v>
      </c>
      <c r="C48" s="20" t="s">
        <v>64</v>
      </c>
      <c r="D48" s="46">
        <v>114949</v>
      </c>
      <c r="E48" s="46">
        <v>3761</v>
      </c>
      <c r="F48" s="46">
        <v>0</v>
      </c>
      <c r="G48" s="46">
        <v>0</v>
      </c>
      <c r="H48" s="46">
        <v>0</v>
      </c>
      <c r="I48" s="46">
        <v>119661</v>
      </c>
      <c r="J48" s="46">
        <v>0</v>
      </c>
      <c r="K48" s="46">
        <v>39677</v>
      </c>
      <c r="L48" s="46">
        <v>0</v>
      </c>
      <c r="M48" s="46">
        <v>0</v>
      </c>
      <c r="N48" s="46">
        <f>SUM(D48:M48)</f>
        <v>278048</v>
      </c>
      <c r="O48" s="47">
        <f t="shared" si="9"/>
        <v>21.197529923000687</v>
      </c>
      <c r="P48" s="9"/>
    </row>
    <row r="49" spans="1:16" ht="15">
      <c r="A49" s="12"/>
      <c r="B49" s="25">
        <v>361.2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73287</v>
      </c>
      <c r="L49" s="46">
        <v>0</v>
      </c>
      <c r="M49" s="46">
        <v>0</v>
      </c>
      <c r="N49" s="46">
        <f aca="true" t="shared" si="12" ref="N49:N60">SUM(D49:M49)</f>
        <v>73287</v>
      </c>
      <c r="O49" s="47">
        <f t="shared" si="9"/>
        <v>5.5871769459480065</v>
      </c>
      <c r="P49" s="9"/>
    </row>
    <row r="50" spans="1:16" ht="15">
      <c r="A50" s="12"/>
      <c r="B50" s="25">
        <v>361.3</v>
      </c>
      <c r="C50" s="20" t="s">
        <v>66</v>
      </c>
      <c r="D50" s="46">
        <v>119857</v>
      </c>
      <c r="E50" s="46">
        <v>0</v>
      </c>
      <c r="F50" s="46">
        <v>0</v>
      </c>
      <c r="G50" s="46">
        <v>0</v>
      </c>
      <c r="H50" s="46">
        <v>0</v>
      </c>
      <c r="I50" s="46">
        <v>-65619</v>
      </c>
      <c r="J50" s="46">
        <v>0</v>
      </c>
      <c r="K50" s="46">
        <v>-677334</v>
      </c>
      <c r="L50" s="46">
        <v>0</v>
      </c>
      <c r="M50" s="46">
        <v>0</v>
      </c>
      <c r="N50" s="46">
        <f t="shared" si="12"/>
        <v>-623096</v>
      </c>
      <c r="O50" s="47">
        <f t="shared" si="9"/>
        <v>-47.5029351223603</v>
      </c>
      <c r="P50" s="9"/>
    </row>
    <row r="51" spans="1:16" ht="15">
      <c r="A51" s="12"/>
      <c r="B51" s="25">
        <v>362</v>
      </c>
      <c r="C51" s="20" t="s">
        <v>67</v>
      </c>
      <c r="D51" s="46">
        <v>12082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12082</v>
      </c>
      <c r="O51" s="47">
        <f t="shared" si="9"/>
        <v>0.9210947625219181</v>
      </c>
      <c r="P51" s="9"/>
    </row>
    <row r="52" spans="1:16" ht="15">
      <c r="A52" s="12"/>
      <c r="B52" s="25">
        <v>363.11</v>
      </c>
      <c r="C52" s="20" t="s">
        <v>27</v>
      </c>
      <c r="D52" s="46">
        <v>26396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26396</v>
      </c>
      <c r="O52" s="47">
        <f t="shared" si="9"/>
        <v>2.0123503849965694</v>
      </c>
      <c r="P52" s="9"/>
    </row>
    <row r="53" spans="1:16" ht="15">
      <c r="A53" s="12"/>
      <c r="B53" s="25">
        <v>363.12</v>
      </c>
      <c r="C53" s="20" t="s">
        <v>28</v>
      </c>
      <c r="D53" s="46">
        <v>599191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599191</v>
      </c>
      <c r="O53" s="47">
        <f t="shared" si="9"/>
        <v>45.68049096592208</v>
      </c>
      <c r="P53" s="9"/>
    </row>
    <row r="54" spans="1:16" ht="15">
      <c r="A54" s="12"/>
      <c r="B54" s="25">
        <v>363.23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827540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827540</v>
      </c>
      <c r="O54" s="47">
        <f t="shared" si="9"/>
        <v>63.0891209880308</v>
      </c>
      <c r="P54" s="9"/>
    </row>
    <row r="55" spans="1:16" ht="15">
      <c r="A55" s="12"/>
      <c r="B55" s="25">
        <v>363.29</v>
      </c>
      <c r="C55" s="20" t="s">
        <v>117</v>
      </c>
      <c r="D55" s="46">
        <v>193200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193200</v>
      </c>
      <c r="O55" s="47">
        <f t="shared" si="9"/>
        <v>14.728977662575284</v>
      </c>
      <c r="P55" s="9"/>
    </row>
    <row r="56" spans="1:16" ht="15">
      <c r="A56" s="12"/>
      <c r="B56" s="25">
        <v>364</v>
      </c>
      <c r="C56" s="20" t="s">
        <v>118</v>
      </c>
      <c r="D56" s="46">
        <v>126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126</v>
      </c>
      <c r="O56" s="47">
        <f t="shared" si="9"/>
        <v>0.009605854997331707</v>
      </c>
      <c r="P56" s="9"/>
    </row>
    <row r="57" spans="1:16" ht="15">
      <c r="A57" s="12"/>
      <c r="B57" s="25">
        <v>365</v>
      </c>
      <c r="C57" s="20" t="s">
        <v>68</v>
      </c>
      <c r="D57" s="46">
        <v>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794</v>
      </c>
      <c r="O57" s="47">
        <f t="shared" si="9"/>
        <v>0.06053213387207441</v>
      </c>
      <c r="P57" s="9"/>
    </row>
    <row r="58" spans="1:16" ht="15">
      <c r="A58" s="12"/>
      <c r="B58" s="25">
        <v>366</v>
      </c>
      <c r="C58" s="20" t="s">
        <v>69</v>
      </c>
      <c r="D58" s="46">
        <v>42170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42170</v>
      </c>
      <c r="O58" s="47">
        <f t="shared" si="9"/>
        <v>3.2149119463291913</v>
      </c>
      <c r="P58" s="9"/>
    </row>
    <row r="59" spans="1:16" ht="15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441404</v>
      </c>
      <c r="L59" s="46">
        <v>0</v>
      </c>
      <c r="M59" s="46">
        <v>0</v>
      </c>
      <c r="N59" s="46">
        <f t="shared" si="12"/>
        <v>441404</v>
      </c>
      <c r="O59" s="47">
        <f t="shared" si="9"/>
        <v>33.65129221620798</v>
      </c>
      <c r="P59" s="9"/>
    </row>
    <row r="60" spans="1:16" ht="15">
      <c r="A60" s="12"/>
      <c r="B60" s="25">
        <v>369.9</v>
      </c>
      <c r="C60" s="20" t="s">
        <v>71</v>
      </c>
      <c r="D60" s="46">
        <v>114700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114700</v>
      </c>
      <c r="O60" s="47">
        <f t="shared" si="9"/>
        <v>8.744377525348783</v>
      </c>
      <c r="P60" s="9"/>
    </row>
    <row r="61" spans="1:16" ht="15.75">
      <c r="A61" s="29" t="s">
        <v>51</v>
      </c>
      <c r="B61" s="30"/>
      <c r="C61" s="31"/>
      <c r="D61" s="32">
        <f aca="true" t="shared" si="13" ref="D61:M61">SUM(D62:D63)</f>
        <v>29000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1244981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1273981</v>
      </c>
      <c r="O61" s="45">
        <f t="shared" si="9"/>
        <v>97.12441869329878</v>
      </c>
      <c r="P61" s="9"/>
    </row>
    <row r="62" spans="1:16" ht="15">
      <c r="A62" s="12"/>
      <c r="B62" s="25">
        <v>381</v>
      </c>
      <c r="C62" s="20" t="s">
        <v>72</v>
      </c>
      <c r="D62" s="46">
        <v>29000</v>
      </c>
      <c r="E62" s="46">
        <v>0</v>
      </c>
      <c r="F62" s="46">
        <v>0</v>
      </c>
      <c r="G62" s="46">
        <v>0</v>
      </c>
      <c r="H62" s="46">
        <v>0</v>
      </c>
      <c r="I62" s="46">
        <v>730163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759163</v>
      </c>
      <c r="O62" s="47">
        <f t="shared" si="9"/>
        <v>57.87626743920104</v>
      </c>
      <c r="P62" s="9"/>
    </row>
    <row r="63" spans="1:16" ht="15.75" thickBot="1">
      <c r="A63" s="12"/>
      <c r="B63" s="25">
        <v>389.8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514818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514818</v>
      </c>
      <c r="O63" s="47">
        <f t="shared" si="9"/>
        <v>39.248151254097735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4" ref="D64:M64">SUM(D5,D15,D21,D34,D42,D47,D61)</f>
        <v>8690736</v>
      </c>
      <c r="E64" s="15">
        <f t="shared" si="14"/>
        <v>1103098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3885577</v>
      </c>
      <c r="J64" s="15">
        <f t="shared" si="14"/>
        <v>0</v>
      </c>
      <c r="K64" s="15">
        <f t="shared" si="14"/>
        <v>-122966</v>
      </c>
      <c r="L64" s="15">
        <f t="shared" si="14"/>
        <v>0</v>
      </c>
      <c r="M64" s="15">
        <f t="shared" si="14"/>
        <v>0</v>
      </c>
      <c r="N64" s="15">
        <f>SUM(D64:M64)</f>
        <v>13556445</v>
      </c>
      <c r="O64" s="38">
        <f t="shared" si="9"/>
        <v>1033.5019440420829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119</v>
      </c>
      <c r="M66" s="48"/>
      <c r="N66" s="48"/>
      <c r="O66" s="43">
        <v>13117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6202814</v>
      </c>
      <c r="E5" s="27">
        <f t="shared" si="0"/>
        <v>1398258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7601072</v>
      </c>
      <c r="O5" s="33">
        <f aca="true" t="shared" si="1" ref="O5:O36">(N5/O$66)</f>
        <v>482.4852101053701</v>
      </c>
      <c r="P5" s="6"/>
    </row>
    <row r="6" spans="1:16" ht="15">
      <c r="A6" s="12"/>
      <c r="B6" s="25">
        <v>311</v>
      </c>
      <c r="C6" s="20" t="s">
        <v>3</v>
      </c>
      <c r="D6" s="46">
        <v>3913190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3913190</v>
      </c>
      <c r="O6" s="47">
        <f t="shared" si="1"/>
        <v>248.3934238923448</v>
      </c>
      <c r="P6" s="9"/>
    </row>
    <row r="7" spans="1:16" ht="15">
      <c r="A7" s="12"/>
      <c r="B7" s="25">
        <v>312.3</v>
      </c>
      <c r="C7" s="20" t="s">
        <v>11</v>
      </c>
      <c r="D7" s="46">
        <v>18996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18996</v>
      </c>
      <c r="O7" s="47">
        <f t="shared" si="1"/>
        <v>1.2057890059667387</v>
      </c>
      <c r="P7" s="9"/>
    </row>
    <row r="8" spans="1:16" ht="15">
      <c r="A8" s="12"/>
      <c r="B8" s="25">
        <v>312.42</v>
      </c>
      <c r="C8" s="20" t="s">
        <v>133</v>
      </c>
      <c r="D8" s="46">
        <v>250759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250759</v>
      </c>
      <c r="O8" s="47">
        <f t="shared" si="1"/>
        <v>15.917163894883839</v>
      </c>
      <c r="P8" s="9"/>
    </row>
    <row r="9" spans="1:16" ht="15">
      <c r="A9" s="12"/>
      <c r="B9" s="25">
        <v>312.52</v>
      </c>
      <c r="C9" s="20" t="s">
        <v>101</v>
      </c>
      <c r="D9" s="46">
        <v>121657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121657</v>
      </c>
      <c r="O9" s="47">
        <f t="shared" si="1"/>
        <v>7.722292751047353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1398258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1398258</v>
      </c>
      <c r="O10" s="47">
        <f t="shared" si="1"/>
        <v>88.7557445728069</v>
      </c>
      <c r="P10" s="9"/>
    </row>
    <row r="11" spans="1:16" ht="15">
      <c r="A11" s="12"/>
      <c r="B11" s="25">
        <v>314.1</v>
      </c>
      <c r="C11" s="20" t="s">
        <v>14</v>
      </c>
      <c r="D11" s="46">
        <v>1118781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1118781</v>
      </c>
      <c r="O11" s="47">
        <f t="shared" si="1"/>
        <v>71.01567855782659</v>
      </c>
      <c r="P11" s="9"/>
    </row>
    <row r="12" spans="1:16" ht="15">
      <c r="A12" s="12"/>
      <c r="B12" s="25">
        <v>314.3</v>
      </c>
      <c r="C12" s="20" t="s">
        <v>15</v>
      </c>
      <c r="D12" s="46">
        <v>185307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185307</v>
      </c>
      <c r="O12" s="47">
        <f t="shared" si="1"/>
        <v>11.762536498667005</v>
      </c>
      <c r="P12" s="9"/>
    </row>
    <row r="13" spans="1:16" ht="15">
      <c r="A13" s="12"/>
      <c r="B13" s="25">
        <v>314.4</v>
      </c>
      <c r="C13" s="20" t="s">
        <v>16</v>
      </c>
      <c r="D13" s="46">
        <v>25183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25183</v>
      </c>
      <c r="O13" s="47">
        <f t="shared" si="1"/>
        <v>1.5985146629427447</v>
      </c>
      <c r="P13" s="9"/>
    </row>
    <row r="14" spans="1:16" ht="15">
      <c r="A14" s="12"/>
      <c r="B14" s="25">
        <v>315</v>
      </c>
      <c r="C14" s="20" t="s">
        <v>102</v>
      </c>
      <c r="D14" s="46">
        <v>520751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520751</v>
      </c>
      <c r="O14" s="47">
        <f t="shared" si="1"/>
        <v>33.055160594134826</v>
      </c>
      <c r="P14" s="9"/>
    </row>
    <row r="15" spans="1:16" ht="15">
      <c r="A15" s="12"/>
      <c r="B15" s="25">
        <v>316</v>
      </c>
      <c r="C15" s="20" t="s">
        <v>103</v>
      </c>
      <c r="D15" s="46">
        <v>48190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48190</v>
      </c>
      <c r="O15" s="47">
        <f t="shared" si="1"/>
        <v>3.05890567474927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SUM(D17:D25)</f>
        <v>3046298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92286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3138584</v>
      </c>
      <c r="O16" s="45">
        <f t="shared" si="1"/>
        <v>199.22457788498158</v>
      </c>
      <c r="P16" s="10"/>
    </row>
    <row r="17" spans="1:16" ht="15">
      <c r="A17" s="12"/>
      <c r="B17" s="25">
        <v>322</v>
      </c>
      <c r="C17" s="20" t="s">
        <v>0</v>
      </c>
      <c r="D17" s="46">
        <v>316830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316830</v>
      </c>
      <c r="O17" s="47">
        <f t="shared" si="1"/>
        <v>20.11108289958106</v>
      </c>
      <c r="P17" s="9"/>
    </row>
    <row r="18" spans="1:16" ht="15">
      <c r="A18" s="12"/>
      <c r="B18" s="25">
        <v>323.1</v>
      </c>
      <c r="C18" s="20" t="s">
        <v>20</v>
      </c>
      <c r="D18" s="46">
        <v>1268102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1268102</v>
      </c>
      <c r="O18" s="47">
        <f t="shared" si="1"/>
        <v>80.49396978545131</v>
      </c>
      <c r="P18" s="9"/>
    </row>
    <row r="19" spans="1:16" ht="15">
      <c r="A19" s="12"/>
      <c r="B19" s="25">
        <v>323.4</v>
      </c>
      <c r="C19" s="20" t="s">
        <v>21</v>
      </c>
      <c r="D19" s="46">
        <v>26577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26577</v>
      </c>
      <c r="O19" s="47">
        <f t="shared" si="1"/>
        <v>1.6870001269518853</v>
      </c>
      <c r="P19" s="9"/>
    </row>
    <row r="20" spans="1:16" ht="15">
      <c r="A20" s="12"/>
      <c r="B20" s="25">
        <v>323.7</v>
      </c>
      <c r="C20" s="20" t="s">
        <v>22</v>
      </c>
      <c r="D20" s="46">
        <v>226729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226729</v>
      </c>
      <c r="O20" s="47">
        <f t="shared" si="1"/>
        <v>14.391836993779357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30738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30738</v>
      </c>
      <c r="O21" s="47">
        <f t="shared" si="1"/>
        <v>1.951123524184334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61548</v>
      </c>
      <c r="O22" s="47">
        <f t="shared" si="1"/>
        <v>3.906817316237146</v>
      </c>
      <c r="P22" s="9"/>
    </row>
    <row r="23" spans="1:16" ht="15">
      <c r="A23" s="12"/>
      <c r="B23" s="25">
        <v>324.61</v>
      </c>
      <c r="C23" s="20" t="s">
        <v>25</v>
      </c>
      <c r="D23" s="46">
        <v>70798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70798</v>
      </c>
      <c r="O23" s="47">
        <f t="shared" si="1"/>
        <v>4.493969785451314</v>
      </c>
      <c r="P23" s="9"/>
    </row>
    <row r="24" spans="1:16" ht="15">
      <c r="A24" s="12"/>
      <c r="B24" s="25">
        <v>325.2</v>
      </c>
      <c r="C24" s="20" t="s">
        <v>28</v>
      </c>
      <c r="D24" s="46">
        <v>1035316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1035316</v>
      </c>
      <c r="O24" s="47">
        <f t="shared" si="1"/>
        <v>65.71765900723626</v>
      </c>
      <c r="P24" s="9"/>
    </row>
    <row r="25" spans="1:16" ht="15">
      <c r="A25" s="12"/>
      <c r="B25" s="25">
        <v>329</v>
      </c>
      <c r="C25" s="20" t="s">
        <v>29</v>
      </c>
      <c r="D25" s="46">
        <v>101946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101946</v>
      </c>
      <c r="O25" s="47">
        <f t="shared" si="1"/>
        <v>6.471118446108925</v>
      </c>
      <c r="P25" s="9"/>
    </row>
    <row r="26" spans="1:16" ht="15.75">
      <c r="A26" s="29" t="s">
        <v>31</v>
      </c>
      <c r="B26" s="30"/>
      <c r="C26" s="31"/>
      <c r="D26" s="32">
        <f aca="true" t="shared" si="6" ref="D26:M26">SUM(D27:D38)</f>
        <v>1802010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1802010</v>
      </c>
      <c r="O26" s="45">
        <f t="shared" si="1"/>
        <v>114.38428335660785</v>
      </c>
      <c r="P26" s="10"/>
    </row>
    <row r="27" spans="1:16" ht="15">
      <c r="A27" s="12"/>
      <c r="B27" s="25">
        <v>331.1</v>
      </c>
      <c r="C27" s="20" t="s">
        <v>137</v>
      </c>
      <c r="D27" s="46">
        <v>61174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61174</v>
      </c>
      <c r="O27" s="47">
        <f t="shared" si="1"/>
        <v>3.8830773136981085</v>
      </c>
      <c r="P27" s="9"/>
    </row>
    <row r="28" spans="1:16" ht="15">
      <c r="A28" s="12"/>
      <c r="B28" s="25">
        <v>331.2</v>
      </c>
      <c r="C28" s="20" t="s">
        <v>30</v>
      </c>
      <c r="D28" s="46">
        <v>10373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10373</v>
      </c>
      <c r="O28" s="47">
        <f t="shared" si="1"/>
        <v>0.6584359527738987</v>
      </c>
      <c r="P28" s="9"/>
    </row>
    <row r="29" spans="1:16" ht="15">
      <c r="A29" s="12"/>
      <c r="B29" s="25">
        <v>332</v>
      </c>
      <c r="C29" s="20" t="s">
        <v>138</v>
      </c>
      <c r="D29" s="46">
        <v>55255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55255</v>
      </c>
      <c r="O29" s="47">
        <f t="shared" si="1"/>
        <v>3.5073632093436586</v>
      </c>
      <c r="P29" s="9"/>
    </row>
    <row r="30" spans="1:16" ht="15">
      <c r="A30" s="12"/>
      <c r="B30" s="25">
        <v>334.1</v>
      </c>
      <c r="C30" s="20" t="s">
        <v>139</v>
      </c>
      <c r="D30" s="46">
        <v>7708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7708</v>
      </c>
      <c r="O30" s="47">
        <f t="shared" si="1"/>
        <v>0.48927256569760064</v>
      </c>
      <c r="P30" s="9"/>
    </row>
    <row r="31" spans="1:16" ht="15">
      <c r="A31" s="12"/>
      <c r="B31" s="25">
        <v>334.49</v>
      </c>
      <c r="C31" s="20" t="s">
        <v>140</v>
      </c>
      <c r="D31" s="46">
        <v>43796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43796</v>
      </c>
      <c r="O31" s="47">
        <f t="shared" si="1"/>
        <v>2.7799923828868858</v>
      </c>
      <c r="P31" s="9"/>
    </row>
    <row r="32" spans="1:16" ht="15">
      <c r="A32" s="12"/>
      <c r="B32" s="25">
        <v>335.12</v>
      </c>
      <c r="C32" s="20" t="s">
        <v>104</v>
      </c>
      <c r="D32" s="46">
        <v>451152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451152</v>
      </c>
      <c r="O32" s="47">
        <f t="shared" si="1"/>
        <v>28.63729846388219</v>
      </c>
      <c r="P32" s="9"/>
    </row>
    <row r="33" spans="1:16" ht="15">
      <c r="A33" s="12"/>
      <c r="B33" s="25">
        <v>335.14</v>
      </c>
      <c r="C33" s="20" t="s">
        <v>105</v>
      </c>
      <c r="D33" s="46">
        <v>41658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41658</v>
      </c>
      <c r="O33" s="47">
        <f t="shared" si="1"/>
        <v>2.644280817570141</v>
      </c>
      <c r="P33" s="9"/>
    </row>
    <row r="34" spans="1:16" ht="15">
      <c r="A34" s="12"/>
      <c r="B34" s="25">
        <v>335.15</v>
      </c>
      <c r="C34" s="20" t="s">
        <v>106</v>
      </c>
      <c r="D34" s="46">
        <v>13140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13140</v>
      </c>
      <c r="O34" s="47">
        <f t="shared" si="1"/>
        <v>0.8340738859972071</v>
      </c>
      <c r="P34" s="9"/>
    </row>
    <row r="35" spans="1:16" ht="15">
      <c r="A35" s="12"/>
      <c r="B35" s="25">
        <v>335.18</v>
      </c>
      <c r="C35" s="20" t="s">
        <v>107</v>
      </c>
      <c r="D35" s="46">
        <v>903351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903351</v>
      </c>
      <c r="O35" s="47">
        <f t="shared" si="1"/>
        <v>57.34105623968516</v>
      </c>
      <c r="P35" s="9"/>
    </row>
    <row r="36" spans="1:16" ht="15">
      <c r="A36" s="12"/>
      <c r="B36" s="25">
        <v>335.49</v>
      </c>
      <c r="C36" s="20" t="s">
        <v>40</v>
      </c>
      <c r="D36" s="46">
        <v>70968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70968</v>
      </c>
      <c r="O36" s="47">
        <f t="shared" si="1"/>
        <v>4.504760695696331</v>
      </c>
      <c r="P36" s="9"/>
    </row>
    <row r="37" spans="1:16" ht="15">
      <c r="A37" s="12"/>
      <c r="B37" s="25">
        <v>337.7</v>
      </c>
      <c r="C37" s="20" t="s">
        <v>43</v>
      </c>
      <c r="D37" s="46">
        <v>134810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134810</v>
      </c>
      <c r="O37" s="47">
        <f aca="true" t="shared" si="8" ref="O37:O64">(N37/O$66)</f>
        <v>8.557191824298592</v>
      </c>
      <c r="P37" s="9"/>
    </row>
    <row r="38" spans="1:16" ht="15">
      <c r="A38" s="12"/>
      <c r="B38" s="25">
        <v>338</v>
      </c>
      <c r="C38" s="20" t="s">
        <v>44</v>
      </c>
      <c r="D38" s="46">
        <v>8625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8625</v>
      </c>
      <c r="O38" s="47">
        <f t="shared" si="8"/>
        <v>0.5474800050780754</v>
      </c>
      <c r="P38" s="9"/>
    </row>
    <row r="39" spans="1:16" ht="15.75">
      <c r="A39" s="29" t="s">
        <v>49</v>
      </c>
      <c r="B39" s="30"/>
      <c r="C39" s="31"/>
      <c r="D39" s="32">
        <f aca="true" t="shared" si="9" ref="D39:M39">SUM(D40:D46)</f>
        <v>170002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3814780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3984782</v>
      </c>
      <c r="O39" s="45">
        <f t="shared" si="8"/>
        <v>252.9377935762346</v>
      </c>
      <c r="P39" s="10"/>
    </row>
    <row r="40" spans="1:16" ht="15">
      <c r="A40" s="12"/>
      <c r="B40" s="25">
        <v>342.1</v>
      </c>
      <c r="C40" s="20" t="s">
        <v>52</v>
      </c>
      <c r="D40" s="46">
        <v>162514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6">SUM(D40:M40)</f>
        <v>162514</v>
      </c>
      <c r="O40" s="47">
        <f t="shared" si="8"/>
        <v>10.315729338580677</v>
      </c>
      <c r="P40" s="9"/>
    </row>
    <row r="41" spans="1:16" ht="15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1280458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1280458</v>
      </c>
      <c r="O41" s="47">
        <f t="shared" si="8"/>
        <v>81.2782785324362</v>
      </c>
      <c r="P41" s="9"/>
    </row>
    <row r="42" spans="1:16" ht="15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1223613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1223613</v>
      </c>
      <c r="O42" s="47">
        <f t="shared" si="8"/>
        <v>77.66998857433033</v>
      </c>
      <c r="P42" s="9"/>
    </row>
    <row r="43" spans="1:16" ht="15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1310709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1310709</v>
      </c>
      <c r="O43" s="47">
        <f t="shared" si="8"/>
        <v>83.1984892725657</v>
      </c>
      <c r="P43" s="9"/>
    </row>
    <row r="44" spans="1:16" ht="15">
      <c r="A44" s="12"/>
      <c r="B44" s="25">
        <v>347.1</v>
      </c>
      <c r="C44" s="20" t="s">
        <v>56</v>
      </c>
      <c r="D44" s="46">
        <v>6003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6003</v>
      </c>
      <c r="O44" s="47">
        <f t="shared" si="8"/>
        <v>0.3810460835343405</v>
      </c>
      <c r="P44" s="9"/>
    </row>
    <row r="45" spans="1:16" ht="15">
      <c r="A45" s="12"/>
      <c r="B45" s="25">
        <v>347.2</v>
      </c>
      <c r="C45" s="20" t="s">
        <v>57</v>
      </c>
      <c r="D45" s="46">
        <v>1125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1125</v>
      </c>
      <c r="O45" s="47">
        <f t="shared" si="8"/>
        <v>0.07141043544496636</v>
      </c>
      <c r="P45" s="9"/>
    </row>
    <row r="46" spans="1:16" ht="15">
      <c r="A46" s="12"/>
      <c r="B46" s="25">
        <v>349</v>
      </c>
      <c r="C46" s="20" t="s">
        <v>1</v>
      </c>
      <c r="D46" s="46">
        <v>360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360</v>
      </c>
      <c r="O46" s="47">
        <f t="shared" si="8"/>
        <v>0.022851339342389233</v>
      </c>
      <c r="P46" s="9"/>
    </row>
    <row r="47" spans="1:16" ht="15.75">
      <c r="A47" s="29" t="s">
        <v>50</v>
      </c>
      <c r="B47" s="30"/>
      <c r="C47" s="31"/>
      <c r="D47" s="32">
        <f aca="true" t="shared" si="11" ref="D47:M47">SUM(D48:D51)</f>
        <v>19190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aca="true" t="shared" si="12" ref="N47:N53">SUM(D47:M47)</f>
        <v>19190</v>
      </c>
      <c r="O47" s="45">
        <f t="shared" si="8"/>
        <v>1.2181033388345817</v>
      </c>
      <c r="P47" s="10"/>
    </row>
    <row r="48" spans="1:16" ht="15">
      <c r="A48" s="13"/>
      <c r="B48" s="39">
        <v>351.1</v>
      </c>
      <c r="C48" s="21" t="s">
        <v>141</v>
      </c>
      <c r="D48" s="46">
        <v>12307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12307</v>
      </c>
      <c r="O48" s="47">
        <f t="shared" si="8"/>
        <v>0.7811984257966231</v>
      </c>
      <c r="P48" s="9"/>
    </row>
    <row r="49" spans="1:16" ht="15">
      <c r="A49" s="13"/>
      <c r="B49" s="39">
        <v>352</v>
      </c>
      <c r="C49" s="21" t="s">
        <v>61</v>
      </c>
      <c r="D49" s="46">
        <v>1855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1855</v>
      </c>
      <c r="O49" s="47">
        <f t="shared" si="8"/>
        <v>0.11774787355592231</v>
      </c>
      <c r="P49" s="9"/>
    </row>
    <row r="50" spans="1:16" ht="15">
      <c r="A50" s="13"/>
      <c r="B50" s="39">
        <v>354</v>
      </c>
      <c r="C50" s="21" t="s">
        <v>62</v>
      </c>
      <c r="D50" s="46">
        <v>3489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3489</v>
      </c>
      <c r="O50" s="47">
        <f t="shared" si="8"/>
        <v>0.22146756379332233</v>
      </c>
      <c r="P50" s="9"/>
    </row>
    <row r="51" spans="1:16" ht="15">
      <c r="A51" s="13"/>
      <c r="B51" s="39">
        <v>359</v>
      </c>
      <c r="C51" s="21" t="s">
        <v>63</v>
      </c>
      <c r="D51" s="46">
        <v>1539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1539</v>
      </c>
      <c r="O51" s="47">
        <f t="shared" si="8"/>
        <v>0.09768947568871397</v>
      </c>
      <c r="P51" s="9"/>
    </row>
    <row r="52" spans="1:16" ht="15.75">
      <c r="A52" s="29" t="s">
        <v>4</v>
      </c>
      <c r="B52" s="30"/>
      <c r="C52" s="31"/>
      <c r="D52" s="32">
        <f aca="true" t="shared" si="13" ref="D52:M52">SUM(D53:D60)</f>
        <v>288598</v>
      </c>
      <c r="E52" s="32">
        <f t="shared" si="13"/>
        <v>10140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65567</v>
      </c>
      <c r="J52" s="32">
        <f t="shared" si="13"/>
        <v>0</v>
      </c>
      <c r="K52" s="32">
        <f t="shared" si="13"/>
        <v>1222983</v>
      </c>
      <c r="L52" s="32">
        <f t="shared" si="13"/>
        <v>0</v>
      </c>
      <c r="M52" s="32">
        <f t="shared" si="13"/>
        <v>0</v>
      </c>
      <c r="N52" s="32">
        <f t="shared" si="12"/>
        <v>1587288</v>
      </c>
      <c r="O52" s="45">
        <f t="shared" si="8"/>
        <v>100.75460200583979</v>
      </c>
      <c r="P52" s="10"/>
    </row>
    <row r="53" spans="1:16" ht="15">
      <c r="A53" s="12"/>
      <c r="B53" s="25">
        <v>361.1</v>
      </c>
      <c r="C53" s="20" t="s">
        <v>64</v>
      </c>
      <c r="D53" s="46">
        <v>141338</v>
      </c>
      <c r="E53" s="46">
        <v>10140</v>
      </c>
      <c r="F53" s="46">
        <v>0</v>
      </c>
      <c r="G53" s="46">
        <v>0</v>
      </c>
      <c r="H53" s="46">
        <v>0</v>
      </c>
      <c r="I53" s="46">
        <v>50215</v>
      </c>
      <c r="J53" s="46">
        <v>0</v>
      </c>
      <c r="K53" s="46">
        <v>763</v>
      </c>
      <c r="L53" s="46">
        <v>0</v>
      </c>
      <c r="M53" s="46">
        <v>0</v>
      </c>
      <c r="N53" s="46">
        <f t="shared" si="12"/>
        <v>202456</v>
      </c>
      <c r="O53" s="47">
        <f t="shared" si="8"/>
        <v>12.851085438618764</v>
      </c>
      <c r="P53" s="9"/>
    </row>
    <row r="54" spans="1:16" ht="15">
      <c r="A54" s="12"/>
      <c r="B54" s="25">
        <v>361.2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401813</v>
      </c>
      <c r="L54" s="46">
        <v>0</v>
      </c>
      <c r="M54" s="46">
        <v>0</v>
      </c>
      <c r="N54" s="46">
        <f aca="true" t="shared" si="14" ref="N54:N60">SUM(D54:M54)</f>
        <v>401813</v>
      </c>
      <c r="O54" s="47">
        <f t="shared" si="8"/>
        <v>25.505458931065128</v>
      </c>
      <c r="P54" s="9"/>
    </row>
    <row r="55" spans="1:16" ht="15">
      <c r="A55" s="12"/>
      <c r="B55" s="25">
        <v>361.3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391336</v>
      </c>
      <c r="L55" s="46">
        <v>0</v>
      </c>
      <c r="M55" s="46">
        <v>0</v>
      </c>
      <c r="N55" s="46">
        <f t="shared" si="14"/>
        <v>391336</v>
      </c>
      <c r="O55" s="47">
        <f t="shared" si="8"/>
        <v>24.840421480258982</v>
      </c>
      <c r="P55" s="9"/>
    </row>
    <row r="56" spans="1:16" ht="15">
      <c r="A56" s="12"/>
      <c r="B56" s="25">
        <v>362</v>
      </c>
      <c r="C56" s="20" t="s">
        <v>67</v>
      </c>
      <c r="D56" s="46">
        <v>65072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65072</v>
      </c>
      <c r="O56" s="47">
        <f t="shared" si="8"/>
        <v>4.13050653802209</v>
      </c>
      <c r="P56" s="9"/>
    </row>
    <row r="57" spans="1:16" ht="15">
      <c r="A57" s="12"/>
      <c r="B57" s="25">
        <v>364</v>
      </c>
      <c r="C57" s="20" t="s">
        <v>123</v>
      </c>
      <c r="D57" s="46">
        <v>45555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45555</v>
      </c>
      <c r="O57" s="47">
        <f t="shared" si="8"/>
        <v>2.8916465659515045</v>
      </c>
      <c r="P57" s="9"/>
    </row>
    <row r="58" spans="1:16" ht="15">
      <c r="A58" s="12"/>
      <c r="B58" s="25">
        <v>366</v>
      </c>
      <c r="C58" s="20" t="s">
        <v>69</v>
      </c>
      <c r="D58" s="46">
        <v>12056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12056</v>
      </c>
      <c r="O58" s="47">
        <f t="shared" si="8"/>
        <v>0.7652659641995684</v>
      </c>
      <c r="P58" s="9"/>
    </row>
    <row r="59" spans="1:16" ht="15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429071</v>
      </c>
      <c r="L59" s="46">
        <v>0</v>
      </c>
      <c r="M59" s="46">
        <v>0</v>
      </c>
      <c r="N59" s="46">
        <f t="shared" si="14"/>
        <v>429071</v>
      </c>
      <c r="O59" s="47">
        <f t="shared" si="8"/>
        <v>27.235686174939698</v>
      </c>
      <c r="P59" s="9"/>
    </row>
    <row r="60" spans="1:16" ht="15">
      <c r="A60" s="12"/>
      <c r="B60" s="25">
        <v>369.9</v>
      </c>
      <c r="C60" s="20" t="s">
        <v>71</v>
      </c>
      <c r="D60" s="46">
        <v>24577</v>
      </c>
      <c r="E60" s="46">
        <v>0</v>
      </c>
      <c r="F60" s="46">
        <v>0</v>
      </c>
      <c r="G60" s="46">
        <v>0</v>
      </c>
      <c r="H60" s="46">
        <v>0</v>
      </c>
      <c r="I60" s="46">
        <v>15352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39929</v>
      </c>
      <c r="O60" s="47">
        <f t="shared" si="8"/>
        <v>2.5345309127840547</v>
      </c>
      <c r="P60" s="9"/>
    </row>
    <row r="61" spans="1:16" ht="15.75">
      <c r="A61" s="29" t="s">
        <v>51</v>
      </c>
      <c r="B61" s="30"/>
      <c r="C61" s="31"/>
      <c r="D61" s="32">
        <f aca="true" t="shared" si="15" ref="D61:M61">SUM(D62:D63)</f>
        <v>905270</v>
      </c>
      <c r="E61" s="32">
        <f t="shared" si="15"/>
        <v>0</v>
      </c>
      <c r="F61" s="32">
        <f t="shared" si="15"/>
        <v>0</v>
      </c>
      <c r="G61" s="32">
        <f t="shared" si="15"/>
        <v>0</v>
      </c>
      <c r="H61" s="32">
        <f t="shared" si="15"/>
        <v>0</v>
      </c>
      <c r="I61" s="32">
        <f t="shared" si="15"/>
        <v>0</v>
      </c>
      <c r="J61" s="32">
        <f t="shared" si="15"/>
        <v>0</v>
      </c>
      <c r="K61" s="32">
        <f t="shared" si="15"/>
        <v>0</v>
      </c>
      <c r="L61" s="32">
        <f t="shared" si="15"/>
        <v>0</v>
      </c>
      <c r="M61" s="32">
        <f t="shared" si="15"/>
        <v>0</v>
      </c>
      <c r="N61" s="32">
        <f>SUM(D61:M61)</f>
        <v>905270</v>
      </c>
      <c r="O61" s="45">
        <f t="shared" si="8"/>
        <v>57.46286657356862</v>
      </c>
      <c r="P61" s="9"/>
    </row>
    <row r="62" spans="1:16" ht="15">
      <c r="A62" s="12"/>
      <c r="B62" s="25">
        <v>381</v>
      </c>
      <c r="C62" s="20" t="s">
        <v>72</v>
      </c>
      <c r="D62" s="46">
        <v>649770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649770</v>
      </c>
      <c r="O62" s="47">
        <f t="shared" si="8"/>
        <v>41.24476323473404</v>
      </c>
      <c r="P62" s="9"/>
    </row>
    <row r="63" spans="1:16" ht="15.75" thickBot="1">
      <c r="A63" s="12"/>
      <c r="B63" s="25">
        <v>382</v>
      </c>
      <c r="C63" s="20" t="s">
        <v>94</v>
      </c>
      <c r="D63" s="46">
        <v>255500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255500</v>
      </c>
      <c r="O63" s="47">
        <f t="shared" si="8"/>
        <v>16.21810333883458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6" ref="D64:M64">SUM(D5,D16,D26,D39,D47,D52,D61)</f>
        <v>12434182</v>
      </c>
      <c r="E64" s="15">
        <f t="shared" si="16"/>
        <v>1408398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3972633</v>
      </c>
      <c r="J64" s="15">
        <f t="shared" si="16"/>
        <v>0</v>
      </c>
      <c r="K64" s="15">
        <f t="shared" si="16"/>
        <v>1222983</v>
      </c>
      <c r="L64" s="15">
        <f t="shared" si="16"/>
        <v>0</v>
      </c>
      <c r="M64" s="15">
        <f t="shared" si="16"/>
        <v>0</v>
      </c>
      <c r="N64" s="15">
        <f>SUM(D64:M64)</f>
        <v>19038196</v>
      </c>
      <c r="O64" s="38">
        <f t="shared" si="8"/>
        <v>1208.4674368414371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142</v>
      </c>
      <c r="M66" s="48"/>
      <c r="N66" s="48"/>
      <c r="O66" s="43">
        <v>15754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5934663</v>
      </c>
      <c r="E5" s="27">
        <f t="shared" si="0"/>
        <v>1435272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7369935</v>
      </c>
      <c r="O5" s="33">
        <f aca="true" t="shared" si="1" ref="O5:O36">(N5/O$66)</f>
        <v>470.7719578409454</v>
      </c>
      <c r="P5" s="6"/>
    </row>
    <row r="6" spans="1:16" ht="15">
      <c r="A6" s="12"/>
      <c r="B6" s="25">
        <v>311</v>
      </c>
      <c r="C6" s="20" t="s">
        <v>3</v>
      </c>
      <c r="D6" s="46">
        <v>3626787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3626787</v>
      </c>
      <c r="O6" s="47">
        <f t="shared" si="1"/>
        <v>231.669562440115</v>
      </c>
      <c r="P6" s="9"/>
    </row>
    <row r="7" spans="1:16" ht="15">
      <c r="A7" s="12"/>
      <c r="B7" s="25">
        <v>312.1</v>
      </c>
      <c r="C7" s="20" t="s">
        <v>97</v>
      </c>
      <c r="D7" s="46">
        <v>276633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276633</v>
      </c>
      <c r="O7" s="47">
        <f t="shared" si="1"/>
        <v>17.67058447780262</v>
      </c>
      <c r="P7" s="9"/>
    </row>
    <row r="8" spans="1:16" ht="15">
      <c r="A8" s="12"/>
      <c r="B8" s="25">
        <v>312.42</v>
      </c>
      <c r="C8" s="20" t="s">
        <v>133</v>
      </c>
      <c r="D8" s="46">
        <v>20108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20108</v>
      </c>
      <c r="O8" s="47">
        <f t="shared" si="1"/>
        <v>1.2844458639412328</v>
      </c>
      <c r="P8" s="9"/>
    </row>
    <row r="9" spans="1:16" ht="15">
      <c r="A9" s="12"/>
      <c r="B9" s="25">
        <v>312.51</v>
      </c>
      <c r="C9" s="20" t="s">
        <v>134</v>
      </c>
      <c r="D9" s="46">
        <v>121575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121575</v>
      </c>
      <c r="O9" s="47">
        <f t="shared" si="1"/>
        <v>7.765889492175024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1435272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1435272</v>
      </c>
      <c r="O10" s="47">
        <f t="shared" si="1"/>
        <v>91.6813797508783</v>
      </c>
      <c r="P10" s="9"/>
    </row>
    <row r="11" spans="1:16" ht="15">
      <c r="A11" s="12"/>
      <c r="B11" s="25">
        <v>314.1</v>
      </c>
      <c r="C11" s="20" t="s">
        <v>14</v>
      </c>
      <c r="D11" s="46">
        <v>1086652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1086652</v>
      </c>
      <c r="O11" s="47">
        <f t="shared" si="1"/>
        <v>69.41245608431811</v>
      </c>
      <c r="P11" s="9"/>
    </row>
    <row r="12" spans="1:16" ht="15">
      <c r="A12" s="12"/>
      <c r="B12" s="25">
        <v>314.3</v>
      </c>
      <c r="C12" s="20" t="s">
        <v>15</v>
      </c>
      <c r="D12" s="46">
        <v>179935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179935</v>
      </c>
      <c r="O12" s="47">
        <f t="shared" si="1"/>
        <v>11.493771957840945</v>
      </c>
      <c r="P12" s="9"/>
    </row>
    <row r="13" spans="1:16" ht="15">
      <c r="A13" s="12"/>
      <c r="B13" s="25">
        <v>314.4</v>
      </c>
      <c r="C13" s="20" t="s">
        <v>16</v>
      </c>
      <c r="D13" s="46">
        <v>27681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27681</v>
      </c>
      <c r="O13" s="47">
        <f t="shared" si="1"/>
        <v>1.7681890769722133</v>
      </c>
      <c r="P13" s="9"/>
    </row>
    <row r="14" spans="1:16" ht="15">
      <c r="A14" s="12"/>
      <c r="B14" s="25">
        <v>315</v>
      </c>
      <c r="C14" s="20" t="s">
        <v>102</v>
      </c>
      <c r="D14" s="46">
        <v>547440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547440</v>
      </c>
      <c r="O14" s="47">
        <f t="shared" si="1"/>
        <v>34.96901948259342</v>
      </c>
      <c r="P14" s="9"/>
    </row>
    <row r="15" spans="1:16" ht="15">
      <c r="A15" s="12"/>
      <c r="B15" s="25">
        <v>316</v>
      </c>
      <c r="C15" s="20" t="s">
        <v>103</v>
      </c>
      <c r="D15" s="46">
        <v>47852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47852</v>
      </c>
      <c r="O15" s="47">
        <f t="shared" si="1"/>
        <v>3.0566592143085276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2883293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2252749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5136042</v>
      </c>
      <c r="O16" s="45">
        <f t="shared" si="1"/>
        <v>328.0767805812839</v>
      </c>
      <c r="P16" s="10"/>
    </row>
    <row r="17" spans="1:16" ht="15">
      <c r="A17" s="12"/>
      <c r="B17" s="25">
        <v>322</v>
      </c>
      <c r="C17" s="20" t="s">
        <v>0</v>
      </c>
      <c r="D17" s="46">
        <v>287773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287773</v>
      </c>
      <c r="O17" s="47">
        <f t="shared" si="1"/>
        <v>18.38217821782178</v>
      </c>
      <c r="P17" s="9"/>
    </row>
    <row r="18" spans="1:16" ht="15">
      <c r="A18" s="12"/>
      <c r="B18" s="25">
        <v>323.1</v>
      </c>
      <c r="C18" s="20" t="s">
        <v>20</v>
      </c>
      <c r="D18" s="46">
        <v>1312728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1312728</v>
      </c>
      <c r="O18" s="47">
        <f t="shared" si="1"/>
        <v>83.85359310124561</v>
      </c>
      <c r="P18" s="9"/>
    </row>
    <row r="19" spans="1:16" ht="15">
      <c r="A19" s="12"/>
      <c r="B19" s="25">
        <v>323.4</v>
      </c>
      <c r="C19" s="20" t="s">
        <v>21</v>
      </c>
      <c r="D19" s="46">
        <v>27850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27850</v>
      </c>
      <c r="O19" s="47">
        <f t="shared" si="1"/>
        <v>1.7789843500479081</v>
      </c>
      <c r="P19" s="9"/>
    </row>
    <row r="20" spans="1:16" ht="15">
      <c r="A20" s="12"/>
      <c r="B20" s="25">
        <v>323.7</v>
      </c>
      <c r="C20" s="20" t="s">
        <v>22</v>
      </c>
      <c r="D20" s="46">
        <v>217053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217053</v>
      </c>
      <c r="O20" s="47">
        <f t="shared" si="1"/>
        <v>13.864771638454169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1987495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1987495</v>
      </c>
      <c r="O21" s="47">
        <f t="shared" si="1"/>
        <v>126.95592462472054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265254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265254</v>
      </c>
      <c r="O22" s="47">
        <f t="shared" si="1"/>
        <v>16.943724049824336</v>
      </c>
      <c r="P22" s="9"/>
    </row>
    <row r="23" spans="1:16" ht="15">
      <c r="A23" s="12"/>
      <c r="B23" s="25">
        <v>324.61</v>
      </c>
      <c r="C23" s="20" t="s">
        <v>25</v>
      </c>
      <c r="D23" s="46">
        <v>100751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100751</v>
      </c>
      <c r="O23" s="47">
        <f t="shared" si="1"/>
        <v>6.435707441711913</v>
      </c>
      <c r="P23" s="9"/>
    </row>
    <row r="24" spans="1:16" ht="15">
      <c r="A24" s="12"/>
      <c r="B24" s="25">
        <v>325.1</v>
      </c>
      <c r="C24" s="20" t="s">
        <v>27</v>
      </c>
      <c r="D24" s="46">
        <v>2365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2365</v>
      </c>
      <c r="O24" s="47">
        <f t="shared" si="1"/>
        <v>0.15106994570424784</v>
      </c>
      <c r="P24" s="9"/>
    </row>
    <row r="25" spans="1:16" ht="15">
      <c r="A25" s="12"/>
      <c r="B25" s="25">
        <v>325.2</v>
      </c>
      <c r="C25" s="20" t="s">
        <v>28</v>
      </c>
      <c r="D25" s="46">
        <v>753699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753699</v>
      </c>
      <c r="O25" s="47">
        <f t="shared" si="1"/>
        <v>48.14429894602363</v>
      </c>
      <c r="P25" s="9"/>
    </row>
    <row r="26" spans="1:16" ht="15">
      <c r="A26" s="12"/>
      <c r="B26" s="25">
        <v>329</v>
      </c>
      <c r="C26" s="20" t="s">
        <v>29</v>
      </c>
      <c r="D26" s="46">
        <v>181074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181074</v>
      </c>
      <c r="O26" s="47">
        <f t="shared" si="1"/>
        <v>11.566528265729799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SUM(D28:D37)</f>
        <v>1967202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1967202</v>
      </c>
      <c r="O27" s="45">
        <f t="shared" si="1"/>
        <v>125.65966145001597</v>
      </c>
      <c r="P27" s="10"/>
    </row>
    <row r="28" spans="1:16" ht="15">
      <c r="A28" s="12"/>
      <c r="B28" s="25">
        <v>331.2</v>
      </c>
      <c r="C28" s="20" t="s">
        <v>30</v>
      </c>
      <c r="D28" s="46">
        <v>8639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8639</v>
      </c>
      <c r="O28" s="47">
        <f t="shared" si="1"/>
        <v>0.5518364739699776</v>
      </c>
      <c r="P28" s="9"/>
    </row>
    <row r="29" spans="1:16" ht="15">
      <c r="A29" s="12"/>
      <c r="B29" s="25">
        <v>331.9</v>
      </c>
      <c r="C29" s="20" t="s">
        <v>32</v>
      </c>
      <c r="D29" s="46">
        <v>263148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263148</v>
      </c>
      <c r="O29" s="47">
        <f t="shared" si="1"/>
        <v>16.809198339188757</v>
      </c>
      <c r="P29" s="9"/>
    </row>
    <row r="30" spans="1:16" ht="15">
      <c r="A30" s="12"/>
      <c r="B30" s="25">
        <v>334.9</v>
      </c>
      <c r="C30" s="20" t="s">
        <v>35</v>
      </c>
      <c r="D30" s="46">
        <v>15899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15899</v>
      </c>
      <c r="O30" s="47">
        <f t="shared" si="1"/>
        <v>1.015586074736506</v>
      </c>
      <c r="P30" s="9"/>
    </row>
    <row r="31" spans="1:16" ht="15">
      <c r="A31" s="12"/>
      <c r="B31" s="25">
        <v>335.12</v>
      </c>
      <c r="C31" s="20" t="s">
        <v>104</v>
      </c>
      <c r="D31" s="46">
        <v>485706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485706</v>
      </c>
      <c r="O31" s="47">
        <f t="shared" si="1"/>
        <v>31.025614819546472</v>
      </c>
      <c r="P31" s="9"/>
    </row>
    <row r="32" spans="1:16" ht="15">
      <c r="A32" s="12"/>
      <c r="B32" s="25">
        <v>335.14</v>
      </c>
      <c r="C32" s="20" t="s">
        <v>105</v>
      </c>
      <c r="D32" s="46">
        <v>44245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44245</v>
      </c>
      <c r="O32" s="47">
        <f t="shared" si="1"/>
        <v>2.826253593101246</v>
      </c>
      <c r="P32" s="9"/>
    </row>
    <row r="33" spans="1:16" ht="15">
      <c r="A33" s="12"/>
      <c r="B33" s="25">
        <v>335.15</v>
      </c>
      <c r="C33" s="20" t="s">
        <v>106</v>
      </c>
      <c r="D33" s="46">
        <v>12344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12344</v>
      </c>
      <c r="O33" s="47">
        <f t="shared" si="1"/>
        <v>0.788502076014053</v>
      </c>
      <c r="P33" s="9"/>
    </row>
    <row r="34" spans="1:16" ht="15">
      <c r="A34" s="12"/>
      <c r="B34" s="25">
        <v>335.18</v>
      </c>
      <c r="C34" s="20" t="s">
        <v>107</v>
      </c>
      <c r="D34" s="46">
        <v>923111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923111</v>
      </c>
      <c r="O34" s="47">
        <f t="shared" si="1"/>
        <v>58.96588949217502</v>
      </c>
      <c r="P34" s="9"/>
    </row>
    <row r="35" spans="1:16" ht="15">
      <c r="A35" s="12"/>
      <c r="B35" s="25">
        <v>335.49</v>
      </c>
      <c r="C35" s="20" t="s">
        <v>40</v>
      </c>
      <c r="D35" s="46">
        <v>62724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62724</v>
      </c>
      <c r="O35" s="47">
        <f t="shared" si="1"/>
        <v>4.006643244969658</v>
      </c>
      <c r="P35" s="9"/>
    </row>
    <row r="36" spans="1:16" ht="15">
      <c r="A36" s="12"/>
      <c r="B36" s="25">
        <v>337.7</v>
      </c>
      <c r="C36" s="20" t="s">
        <v>43</v>
      </c>
      <c r="D36" s="46">
        <v>137291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137291</v>
      </c>
      <c r="O36" s="47">
        <f t="shared" si="1"/>
        <v>8.76978601085915</v>
      </c>
      <c r="P36" s="9"/>
    </row>
    <row r="37" spans="1:16" ht="15">
      <c r="A37" s="12"/>
      <c r="B37" s="25">
        <v>338</v>
      </c>
      <c r="C37" s="20" t="s">
        <v>44</v>
      </c>
      <c r="D37" s="46">
        <v>14095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14095</v>
      </c>
      <c r="O37" s="47">
        <f aca="true" t="shared" si="7" ref="O37:O64">(N37/O$66)</f>
        <v>0.9003513254551262</v>
      </c>
      <c r="P37" s="9"/>
    </row>
    <row r="38" spans="1:16" ht="15.75">
      <c r="A38" s="29" t="s">
        <v>49</v>
      </c>
      <c r="B38" s="30"/>
      <c r="C38" s="31"/>
      <c r="D38" s="32">
        <f aca="true" t="shared" si="8" ref="D38:M38">SUM(D39:D47)</f>
        <v>233056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3656601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3889657</v>
      </c>
      <c r="O38" s="45">
        <f t="shared" si="7"/>
        <v>248.46100287448098</v>
      </c>
      <c r="P38" s="10"/>
    </row>
    <row r="39" spans="1:16" ht="15">
      <c r="A39" s="12"/>
      <c r="B39" s="25">
        <v>342.1</v>
      </c>
      <c r="C39" s="20" t="s">
        <v>52</v>
      </c>
      <c r="D39" s="46">
        <v>100000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100000</v>
      </c>
      <c r="O39" s="47">
        <f t="shared" si="7"/>
        <v>6.387735547748323</v>
      </c>
      <c r="P39" s="9"/>
    </row>
    <row r="40" spans="1:16" ht="15">
      <c r="A40" s="12"/>
      <c r="B40" s="25">
        <v>342.9</v>
      </c>
      <c r="C40" s="20" t="s">
        <v>93</v>
      </c>
      <c r="D40" s="46">
        <v>85186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85186</v>
      </c>
      <c r="O40" s="47">
        <f t="shared" si="7"/>
        <v>5.441456403704887</v>
      </c>
      <c r="P40" s="9"/>
    </row>
    <row r="41" spans="1:16" ht="15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1249315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1249315</v>
      </c>
      <c r="O41" s="47">
        <f t="shared" si="7"/>
        <v>79.80293835835197</v>
      </c>
      <c r="P41" s="9"/>
    </row>
    <row r="42" spans="1:16" ht="15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1205529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1205529</v>
      </c>
      <c r="O42" s="47">
        <f t="shared" si="7"/>
        <v>77.00600447141488</v>
      </c>
      <c r="P42" s="9"/>
    </row>
    <row r="43" spans="1:16" ht="15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1201757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1201757</v>
      </c>
      <c r="O43" s="47">
        <f t="shared" si="7"/>
        <v>76.76505908655382</v>
      </c>
      <c r="P43" s="9"/>
    </row>
    <row r="44" spans="1:16" ht="15">
      <c r="A44" s="12"/>
      <c r="B44" s="25">
        <v>344.9</v>
      </c>
      <c r="C44" s="20" t="s">
        <v>108</v>
      </c>
      <c r="D44" s="46">
        <v>37023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37023</v>
      </c>
      <c r="O44" s="47">
        <f t="shared" si="7"/>
        <v>2.3649313318428615</v>
      </c>
      <c r="P44" s="9"/>
    </row>
    <row r="45" spans="1:16" ht="15">
      <c r="A45" s="12"/>
      <c r="B45" s="25">
        <v>347.1</v>
      </c>
      <c r="C45" s="20" t="s">
        <v>56</v>
      </c>
      <c r="D45" s="46">
        <v>7979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7979</v>
      </c>
      <c r="O45" s="47">
        <f t="shared" si="7"/>
        <v>0.5096774193548387</v>
      </c>
      <c r="P45" s="9"/>
    </row>
    <row r="46" spans="1:16" ht="15">
      <c r="A46" s="12"/>
      <c r="B46" s="25">
        <v>347.2</v>
      </c>
      <c r="C46" s="20" t="s">
        <v>57</v>
      </c>
      <c r="D46" s="46">
        <v>2550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2550</v>
      </c>
      <c r="O46" s="47">
        <f t="shared" si="7"/>
        <v>0.16288725646758223</v>
      </c>
      <c r="P46" s="9"/>
    </row>
    <row r="47" spans="1:16" ht="15">
      <c r="A47" s="12"/>
      <c r="B47" s="25">
        <v>349</v>
      </c>
      <c r="C47" s="20" t="s">
        <v>1</v>
      </c>
      <c r="D47" s="46">
        <v>318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318</v>
      </c>
      <c r="O47" s="47">
        <f t="shared" si="7"/>
        <v>0.02031299904183967</v>
      </c>
      <c r="P47" s="9"/>
    </row>
    <row r="48" spans="1:16" ht="15.75">
      <c r="A48" s="29" t="s">
        <v>50</v>
      </c>
      <c r="B48" s="30"/>
      <c r="C48" s="31"/>
      <c r="D48" s="32">
        <f aca="true" t="shared" si="10" ref="D48:M48">SUM(D49:D50)</f>
        <v>29569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29569</v>
      </c>
      <c r="O48" s="45">
        <f t="shared" si="7"/>
        <v>1.8887895241137016</v>
      </c>
      <c r="P48" s="10"/>
    </row>
    <row r="49" spans="1:16" ht="15">
      <c r="A49" s="13"/>
      <c r="B49" s="39">
        <v>351.5</v>
      </c>
      <c r="C49" s="21" t="s">
        <v>60</v>
      </c>
      <c r="D49" s="46">
        <v>24019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24019</v>
      </c>
      <c r="O49" s="47">
        <f t="shared" si="7"/>
        <v>1.5342702012136697</v>
      </c>
      <c r="P49" s="9"/>
    </row>
    <row r="50" spans="1:16" ht="15">
      <c r="A50" s="13"/>
      <c r="B50" s="39">
        <v>354</v>
      </c>
      <c r="C50" s="21" t="s">
        <v>62</v>
      </c>
      <c r="D50" s="46">
        <v>5550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5550</v>
      </c>
      <c r="O50" s="47">
        <f t="shared" si="7"/>
        <v>0.35451932290003196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SUM(D52:D59)</f>
        <v>479837</v>
      </c>
      <c r="E51" s="32">
        <f t="shared" si="11"/>
        <v>19459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83827</v>
      </c>
      <c r="J51" s="32">
        <f t="shared" si="11"/>
        <v>0</v>
      </c>
      <c r="K51" s="32">
        <f t="shared" si="11"/>
        <v>767807</v>
      </c>
      <c r="L51" s="32">
        <f t="shared" si="11"/>
        <v>0</v>
      </c>
      <c r="M51" s="32">
        <f t="shared" si="11"/>
        <v>0</v>
      </c>
      <c r="N51" s="32">
        <f>SUM(D51:M51)</f>
        <v>1350930</v>
      </c>
      <c r="O51" s="45">
        <f t="shared" si="7"/>
        <v>86.29383583519642</v>
      </c>
      <c r="P51" s="10"/>
    </row>
    <row r="52" spans="1:16" ht="15">
      <c r="A52" s="12"/>
      <c r="B52" s="25">
        <v>361.1</v>
      </c>
      <c r="C52" s="20" t="s">
        <v>64</v>
      </c>
      <c r="D52" s="46">
        <v>267128</v>
      </c>
      <c r="E52" s="46">
        <v>19459</v>
      </c>
      <c r="F52" s="46">
        <v>0</v>
      </c>
      <c r="G52" s="46">
        <v>0</v>
      </c>
      <c r="H52" s="46">
        <v>0</v>
      </c>
      <c r="I52" s="46">
        <v>78406</v>
      </c>
      <c r="J52" s="46">
        <v>0</v>
      </c>
      <c r="K52" s="46">
        <v>1801</v>
      </c>
      <c r="L52" s="46">
        <v>0</v>
      </c>
      <c r="M52" s="46">
        <v>0</v>
      </c>
      <c r="N52" s="46">
        <f>SUM(D52:M52)</f>
        <v>366794</v>
      </c>
      <c r="O52" s="47">
        <f t="shared" si="7"/>
        <v>23.429830725007985</v>
      </c>
      <c r="P52" s="9"/>
    </row>
    <row r="53" spans="1:16" ht="15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593557</v>
      </c>
      <c r="L53" s="46">
        <v>0</v>
      </c>
      <c r="M53" s="46">
        <v>0</v>
      </c>
      <c r="N53" s="46">
        <f aca="true" t="shared" si="12" ref="N53:N59">SUM(D53:M53)</f>
        <v>593557</v>
      </c>
      <c r="O53" s="47">
        <f t="shared" si="7"/>
        <v>37.91485148514852</v>
      </c>
      <c r="P53" s="9"/>
    </row>
    <row r="54" spans="1:16" ht="15">
      <c r="A54" s="12"/>
      <c r="B54" s="25">
        <v>361.3</v>
      </c>
      <c r="C54" s="20" t="s">
        <v>66</v>
      </c>
      <c r="D54" s="46">
        <v>20303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-233639</v>
      </c>
      <c r="L54" s="46">
        <v>0</v>
      </c>
      <c r="M54" s="46">
        <v>0</v>
      </c>
      <c r="N54" s="46">
        <f t="shared" si="12"/>
        <v>-213336</v>
      </c>
      <c r="O54" s="47">
        <f t="shared" si="7"/>
        <v>-13.627339508144363</v>
      </c>
      <c r="P54" s="9"/>
    </row>
    <row r="55" spans="1:16" ht="15">
      <c r="A55" s="12"/>
      <c r="B55" s="25">
        <v>361.4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22885</v>
      </c>
      <c r="L55" s="46">
        <v>0</v>
      </c>
      <c r="M55" s="46">
        <v>0</v>
      </c>
      <c r="N55" s="46">
        <f t="shared" si="12"/>
        <v>22885</v>
      </c>
      <c r="O55" s="47">
        <f t="shared" si="7"/>
        <v>1.4618332801022038</v>
      </c>
      <c r="P55" s="9"/>
    </row>
    <row r="56" spans="1:16" ht="15">
      <c r="A56" s="12"/>
      <c r="B56" s="25">
        <v>362</v>
      </c>
      <c r="C56" s="20" t="s">
        <v>67</v>
      </c>
      <c r="D56" s="46">
        <v>92903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92903</v>
      </c>
      <c r="O56" s="47">
        <f t="shared" si="7"/>
        <v>5.9343979559246245</v>
      </c>
      <c r="P56" s="9"/>
    </row>
    <row r="57" spans="1:16" ht="15">
      <c r="A57" s="12"/>
      <c r="B57" s="25">
        <v>366</v>
      </c>
      <c r="C57" s="20" t="s">
        <v>69</v>
      </c>
      <c r="D57" s="46">
        <v>37349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37349</v>
      </c>
      <c r="O57" s="47">
        <f t="shared" si="7"/>
        <v>2.3857553497285213</v>
      </c>
      <c r="P57" s="9"/>
    </row>
    <row r="58" spans="1:16" ht="15">
      <c r="A58" s="12"/>
      <c r="B58" s="25">
        <v>368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383203</v>
      </c>
      <c r="L58" s="46">
        <v>0</v>
      </c>
      <c r="M58" s="46">
        <v>0</v>
      </c>
      <c r="N58" s="46">
        <f t="shared" si="12"/>
        <v>383203</v>
      </c>
      <c r="O58" s="47">
        <f t="shared" si="7"/>
        <v>24.477994251038005</v>
      </c>
      <c r="P58" s="9"/>
    </row>
    <row r="59" spans="1:16" ht="15">
      <c r="A59" s="12"/>
      <c r="B59" s="25">
        <v>369.9</v>
      </c>
      <c r="C59" s="20" t="s">
        <v>71</v>
      </c>
      <c r="D59" s="46">
        <v>62154</v>
      </c>
      <c r="E59" s="46">
        <v>0</v>
      </c>
      <c r="F59" s="46">
        <v>0</v>
      </c>
      <c r="G59" s="46">
        <v>0</v>
      </c>
      <c r="H59" s="46">
        <v>0</v>
      </c>
      <c r="I59" s="46">
        <v>5421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67575</v>
      </c>
      <c r="O59" s="47">
        <f t="shared" si="7"/>
        <v>4.316512296390929</v>
      </c>
      <c r="P59" s="9"/>
    </row>
    <row r="60" spans="1:16" ht="15.75">
      <c r="A60" s="29" t="s">
        <v>51</v>
      </c>
      <c r="B60" s="30"/>
      <c r="C60" s="31"/>
      <c r="D60" s="32">
        <f aca="true" t="shared" si="13" ref="D60:M60">SUM(D61:D63)</f>
        <v>475656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2000000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2475656</v>
      </c>
      <c r="O60" s="45">
        <f t="shared" si="7"/>
        <v>158.13835835196423</v>
      </c>
      <c r="P60" s="9"/>
    </row>
    <row r="61" spans="1:16" ht="15">
      <c r="A61" s="12"/>
      <c r="B61" s="25">
        <v>381</v>
      </c>
      <c r="C61" s="20" t="s">
        <v>72</v>
      </c>
      <c r="D61" s="46">
        <v>219611</v>
      </c>
      <c r="E61" s="46">
        <v>0</v>
      </c>
      <c r="F61" s="46">
        <v>0</v>
      </c>
      <c r="G61" s="46">
        <v>0</v>
      </c>
      <c r="H61" s="46">
        <v>0</v>
      </c>
      <c r="I61" s="46">
        <v>2000000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2219611</v>
      </c>
      <c r="O61" s="47">
        <f t="shared" si="7"/>
        <v>141.78288086873204</v>
      </c>
      <c r="P61" s="9"/>
    </row>
    <row r="62" spans="1:16" ht="15">
      <c r="A62" s="12"/>
      <c r="B62" s="25">
        <v>382</v>
      </c>
      <c r="C62" s="20" t="s">
        <v>94</v>
      </c>
      <c r="D62" s="46">
        <v>255000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255000</v>
      </c>
      <c r="O62" s="47">
        <f t="shared" si="7"/>
        <v>16.288725646758223</v>
      </c>
      <c r="P62" s="9"/>
    </row>
    <row r="63" spans="1:16" ht="15.75" thickBot="1">
      <c r="A63" s="12"/>
      <c r="B63" s="25">
        <v>388.1</v>
      </c>
      <c r="C63" s="20" t="s">
        <v>128</v>
      </c>
      <c r="D63" s="46">
        <v>1045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1045</v>
      </c>
      <c r="O63" s="47">
        <f t="shared" si="7"/>
        <v>0.06675183647396998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4" ref="D64:M64">SUM(D5,D16,D27,D38,D48,D51,D60)</f>
        <v>12003276</v>
      </c>
      <c r="E64" s="15">
        <f t="shared" si="14"/>
        <v>1454731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7993177</v>
      </c>
      <c r="J64" s="15">
        <f t="shared" si="14"/>
        <v>0</v>
      </c>
      <c r="K64" s="15">
        <f t="shared" si="14"/>
        <v>767807</v>
      </c>
      <c r="L64" s="15">
        <f t="shared" si="14"/>
        <v>0</v>
      </c>
      <c r="M64" s="15">
        <f t="shared" si="14"/>
        <v>0</v>
      </c>
      <c r="N64" s="15">
        <f>SUM(D64:M64)</f>
        <v>22218991</v>
      </c>
      <c r="O64" s="38">
        <f t="shared" si="7"/>
        <v>1419.2903864580007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135</v>
      </c>
      <c r="M66" s="48"/>
      <c r="N66" s="48"/>
      <c r="O66" s="43">
        <v>15655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5808661</v>
      </c>
      <c r="E5" s="27">
        <f t="shared" si="0"/>
        <v>1435218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7243879</v>
      </c>
      <c r="O5" s="33">
        <f aca="true" t="shared" si="1" ref="O5:O36">(N5/O$65)</f>
        <v>484.21651069518714</v>
      </c>
      <c r="P5" s="6"/>
    </row>
    <row r="6" spans="1:16" ht="15">
      <c r="A6" s="12"/>
      <c r="B6" s="25">
        <v>311</v>
      </c>
      <c r="C6" s="20" t="s">
        <v>3</v>
      </c>
      <c r="D6" s="46">
        <v>3399162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3399162</v>
      </c>
      <c r="O6" s="47">
        <f t="shared" si="1"/>
        <v>227.21671122994653</v>
      </c>
      <c r="P6" s="9"/>
    </row>
    <row r="7" spans="1:16" ht="15">
      <c r="A7" s="12"/>
      <c r="B7" s="25">
        <v>312.1</v>
      </c>
      <c r="C7" s="20" t="s">
        <v>97</v>
      </c>
      <c r="D7" s="46">
        <v>278571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278571</v>
      </c>
      <c r="O7" s="47">
        <f t="shared" si="1"/>
        <v>18.62105614973262</v>
      </c>
      <c r="P7" s="9"/>
    </row>
    <row r="8" spans="1:16" ht="15">
      <c r="A8" s="12"/>
      <c r="B8" s="25">
        <v>312.3</v>
      </c>
      <c r="C8" s="20" t="s">
        <v>11</v>
      </c>
      <c r="D8" s="46">
        <v>19879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19879</v>
      </c>
      <c r="O8" s="47">
        <f t="shared" si="1"/>
        <v>1.3288101604278075</v>
      </c>
      <c r="P8" s="9"/>
    </row>
    <row r="9" spans="1:16" ht="15">
      <c r="A9" s="12"/>
      <c r="B9" s="25">
        <v>312.52</v>
      </c>
      <c r="C9" s="20" t="s">
        <v>101</v>
      </c>
      <c r="D9" s="46">
        <v>109637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109637</v>
      </c>
      <c r="O9" s="47">
        <f t="shared" si="1"/>
        <v>7.328676470588236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1435218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1435218</v>
      </c>
      <c r="O10" s="47">
        <f t="shared" si="1"/>
        <v>95.9370320855615</v>
      </c>
      <c r="P10" s="9"/>
    </row>
    <row r="11" spans="1:16" ht="15">
      <c r="A11" s="12"/>
      <c r="B11" s="25">
        <v>314.1</v>
      </c>
      <c r="C11" s="20" t="s">
        <v>14</v>
      </c>
      <c r="D11" s="46">
        <v>1007820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1007820</v>
      </c>
      <c r="O11" s="47">
        <f t="shared" si="1"/>
        <v>67.36764705882354</v>
      </c>
      <c r="P11" s="9"/>
    </row>
    <row r="12" spans="1:16" ht="15">
      <c r="A12" s="12"/>
      <c r="B12" s="25">
        <v>314.3</v>
      </c>
      <c r="C12" s="20" t="s">
        <v>15</v>
      </c>
      <c r="D12" s="46">
        <v>165526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165526</v>
      </c>
      <c r="O12" s="47">
        <f t="shared" si="1"/>
        <v>11.064572192513369</v>
      </c>
      <c r="P12" s="9"/>
    </row>
    <row r="13" spans="1:16" ht="15">
      <c r="A13" s="12"/>
      <c r="B13" s="25">
        <v>314.4</v>
      </c>
      <c r="C13" s="20" t="s">
        <v>16</v>
      </c>
      <c r="D13" s="46">
        <v>27266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27266</v>
      </c>
      <c r="O13" s="47">
        <f t="shared" si="1"/>
        <v>1.8225935828877005</v>
      </c>
      <c r="P13" s="9"/>
    </row>
    <row r="14" spans="1:16" ht="15">
      <c r="A14" s="12"/>
      <c r="B14" s="25">
        <v>315</v>
      </c>
      <c r="C14" s="20" t="s">
        <v>102</v>
      </c>
      <c r="D14" s="46">
        <v>748926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748926</v>
      </c>
      <c r="O14" s="47">
        <f t="shared" si="1"/>
        <v>50.061898395721926</v>
      </c>
      <c r="P14" s="9"/>
    </row>
    <row r="15" spans="1:16" ht="15">
      <c r="A15" s="12"/>
      <c r="B15" s="25">
        <v>316</v>
      </c>
      <c r="C15" s="20" t="s">
        <v>103</v>
      </c>
      <c r="D15" s="46">
        <v>51874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51874</v>
      </c>
      <c r="O15" s="47">
        <f t="shared" si="1"/>
        <v>3.467513368983957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3144155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147885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3292040</v>
      </c>
      <c r="O16" s="45">
        <f t="shared" si="1"/>
        <v>220.05614973262033</v>
      </c>
      <c r="P16" s="10"/>
    </row>
    <row r="17" spans="1:16" ht="15">
      <c r="A17" s="12"/>
      <c r="B17" s="25">
        <v>322</v>
      </c>
      <c r="C17" s="20" t="s">
        <v>0</v>
      </c>
      <c r="D17" s="46">
        <v>538904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538904</v>
      </c>
      <c r="O17" s="47">
        <f t="shared" si="1"/>
        <v>36.02299465240642</v>
      </c>
      <c r="P17" s="9"/>
    </row>
    <row r="18" spans="1:16" ht="15">
      <c r="A18" s="12"/>
      <c r="B18" s="25">
        <v>323.1</v>
      </c>
      <c r="C18" s="20" t="s">
        <v>20</v>
      </c>
      <c r="D18" s="46">
        <v>1238826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1238826</v>
      </c>
      <c r="O18" s="47">
        <f t="shared" si="1"/>
        <v>82.80922459893048</v>
      </c>
      <c r="P18" s="9"/>
    </row>
    <row r="19" spans="1:16" ht="15">
      <c r="A19" s="12"/>
      <c r="B19" s="25">
        <v>323.4</v>
      </c>
      <c r="C19" s="20" t="s">
        <v>21</v>
      </c>
      <c r="D19" s="46">
        <v>28844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28844</v>
      </c>
      <c r="O19" s="47">
        <f t="shared" si="1"/>
        <v>1.9280748663101603</v>
      </c>
      <c r="P19" s="9"/>
    </row>
    <row r="20" spans="1:16" ht="15">
      <c r="A20" s="12"/>
      <c r="B20" s="25">
        <v>323.7</v>
      </c>
      <c r="C20" s="20" t="s">
        <v>22</v>
      </c>
      <c r="D20" s="46">
        <v>206969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206969</v>
      </c>
      <c r="O20" s="47">
        <f t="shared" si="1"/>
        <v>13.834826203208555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28734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28734</v>
      </c>
      <c r="O21" s="47">
        <f t="shared" si="1"/>
        <v>1.9207219251336898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119151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119151</v>
      </c>
      <c r="O22" s="47">
        <f t="shared" si="1"/>
        <v>7.964639037433155</v>
      </c>
      <c r="P22" s="9"/>
    </row>
    <row r="23" spans="1:16" ht="15">
      <c r="A23" s="12"/>
      <c r="B23" s="25">
        <v>324.61</v>
      </c>
      <c r="C23" s="20" t="s">
        <v>25</v>
      </c>
      <c r="D23" s="46">
        <v>196056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196056</v>
      </c>
      <c r="O23" s="47">
        <f t="shared" si="1"/>
        <v>13.105347593582888</v>
      </c>
      <c r="P23" s="9"/>
    </row>
    <row r="24" spans="1:16" ht="15">
      <c r="A24" s="12"/>
      <c r="B24" s="25">
        <v>325.1</v>
      </c>
      <c r="C24" s="20" t="s">
        <v>27</v>
      </c>
      <c r="D24" s="46">
        <v>620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</v>
      </c>
      <c r="O24" s="47">
        <f t="shared" si="1"/>
        <v>0.04144385026737968</v>
      </c>
      <c r="P24" s="9"/>
    </row>
    <row r="25" spans="1:16" ht="15">
      <c r="A25" s="12"/>
      <c r="B25" s="25">
        <v>325.2</v>
      </c>
      <c r="C25" s="20" t="s">
        <v>28</v>
      </c>
      <c r="D25" s="46">
        <v>748791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748791</v>
      </c>
      <c r="O25" s="47">
        <f t="shared" si="1"/>
        <v>50.052874331550804</v>
      </c>
      <c r="P25" s="9"/>
    </row>
    <row r="26" spans="1:16" ht="15">
      <c r="A26" s="12"/>
      <c r="B26" s="25">
        <v>329</v>
      </c>
      <c r="C26" s="20" t="s">
        <v>29</v>
      </c>
      <c r="D26" s="46">
        <v>185145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185145</v>
      </c>
      <c r="O26" s="47">
        <f t="shared" si="1"/>
        <v>12.376002673796792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SUM(D28:D37)</f>
        <v>1670310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1670310</v>
      </c>
      <c r="O27" s="45">
        <f t="shared" si="1"/>
        <v>111.65173796791444</v>
      </c>
      <c r="P27" s="10"/>
    </row>
    <row r="28" spans="1:16" ht="15">
      <c r="A28" s="12"/>
      <c r="B28" s="25">
        <v>331.2</v>
      </c>
      <c r="C28" s="20" t="s">
        <v>30</v>
      </c>
      <c r="D28" s="46">
        <v>2123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2123</v>
      </c>
      <c r="O28" s="47">
        <f t="shared" si="1"/>
        <v>0.14191176470588235</v>
      </c>
      <c r="P28" s="9"/>
    </row>
    <row r="29" spans="1:16" ht="15">
      <c r="A29" s="12"/>
      <c r="B29" s="25">
        <v>331.9</v>
      </c>
      <c r="C29" s="20" t="s">
        <v>32</v>
      </c>
      <c r="D29" s="46">
        <v>15500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15500</v>
      </c>
      <c r="O29" s="47">
        <f t="shared" si="1"/>
        <v>1.036096256684492</v>
      </c>
      <c r="P29" s="9"/>
    </row>
    <row r="30" spans="1:16" ht="15">
      <c r="A30" s="12"/>
      <c r="B30" s="25">
        <v>334.9</v>
      </c>
      <c r="C30" s="20" t="s">
        <v>35</v>
      </c>
      <c r="D30" s="46">
        <v>1938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1938</v>
      </c>
      <c r="O30" s="47">
        <f t="shared" si="1"/>
        <v>0.12954545454545455</v>
      </c>
      <c r="P30" s="9"/>
    </row>
    <row r="31" spans="1:16" ht="15">
      <c r="A31" s="12"/>
      <c r="B31" s="25">
        <v>335.12</v>
      </c>
      <c r="C31" s="20" t="s">
        <v>104</v>
      </c>
      <c r="D31" s="46">
        <v>463595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463595</v>
      </c>
      <c r="O31" s="47">
        <f t="shared" si="1"/>
        <v>30.988970588235293</v>
      </c>
      <c r="P31" s="9"/>
    </row>
    <row r="32" spans="1:16" ht="15">
      <c r="A32" s="12"/>
      <c r="B32" s="25">
        <v>335.14</v>
      </c>
      <c r="C32" s="20" t="s">
        <v>105</v>
      </c>
      <c r="D32" s="46">
        <v>46007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46007</v>
      </c>
      <c r="O32" s="47">
        <f t="shared" si="1"/>
        <v>3.0753342245989304</v>
      </c>
      <c r="P32" s="9"/>
    </row>
    <row r="33" spans="1:16" ht="15">
      <c r="A33" s="12"/>
      <c r="B33" s="25">
        <v>335.15</v>
      </c>
      <c r="C33" s="20" t="s">
        <v>106</v>
      </c>
      <c r="D33" s="46">
        <v>11075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11075</v>
      </c>
      <c r="O33" s="47">
        <f t="shared" si="1"/>
        <v>0.7403074866310161</v>
      </c>
      <c r="P33" s="9"/>
    </row>
    <row r="34" spans="1:16" ht="15">
      <c r="A34" s="12"/>
      <c r="B34" s="25">
        <v>335.18</v>
      </c>
      <c r="C34" s="20" t="s">
        <v>107</v>
      </c>
      <c r="D34" s="46">
        <v>913002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913002</v>
      </c>
      <c r="O34" s="47">
        <f t="shared" si="1"/>
        <v>61.029545454545456</v>
      </c>
      <c r="P34" s="9"/>
    </row>
    <row r="35" spans="1:16" ht="15">
      <c r="A35" s="12"/>
      <c r="B35" s="25">
        <v>335.49</v>
      </c>
      <c r="C35" s="20" t="s">
        <v>40</v>
      </c>
      <c r="D35" s="46">
        <v>61572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61572</v>
      </c>
      <c r="O35" s="47">
        <f t="shared" si="1"/>
        <v>4.115775401069519</v>
      </c>
      <c r="P35" s="9"/>
    </row>
    <row r="36" spans="1:16" ht="15">
      <c r="A36" s="12"/>
      <c r="B36" s="25">
        <v>337.7</v>
      </c>
      <c r="C36" s="20" t="s">
        <v>43</v>
      </c>
      <c r="D36" s="46">
        <v>137030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137030</v>
      </c>
      <c r="O36" s="47">
        <f t="shared" si="1"/>
        <v>9.15975935828877</v>
      </c>
      <c r="P36" s="9"/>
    </row>
    <row r="37" spans="1:16" ht="15">
      <c r="A37" s="12"/>
      <c r="B37" s="25">
        <v>338</v>
      </c>
      <c r="C37" s="20" t="s">
        <v>44</v>
      </c>
      <c r="D37" s="46">
        <v>18468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18468</v>
      </c>
      <c r="O37" s="47">
        <f aca="true" t="shared" si="7" ref="O37:O63">(N37/O$65)</f>
        <v>1.2344919786096256</v>
      </c>
      <c r="P37" s="9"/>
    </row>
    <row r="38" spans="1:16" ht="15.75">
      <c r="A38" s="29" t="s">
        <v>49</v>
      </c>
      <c r="B38" s="30"/>
      <c r="C38" s="31"/>
      <c r="D38" s="32">
        <f aca="true" t="shared" si="8" ref="D38:M38">SUM(D39:D47)</f>
        <v>217754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3225027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3442781</v>
      </c>
      <c r="O38" s="45">
        <f t="shared" si="7"/>
        <v>230.13241978609625</v>
      </c>
      <c r="P38" s="10"/>
    </row>
    <row r="39" spans="1:16" ht="15">
      <c r="A39" s="12"/>
      <c r="B39" s="25">
        <v>342.1</v>
      </c>
      <c r="C39" s="20" t="s">
        <v>52</v>
      </c>
      <c r="D39" s="46">
        <v>100000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100000</v>
      </c>
      <c r="O39" s="47">
        <f t="shared" si="7"/>
        <v>6.684491978609626</v>
      </c>
      <c r="P39" s="9"/>
    </row>
    <row r="40" spans="1:16" ht="15">
      <c r="A40" s="12"/>
      <c r="B40" s="25">
        <v>342.9</v>
      </c>
      <c r="C40" s="20" t="s">
        <v>93</v>
      </c>
      <c r="D40" s="46">
        <v>60975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60975</v>
      </c>
      <c r="O40" s="47">
        <f t="shared" si="7"/>
        <v>4.0758689839572195</v>
      </c>
      <c r="P40" s="9"/>
    </row>
    <row r="41" spans="1:16" ht="15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1166651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1166651</v>
      </c>
      <c r="O41" s="47">
        <f t="shared" si="7"/>
        <v>77.98469251336898</v>
      </c>
      <c r="P41" s="9"/>
    </row>
    <row r="42" spans="1:16" ht="15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1187130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1187130</v>
      </c>
      <c r="O42" s="47">
        <f t="shared" si="7"/>
        <v>79.35360962566845</v>
      </c>
      <c r="P42" s="9"/>
    </row>
    <row r="43" spans="1:16" ht="15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871246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871246</v>
      </c>
      <c r="O43" s="47">
        <f t="shared" si="7"/>
        <v>58.23836898395722</v>
      </c>
      <c r="P43" s="9"/>
    </row>
    <row r="44" spans="1:16" ht="15">
      <c r="A44" s="12"/>
      <c r="B44" s="25">
        <v>344.9</v>
      </c>
      <c r="C44" s="20" t="s">
        <v>108</v>
      </c>
      <c r="D44" s="46">
        <v>46598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46598</v>
      </c>
      <c r="O44" s="47">
        <f t="shared" si="7"/>
        <v>3.1148395721925133</v>
      </c>
      <c r="P44" s="9"/>
    </row>
    <row r="45" spans="1:16" ht="15">
      <c r="A45" s="12"/>
      <c r="B45" s="25">
        <v>347.1</v>
      </c>
      <c r="C45" s="20" t="s">
        <v>56</v>
      </c>
      <c r="D45" s="46">
        <v>7208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7208</v>
      </c>
      <c r="O45" s="47">
        <f t="shared" si="7"/>
        <v>0.4818181818181818</v>
      </c>
      <c r="P45" s="9"/>
    </row>
    <row r="46" spans="1:16" ht="15">
      <c r="A46" s="12"/>
      <c r="B46" s="25">
        <v>347.2</v>
      </c>
      <c r="C46" s="20" t="s">
        <v>57</v>
      </c>
      <c r="D46" s="46">
        <v>2510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2510</v>
      </c>
      <c r="O46" s="47">
        <f t="shared" si="7"/>
        <v>0.1677807486631016</v>
      </c>
      <c r="P46" s="9"/>
    </row>
    <row r="47" spans="1:16" ht="15">
      <c r="A47" s="12"/>
      <c r="B47" s="25">
        <v>349</v>
      </c>
      <c r="C47" s="20" t="s">
        <v>1</v>
      </c>
      <c r="D47" s="46">
        <v>463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463</v>
      </c>
      <c r="O47" s="47">
        <f t="shared" si="7"/>
        <v>0.030949197860962566</v>
      </c>
      <c r="P47" s="9"/>
    </row>
    <row r="48" spans="1:16" ht="15.75">
      <c r="A48" s="29" t="s">
        <v>50</v>
      </c>
      <c r="B48" s="30"/>
      <c r="C48" s="31"/>
      <c r="D48" s="32">
        <f aca="true" t="shared" si="10" ref="D48:M48">SUM(D49:D50)</f>
        <v>34081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34081</v>
      </c>
      <c r="O48" s="45">
        <f t="shared" si="7"/>
        <v>2.2781417112299467</v>
      </c>
      <c r="P48" s="10"/>
    </row>
    <row r="49" spans="1:16" ht="15">
      <c r="A49" s="13"/>
      <c r="B49" s="39">
        <v>351.5</v>
      </c>
      <c r="C49" s="21" t="s">
        <v>60</v>
      </c>
      <c r="D49" s="46">
        <v>25438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25438</v>
      </c>
      <c r="O49" s="47">
        <f t="shared" si="7"/>
        <v>1.7004010695187166</v>
      </c>
      <c r="P49" s="9"/>
    </row>
    <row r="50" spans="1:16" ht="15">
      <c r="A50" s="13"/>
      <c r="B50" s="39">
        <v>354</v>
      </c>
      <c r="C50" s="21" t="s">
        <v>62</v>
      </c>
      <c r="D50" s="46">
        <v>8643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8643</v>
      </c>
      <c r="O50" s="47">
        <f t="shared" si="7"/>
        <v>0.57774064171123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SUM(D52:D58)</f>
        <v>462065</v>
      </c>
      <c r="E51" s="32">
        <f t="shared" si="11"/>
        <v>21767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141195</v>
      </c>
      <c r="J51" s="32">
        <f t="shared" si="11"/>
        <v>0</v>
      </c>
      <c r="K51" s="32">
        <f t="shared" si="11"/>
        <v>1363081</v>
      </c>
      <c r="L51" s="32">
        <f t="shared" si="11"/>
        <v>0</v>
      </c>
      <c r="M51" s="32">
        <f t="shared" si="11"/>
        <v>0</v>
      </c>
      <c r="N51" s="32">
        <f>SUM(D51:M51)</f>
        <v>1988108</v>
      </c>
      <c r="O51" s="45">
        <f t="shared" si="7"/>
        <v>132.89491978609627</v>
      </c>
      <c r="P51" s="10"/>
    </row>
    <row r="52" spans="1:16" ht="15">
      <c r="A52" s="12"/>
      <c r="B52" s="25">
        <v>361.1</v>
      </c>
      <c r="C52" s="20" t="s">
        <v>64</v>
      </c>
      <c r="D52" s="46">
        <v>119752</v>
      </c>
      <c r="E52" s="46">
        <v>21767</v>
      </c>
      <c r="F52" s="46">
        <v>0</v>
      </c>
      <c r="G52" s="46">
        <v>0</v>
      </c>
      <c r="H52" s="46">
        <v>0</v>
      </c>
      <c r="I52" s="46">
        <v>74850</v>
      </c>
      <c r="J52" s="46">
        <v>0</v>
      </c>
      <c r="K52" s="46">
        <v>7985</v>
      </c>
      <c r="L52" s="46">
        <v>0</v>
      </c>
      <c r="M52" s="46">
        <v>0</v>
      </c>
      <c r="N52" s="46">
        <f>SUM(D52:M52)</f>
        <v>224354</v>
      </c>
      <c r="O52" s="47">
        <f t="shared" si="7"/>
        <v>14.996925133689839</v>
      </c>
      <c r="P52" s="9"/>
    </row>
    <row r="53" spans="1:16" ht="15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551186</v>
      </c>
      <c r="L53" s="46">
        <v>0</v>
      </c>
      <c r="M53" s="46">
        <v>0</v>
      </c>
      <c r="N53" s="46">
        <f aca="true" t="shared" si="12" ref="N53:N58">SUM(D53:M53)</f>
        <v>551186</v>
      </c>
      <c r="O53" s="47">
        <f t="shared" si="7"/>
        <v>36.84398395721925</v>
      </c>
      <c r="P53" s="9"/>
    </row>
    <row r="54" spans="1:16" ht="15">
      <c r="A54" s="12"/>
      <c r="B54" s="25">
        <v>361.3</v>
      </c>
      <c r="C54" s="20" t="s">
        <v>66</v>
      </c>
      <c r="D54" s="46">
        <v>-8138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287324</v>
      </c>
      <c r="L54" s="46">
        <v>0</v>
      </c>
      <c r="M54" s="46">
        <v>0</v>
      </c>
      <c r="N54" s="46">
        <f t="shared" si="12"/>
        <v>279186</v>
      </c>
      <c r="O54" s="47">
        <f t="shared" si="7"/>
        <v>18.66216577540107</v>
      </c>
      <c r="P54" s="9"/>
    </row>
    <row r="55" spans="1:16" ht="15">
      <c r="A55" s="12"/>
      <c r="B55" s="25">
        <v>362</v>
      </c>
      <c r="C55" s="20" t="s">
        <v>67</v>
      </c>
      <c r="D55" s="46">
        <v>98772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98772</v>
      </c>
      <c r="O55" s="47">
        <f t="shared" si="7"/>
        <v>6.6024064171123</v>
      </c>
      <c r="P55" s="9"/>
    </row>
    <row r="56" spans="1:16" ht="15">
      <c r="A56" s="12"/>
      <c r="B56" s="25">
        <v>366</v>
      </c>
      <c r="C56" s="20" t="s">
        <v>69</v>
      </c>
      <c r="D56" s="46">
        <v>8796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8796</v>
      </c>
      <c r="O56" s="47">
        <f t="shared" si="7"/>
        <v>0.5879679144385027</v>
      </c>
      <c r="P56" s="9"/>
    </row>
    <row r="57" spans="1:16" ht="15">
      <c r="A57" s="12"/>
      <c r="B57" s="25">
        <v>368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516586</v>
      </c>
      <c r="L57" s="46">
        <v>0</v>
      </c>
      <c r="M57" s="46">
        <v>0</v>
      </c>
      <c r="N57" s="46">
        <f t="shared" si="12"/>
        <v>516586</v>
      </c>
      <c r="O57" s="47">
        <f t="shared" si="7"/>
        <v>34.53114973262032</v>
      </c>
      <c r="P57" s="9"/>
    </row>
    <row r="58" spans="1:16" ht="15">
      <c r="A58" s="12"/>
      <c r="B58" s="25">
        <v>369.9</v>
      </c>
      <c r="C58" s="20" t="s">
        <v>71</v>
      </c>
      <c r="D58" s="46">
        <v>242883</v>
      </c>
      <c r="E58" s="46">
        <v>0</v>
      </c>
      <c r="F58" s="46">
        <v>0</v>
      </c>
      <c r="G58" s="46">
        <v>0</v>
      </c>
      <c r="H58" s="46">
        <v>0</v>
      </c>
      <c r="I58" s="46">
        <v>66345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309228</v>
      </c>
      <c r="O58" s="47">
        <f t="shared" si="7"/>
        <v>20.670320855614975</v>
      </c>
      <c r="P58" s="9"/>
    </row>
    <row r="59" spans="1:16" ht="15.75">
      <c r="A59" s="29" t="s">
        <v>51</v>
      </c>
      <c r="B59" s="30"/>
      <c r="C59" s="31"/>
      <c r="D59" s="32">
        <f aca="true" t="shared" si="13" ref="D59:M59">SUM(D60:D62)</f>
        <v>435452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325000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760452</v>
      </c>
      <c r="O59" s="45">
        <f t="shared" si="7"/>
        <v>50.832352941176474</v>
      </c>
      <c r="P59" s="9"/>
    </row>
    <row r="60" spans="1:16" ht="15">
      <c r="A60" s="12"/>
      <c r="B60" s="25">
        <v>381</v>
      </c>
      <c r="C60" s="20" t="s">
        <v>72</v>
      </c>
      <c r="D60" s="46">
        <v>222336</v>
      </c>
      <c r="E60" s="46">
        <v>0</v>
      </c>
      <c r="F60" s="46">
        <v>0</v>
      </c>
      <c r="G60" s="46">
        <v>0</v>
      </c>
      <c r="H60" s="46">
        <v>0</v>
      </c>
      <c r="I60" s="46">
        <v>325000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547336</v>
      </c>
      <c r="O60" s="47">
        <f t="shared" si="7"/>
        <v>36.58663101604278</v>
      </c>
      <c r="P60" s="9"/>
    </row>
    <row r="61" spans="1:16" ht="15">
      <c r="A61" s="12"/>
      <c r="B61" s="25">
        <v>382</v>
      </c>
      <c r="C61" s="20" t="s">
        <v>94</v>
      </c>
      <c r="D61" s="46">
        <v>190500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190500</v>
      </c>
      <c r="O61" s="47">
        <f t="shared" si="7"/>
        <v>12.733957219251337</v>
      </c>
      <c r="P61" s="9"/>
    </row>
    <row r="62" spans="1:16" ht="15.75" thickBot="1">
      <c r="A62" s="12"/>
      <c r="B62" s="25">
        <v>388.1</v>
      </c>
      <c r="C62" s="20" t="s">
        <v>128</v>
      </c>
      <c r="D62" s="46">
        <v>22616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22616</v>
      </c>
      <c r="O62" s="47">
        <f t="shared" si="7"/>
        <v>1.511764705882353</v>
      </c>
      <c r="P62" s="9"/>
    </row>
    <row r="63" spans="1:119" ht="16.5" thickBot="1">
      <c r="A63" s="14" t="s">
        <v>58</v>
      </c>
      <c r="B63" s="23"/>
      <c r="C63" s="22"/>
      <c r="D63" s="15">
        <f aca="true" t="shared" si="14" ref="D63:M63">SUM(D5,D16,D27,D38,D48,D51,D59)</f>
        <v>11772478</v>
      </c>
      <c r="E63" s="15">
        <f t="shared" si="14"/>
        <v>1456985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3839107</v>
      </c>
      <c r="J63" s="15">
        <f t="shared" si="14"/>
        <v>0</v>
      </c>
      <c r="K63" s="15">
        <f t="shared" si="14"/>
        <v>1363081</v>
      </c>
      <c r="L63" s="15">
        <f t="shared" si="14"/>
        <v>0</v>
      </c>
      <c r="M63" s="15">
        <f t="shared" si="14"/>
        <v>0</v>
      </c>
      <c r="N63" s="15">
        <f>SUM(D63:M63)</f>
        <v>18431651</v>
      </c>
      <c r="O63" s="38">
        <f t="shared" si="7"/>
        <v>1232.0622326203209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131</v>
      </c>
      <c r="M65" s="48"/>
      <c r="N65" s="48"/>
      <c r="O65" s="43">
        <v>14960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5069724</v>
      </c>
      <c r="E5" s="27">
        <f t="shared" si="0"/>
        <v>1366700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6436424</v>
      </c>
      <c r="O5" s="33">
        <f aca="true" t="shared" si="1" ref="O5:O36">(N5/O$67)</f>
        <v>434.27730922339924</v>
      </c>
      <c r="P5" s="6"/>
    </row>
    <row r="6" spans="1:16" ht="15">
      <c r="A6" s="12"/>
      <c r="B6" s="25">
        <v>311</v>
      </c>
      <c r="C6" s="20" t="s">
        <v>3</v>
      </c>
      <c r="D6" s="46">
        <v>3156218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3156218</v>
      </c>
      <c r="O6" s="47">
        <f t="shared" si="1"/>
        <v>212.95580595101546</v>
      </c>
      <c r="P6" s="9"/>
    </row>
    <row r="7" spans="1:16" ht="15">
      <c r="A7" s="12"/>
      <c r="B7" s="25">
        <v>312.1</v>
      </c>
      <c r="C7" s="20" t="s">
        <v>97</v>
      </c>
      <c r="D7" s="46">
        <v>260570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260570</v>
      </c>
      <c r="O7" s="47">
        <f t="shared" si="1"/>
        <v>17.58113487618919</v>
      </c>
      <c r="P7" s="9"/>
    </row>
    <row r="8" spans="1:16" ht="15">
      <c r="A8" s="12"/>
      <c r="B8" s="25">
        <v>312.3</v>
      </c>
      <c r="C8" s="20" t="s">
        <v>11</v>
      </c>
      <c r="D8" s="46">
        <v>19629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19629</v>
      </c>
      <c r="O8" s="47">
        <f t="shared" si="1"/>
        <v>1.3244045610957424</v>
      </c>
      <c r="P8" s="9"/>
    </row>
    <row r="9" spans="1:16" ht="15">
      <c r="A9" s="12"/>
      <c r="B9" s="25">
        <v>312.52</v>
      </c>
      <c r="C9" s="20" t="s">
        <v>101</v>
      </c>
      <c r="D9" s="46">
        <v>102879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102879</v>
      </c>
      <c r="O9" s="47">
        <f t="shared" si="1"/>
        <v>6.941434451116659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1366700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1366700</v>
      </c>
      <c r="O10" s="47">
        <f t="shared" si="1"/>
        <v>92.21375075905809</v>
      </c>
      <c r="P10" s="9"/>
    </row>
    <row r="11" spans="1:16" ht="15">
      <c r="A11" s="12"/>
      <c r="B11" s="25">
        <v>314.1</v>
      </c>
      <c r="C11" s="20" t="s">
        <v>14</v>
      </c>
      <c r="D11" s="46">
        <v>978435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978435</v>
      </c>
      <c r="O11" s="47">
        <f t="shared" si="1"/>
        <v>66.01680048579718</v>
      </c>
      <c r="P11" s="9"/>
    </row>
    <row r="12" spans="1:16" ht="15">
      <c r="A12" s="12"/>
      <c r="B12" s="25">
        <v>314.3</v>
      </c>
      <c r="C12" s="20" t="s">
        <v>15</v>
      </c>
      <c r="D12" s="46">
        <v>178550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178550</v>
      </c>
      <c r="O12" s="47">
        <f t="shared" si="1"/>
        <v>12.047095337696511</v>
      </c>
      <c r="P12" s="9"/>
    </row>
    <row r="13" spans="1:16" ht="15">
      <c r="A13" s="12"/>
      <c r="B13" s="25">
        <v>314.4</v>
      </c>
      <c r="C13" s="20" t="s">
        <v>16</v>
      </c>
      <c r="D13" s="46">
        <v>20357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20357</v>
      </c>
      <c r="O13" s="47">
        <f t="shared" si="1"/>
        <v>1.373524053707577</v>
      </c>
      <c r="P13" s="9"/>
    </row>
    <row r="14" spans="1:16" ht="15">
      <c r="A14" s="12"/>
      <c r="B14" s="25">
        <v>315</v>
      </c>
      <c r="C14" s="20" t="s">
        <v>102</v>
      </c>
      <c r="D14" s="46">
        <v>303110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303110</v>
      </c>
      <c r="O14" s="47">
        <f t="shared" si="1"/>
        <v>20.451386546116996</v>
      </c>
      <c r="P14" s="9"/>
    </row>
    <row r="15" spans="1:16" ht="15">
      <c r="A15" s="12"/>
      <c r="B15" s="25">
        <v>316</v>
      </c>
      <c r="C15" s="20" t="s">
        <v>103</v>
      </c>
      <c r="D15" s="46">
        <v>49976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49976</v>
      </c>
      <c r="O15" s="47">
        <f t="shared" si="1"/>
        <v>3.3719722016058298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2786354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295678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3082032</v>
      </c>
      <c r="O16" s="45">
        <f t="shared" si="1"/>
        <v>207.95034073274408</v>
      </c>
      <c r="P16" s="10"/>
    </row>
    <row r="17" spans="1:16" ht="15">
      <c r="A17" s="12"/>
      <c r="B17" s="25">
        <v>322</v>
      </c>
      <c r="C17" s="20" t="s">
        <v>0</v>
      </c>
      <c r="D17" s="46">
        <v>292965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292965</v>
      </c>
      <c r="O17" s="47">
        <f t="shared" si="1"/>
        <v>19.76688482558532</v>
      </c>
      <c r="P17" s="9"/>
    </row>
    <row r="18" spans="1:16" ht="15">
      <c r="A18" s="12"/>
      <c r="B18" s="25">
        <v>323.1</v>
      </c>
      <c r="C18" s="20" t="s">
        <v>20</v>
      </c>
      <c r="D18" s="46">
        <v>1162809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1162809</v>
      </c>
      <c r="O18" s="47">
        <f t="shared" si="1"/>
        <v>78.45685176438836</v>
      </c>
      <c r="P18" s="9"/>
    </row>
    <row r="19" spans="1:16" ht="15">
      <c r="A19" s="12"/>
      <c r="B19" s="25">
        <v>323.4</v>
      </c>
      <c r="C19" s="20" t="s">
        <v>21</v>
      </c>
      <c r="D19" s="46">
        <v>24387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24387</v>
      </c>
      <c r="O19" s="47">
        <f t="shared" si="1"/>
        <v>1.645435530665947</v>
      </c>
      <c r="P19" s="9"/>
    </row>
    <row r="20" spans="1:16" ht="15">
      <c r="A20" s="12"/>
      <c r="B20" s="25">
        <v>323.7</v>
      </c>
      <c r="C20" s="20" t="s">
        <v>22</v>
      </c>
      <c r="D20" s="46">
        <v>203126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203126</v>
      </c>
      <c r="O20" s="47">
        <f t="shared" si="1"/>
        <v>13.705283044328993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40647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40647</v>
      </c>
      <c r="O21" s="47">
        <f t="shared" si="1"/>
        <v>2.742527494770933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255031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255031</v>
      </c>
      <c r="O22" s="47">
        <f t="shared" si="1"/>
        <v>17.20740840699008</v>
      </c>
      <c r="P22" s="9"/>
    </row>
    <row r="23" spans="1:16" ht="15">
      <c r="A23" s="12"/>
      <c r="B23" s="25">
        <v>324.61</v>
      </c>
      <c r="C23" s="20" t="s">
        <v>25</v>
      </c>
      <c r="D23" s="46">
        <v>157934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157934</v>
      </c>
      <c r="O23" s="47">
        <f t="shared" si="1"/>
        <v>10.656096079886648</v>
      </c>
      <c r="P23" s="9"/>
    </row>
    <row r="24" spans="1:16" ht="15">
      <c r="A24" s="12"/>
      <c r="B24" s="25">
        <v>325.1</v>
      </c>
      <c r="C24" s="20" t="s">
        <v>27</v>
      </c>
      <c r="D24" s="46">
        <v>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</v>
      </c>
      <c r="O24" s="47">
        <f t="shared" si="1"/>
        <v>0.040483098306457056</v>
      </c>
      <c r="P24" s="9"/>
    </row>
    <row r="25" spans="1:16" ht="15">
      <c r="A25" s="12"/>
      <c r="B25" s="25">
        <v>325.2</v>
      </c>
      <c r="C25" s="20" t="s">
        <v>28</v>
      </c>
      <c r="D25" s="46">
        <v>740746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740746</v>
      </c>
      <c r="O25" s="47">
        <f t="shared" si="1"/>
        <v>49.979488563524725</v>
      </c>
      <c r="P25" s="9"/>
    </row>
    <row r="26" spans="1:16" ht="15">
      <c r="A26" s="12"/>
      <c r="B26" s="25">
        <v>329</v>
      </c>
      <c r="C26" s="20" t="s">
        <v>29</v>
      </c>
      <c r="D26" s="46">
        <v>203787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7">SUM(D26:M26)</f>
        <v>203787</v>
      </c>
      <c r="O26" s="47">
        <f t="shared" si="1"/>
        <v>13.749881924296606</v>
      </c>
      <c r="P26" s="9"/>
    </row>
    <row r="27" spans="1:16" ht="15.75">
      <c r="A27" s="29" t="s">
        <v>31</v>
      </c>
      <c r="B27" s="30"/>
      <c r="C27" s="31"/>
      <c r="D27" s="32">
        <f aca="true" t="shared" si="6" ref="D27:M27">SUM(D28:D36)</f>
        <v>1949676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1949676</v>
      </c>
      <c r="O27" s="45">
        <f t="shared" si="1"/>
        <v>131.54820862289995</v>
      </c>
      <c r="P27" s="10"/>
    </row>
    <row r="28" spans="1:16" ht="15">
      <c r="A28" s="12"/>
      <c r="B28" s="25">
        <v>331.2</v>
      </c>
      <c r="C28" s="20" t="s">
        <v>30</v>
      </c>
      <c r="D28" s="46">
        <v>12525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12525</v>
      </c>
      <c r="O28" s="47">
        <f t="shared" si="1"/>
        <v>0.845084677147291</v>
      </c>
      <c r="P28" s="9"/>
    </row>
    <row r="29" spans="1:16" ht="15">
      <c r="A29" s="12"/>
      <c r="B29" s="25">
        <v>331.49</v>
      </c>
      <c r="C29" s="20" t="s">
        <v>33</v>
      </c>
      <c r="D29" s="46">
        <v>388700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388700</v>
      </c>
      <c r="O29" s="47">
        <f t="shared" si="1"/>
        <v>26.226300519533094</v>
      </c>
      <c r="P29" s="9"/>
    </row>
    <row r="30" spans="1:16" ht="15">
      <c r="A30" s="12"/>
      <c r="B30" s="25">
        <v>335.12</v>
      </c>
      <c r="C30" s="20" t="s">
        <v>104</v>
      </c>
      <c r="D30" s="46">
        <v>440592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440592</v>
      </c>
      <c r="O30" s="47">
        <f t="shared" si="1"/>
        <v>29.727548748397545</v>
      </c>
      <c r="P30" s="9"/>
    </row>
    <row r="31" spans="1:16" ht="15">
      <c r="A31" s="12"/>
      <c r="B31" s="25">
        <v>335.14</v>
      </c>
      <c r="C31" s="20" t="s">
        <v>105</v>
      </c>
      <c r="D31" s="46">
        <v>45441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45441</v>
      </c>
      <c r="O31" s="47">
        <f t="shared" si="1"/>
        <v>3.065987450239525</v>
      </c>
      <c r="P31" s="9"/>
    </row>
    <row r="32" spans="1:16" ht="15">
      <c r="A32" s="12"/>
      <c r="B32" s="25">
        <v>335.15</v>
      </c>
      <c r="C32" s="20" t="s">
        <v>106</v>
      </c>
      <c r="D32" s="46">
        <v>10733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10733</v>
      </c>
      <c r="O32" s="47">
        <f t="shared" si="1"/>
        <v>0.724175156872006</v>
      </c>
      <c r="P32" s="9"/>
    </row>
    <row r="33" spans="1:16" ht="15">
      <c r="A33" s="12"/>
      <c r="B33" s="25">
        <v>335.18</v>
      </c>
      <c r="C33" s="20" t="s">
        <v>107</v>
      </c>
      <c r="D33" s="46">
        <v>852732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852732</v>
      </c>
      <c r="O33" s="47">
        <f t="shared" si="1"/>
        <v>57.5353889751029</v>
      </c>
      <c r="P33" s="9"/>
    </row>
    <row r="34" spans="1:16" ht="15">
      <c r="A34" s="12"/>
      <c r="B34" s="25">
        <v>335.49</v>
      </c>
      <c r="C34" s="20" t="s">
        <v>40</v>
      </c>
      <c r="D34" s="46">
        <v>60483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60483</v>
      </c>
      <c r="O34" s="47">
        <f t="shared" si="1"/>
        <v>4.080898724782403</v>
      </c>
      <c r="P34" s="9"/>
    </row>
    <row r="35" spans="1:16" ht="15">
      <c r="A35" s="12"/>
      <c r="B35" s="25">
        <v>337.7</v>
      </c>
      <c r="C35" s="20" t="s">
        <v>43</v>
      </c>
      <c r="D35" s="46">
        <v>124713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124713</v>
      </c>
      <c r="O35" s="47">
        <f t="shared" si="1"/>
        <v>8.41461439848863</v>
      </c>
      <c r="P35" s="9"/>
    </row>
    <row r="36" spans="1:16" ht="15">
      <c r="A36" s="12"/>
      <c r="B36" s="25">
        <v>338</v>
      </c>
      <c r="C36" s="20" t="s">
        <v>44</v>
      </c>
      <c r="D36" s="46">
        <v>13757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13757</v>
      </c>
      <c r="O36" s="47">
        <f t="shared" si="1"/>
        <v>0.9282099723365494</v>
      </c>
      <c r="P36" s="9"/>
    </row>
    <row r="37" spans="1:16" ht="15.75">
      <c r="A37" s="29" t="s">
        <v>49</v>
      </c>
      <c r="B37" s="30"/>
      <c r="C37" s="31"/>
      <c r="D37" s="32">
        <f aca="true" t="shared" si="7" ref="D37:M37">SUM(D38:D46)</f>
        <v>252829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3210732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3463561</v>
      </c>
      <c r="O37" s="45">
        <f aca="true" t="shared" si="8" ref="O37:O65">(N37/O$67)</f>
        <v>233.6928007556845</v>
      </c>
      <c r="P37" s="10"/>
    </row>
    <row r="38" spans="1:16" ht="15">
      <c r="A38" s="12"/>
      <c r="B38" s="25">
        <v>342.1</v>
      </c>
      <c r="C38" s="20" t="s">
        <v>52</v>
      </c>
      <c r="D38" s="46">
        <v>100000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100000</v>
      </c>
      <c r="O38" s="47">
        <f t="shared" si="8"/>
        <v>6.747183051076176</v>
      </c>
      <c r="P38" s="9"/>
    </row>
    <row r="39" spans="1:16" ht="15">
      <c r="A39" s="12"/>
      <c r="B39" s="25">
        <v>342.9</v>
      </c>
      <c r="C39" s="20" t="s">
        <v>93</v>
      </c>
      <c r="D39" s="46">
        <v>26005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26005</v>
      </c>
      <c r="O39" s="47">
        <f t="shared" si="8"/>
        <v>1.7546049524323595</v>
      </c>
      <c r="P39" s="9"/>
    </row>
    <row r="40" spans="1:16" ht="15">
      <c r="A40" s="12"/>
      <c r="B40" s="25">
        <v>343.3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1179920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1179920</v>
      </c>
      <c r="O40" s="47">
        <f t="shared" si="8"/>
        <v>79.61136225625802</v>
      </c>
      <c r="P40" s="9"/>
    </row>
    <row r="41" spans="1:16" ht="15">
      <c r="A41" s="12"/>
      <c r="B41" s="25">
        <v>343.4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1170324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1170324</v>
      </c>
      <c r="O41" s="47">
        <f t="shared" si="8"/>
        <v>78.96390257067674</v>
      </c>
      <c r="P41" s="9"/>
    </row>
    <row r="42" spans="1:16" ht="15">
      <c r="A42" s="12"/>
      <c r="B42" s="25">
        <v>343.5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860488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860488</v>
      </c>
      <c r="O42" s="47">
        <f t="shared" si="8"/>
        <v>58.05870049254436</v>
      </c>
      <c r="P42" s="9"/>
    </row>
    <row r="43" spans="1:16" ht="15">
      <c r="A43" s="12"/>
      <c r="B43" s="25">
        <v>344.9</v>
      </c>
      <c r="C43" s="20" t="s">
        <v>108</v>
      </c>
      <c r="D43" s="46">
        <v>116439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116439</v>
      </c>
      <c r="O43" s="47">
        <f t="shared" si="8"/>
        <v>7.856352472842588</v>
      </c>
      <c r="P43" s="9"/>
    </row>
    <row r="44" spans="1:16" ht="15">
      <c r="A44" s="12"/>
      <c r="B44" s="25">
        <v>347.1</v>
      </c>
      <c r="C44" s="20" t="s">
        <v>56</v>
      </c>
      <c r="D44" s="46">
        <v>6693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6693</v>
      </c>
      <c r="O44" s="47">
        <f t="shared" si="8"/>
        <v>0.45158896160852846</v>
      </c>
      <c r="P44" s="9"/>
    </row>
    <row r="45" spans="1:16" ht="15">
      <c r="A45" s="12"/>
      <c r="B45" s="25">
        <v>347.2</v>
      </c>
      <c r="C45" s="20" t="s">
        <v>57</v>
      </c>
      <c r="D45" s="46">
        <v>3080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3080</v>
      </c>
      <c r="O45" s="47">
        <f t="shared" si="8"/>
        <v>0.20781323797314621</v>
      </c>
      <c r="P45" s="9"/>
    </row>
    <row r="46" spans="1:16" ht="15">
      <c r="A46" s="12"/>
      <c r="B46" s="25">
        <v>349</v>
      </c>
      <c r="C46" s="20" t="s">
        <v>1</v>
      </c>
      <c r="D46" s="46">
        <v>612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612</v>
      </c>
      <c r="O46" s="47">
        <f t="shared" si="8"/>
        <v>0.041292760272586194</v>
      </c>
      <c r="P46" s="9"/>
    </row>
    <row r="47" spans="1:16" ht="15.75">
      <c r="A47" s="29" t="s">
        <v>50</v>
      </c>
      <c r="B47" s="30"/>
      <c r="C47" s="31"/>
      <c r="D47" s="32">
        <f aca="true" t="shared" si="10" ref="D47:M47">SUM(D48:D50)</f>
        <v>35031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2">SUM(D47:M47)</f>
        <v>35031</v>
      </c>
      <c r="O47" s="45">
        <f t="shared" si="8"/>
        <v>2.3636056946224953</v>
      </c>
      <c r="P47" s="10"/>
    </row>
    <row r="48" spans="1:16" ht="15">
      <c r="A48" s="13"/>
      <c r="B48" s="39">
        <v>351.5</v>
      </c>
      <c r="C48" s="21" t="s">
        <v>60</v>
      </c>
      <c r="D48" s="46">
        <v>23456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23456</v>
      </c>
      <c r="O48" s="47">
        <f t="shared" si="8"/>
        <v>1.5826192564604278</v>
      </c>
      <c r="P48" s="9"/>
    </row>
    <row r="49" spans="1:16" ht="15">
      <c r="A49" s="13"/>
      <c r="B49" s="39">
        <v>352</v>
      </c>
      <c r="C49" s="21" t="s">
        <v>61</v>
      </c>
      <c r="D49" s="46">
        <v>4096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4096</v>
      </c>
      <c r="O49" s="47">
        <f t="shared" si="8"/>
        <v>0.27636461777208016</v>
      </c>
      <c r="P49" s="9"/>
    </row>
    <row r="50" spans="1:16" ht="15">
      <c r="A50" s="13"/>
      <c r="B50" s="39">
        <v>354</v>
      </c>
      <c r="C50" s="21" t="s">
        <v>62</v>
      </c>
      <c r="D50" s="46">
        <v>7479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7479</v>
      </c>
      <c r="O50" s="47">
        <f t="shared" si="8"/>
        <v>0.5046218203899872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SUM(D52:D60)</f>
        <v>327078</v>
      </c>
      <c r="E51" s="32">
        <f t="shared" si="12"/>
        <v>1114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40596</v>
      </c>
      <c r="J51" s="32">
        <f t="shared" si="12"/>
        <v>0</v>
      </c>
      <c r="K51" s="32">
        <f t="shared" si="12"/>
        <v>1481000</v>
      </c>
      <c r="L51" s="32">
        <f t="shared" si="12"/>
        <v>0</v>
      </c>
      <c r="M51" s="32">
        <f t="shared" si="12"/>
        <v>0</v>
      </c>
      <c r="N51" s="32">
        <f t="shared" si="11"/>
        <v>1849788</v>
      </c>
      <c r="O51" s="45">
        <f t="shared" si="8"/>
        <v>124.80858241684096</v>
      </c>
      <c r="P51" s="10"/>
    </row>
    <row r="52" spans="1:16" ht="15">
      <c r="A52" s="12"/>
      <c r="B52" s="25">
        <v>361.1</v>
      </c>
      <c r="C52" s="20" t="s">
        <v>64</v>
      </c>
      <c r="D52" s="46">
        <v>42008</v>
      </c>
      <c r="E52" s="46">
        <v>1114</v>
      </c>
      <c r="F52" s="46">
        <v>0</v>
      </c>
      <c r="G52" s="46">
        <v>0</v>
      </c>
      <c r="H52" s="46">
        <v>0</v>
      </c>
      <c r="I52" s="46">
        <v>30604</v>
      </c>
      <c r="J52" s="46">
        <v>0</v>
      </c>
      <c r="K52" s="46">
        <v>2852</v>
      </c>
      <c r="L52" s="46">
        <v>0</v>
      </c>
      <c r="M52" s="46">
        <v>0</v>
      </c>
      <c r="N52" s="46">
        <f t="shared" si="11"/>
        <v>76578</v>
      </c>
      <c r="O52" s="47">
        <f t="shared" si="8"/>
        <v>5.166857836853114</v>
      </c>
      <c r="P52" s="9"/>
    </row>
    <row r="53" spans="1:16" ht="15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345056</v>
      </c>
      <c r="L53" s="46">
        <v>0</v>
      </c>
      <c r="M53" s="46">
        <v>0</v>
      </c>
      <c r="N53" s="46">
        <f aca="true" t="shared" si="13" ref="N53:N60">SUM(D53:M53)</f>
        <v>345056</v>
      </c>
      <c r="O53" s="47">
        <f t="shared" si="8"/>
        <v>23.28155994872141</v>
      </c>
      <c r="P53" s="9"/>
    </row>
    <row r="54" spans="1:16" ht="15">
      <c r="A54" s="12"/>
      <c r="B54" s="25">
        <v>361.3</v>
      </c>
      <c r="C54" s="20" t="s">
        <v>66</v>
      </c>
      <c r="D54" s="46">
        <v>12765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12765</v>
      </c>
      <c r="O54" s="47">
        <f t="shared" si="8"/>
        <v>0.8612779164698738</v>
      </c>
      <c r="P54" s="9"/>
    </row>
    <row r="55" spans="1:16" ht="15">
      <c r="A55" s="12"/>
      <c r="B55" s="25">
        <v>361.4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668718</v>
      </c>
      <c r="L55" s="46">
        <v>0</v>
      </c>
      <c r="M55" s="46">
        <v>0</v>
      </c>
      <c r="N55" s="46">
        <f t="shared" si="13"/>
        <v>668718</v>
      </c>
      <c r="O55" s="47">
        <f t="shared" si="8"/>
        <v>45.11962755549558</v>
      </c>
      <c r="P55" s="9"/>
    </row>
    <row r="56" spans="1:16" ht="15">
      <c r="A56" s="12"/>
      <c r="B56" s="25">
        <v>362</v>
      </c>
      <c r="C56" s="20" t="s">
        <v>67</v>
      </c>
      <c r="D56" s="46">
        <v>52675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52675</v>
      </c>
      <c r="O56" s="47">
        <f t="shared" si="8"/>
        <v>3.5540786721543753</v>
      </c>
      <c r="P56" s="9"/>
    </row>
    <row r="57" spans="1:16" ht="15">
      <c r="A57" s="12"/>
      <c r="B57" s="25">
        <v>364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9992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9992</v>
      </c>
      <c r="O57" s="47">
        <f t="shared" si="8"/>
        <v>0.6741785304635315</v>
      </c>
      <c r="P57" s="9"/>
    </row>
    <row r="58" spans="1:16" ht="15">
      <c r="A58" s="12"/>
      <c r="B58" s="25">
        <v>366</v>
      </c>
      <c r="C58" s="20" t="s">
        <v>69</v>
      </c>
      <c r="D58" s="46">
        <v>47743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47743</v>
      </c>
      <c r="O58" s="47">
        <f t="shared" si="8"/>
        <v>3.2213076040752986</v>
      </c>
      <c r="P58" s="9"/>
    </row>
    <row r="59" spans="1:16" ht="15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464374</v>
      </c>
      <c r="L59" s="46">
        <v>0</v>
      </c>
      <c r="M59" s="46">
        <v>0</v>
      </c>
      <c r="N59" s="46">
        <f t="shared" si="13"/>
        <v>464374</v>
      </c>
      <c r="O59" s="47">
        <f t="shared" si="8"/>
        <v>31.33216382160448</v>
      </c>
      <c r="P59" s="9"/>
    </row>
    <row r="60" spans="1:16" ht="15">
      <c r="A60" s="12"/>
      <c r="B60" s="25">
        <v>369.9</v>
      </c>
      <c r="C60" s="20" t="s">
        <v>71</v>
      </c>
      <c r="D60" s="46">
        <v>171887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171887</v>
      </c>
      <c r="O60" s="47">
        <f t="shared" si="8"/>
        <v>11.597530531003306</v>
      </c>
      <c r="P60" s="9"/>
    </row>
    <row r="61" spans="1:16" ht="15.75">
      <c r="A61" s="29" t="s">
        <v>51</v>
      </c>
      <c r="B61" s="30"/>
      <c r="C61" s="31"/>
      <c r="D61" s="32">
        <f aca="true" t="shared" si="14" ref="D61:M61">SUM(D62:D64)</f>
        <v>1786413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1786413</v>
      </c>
      <c r="O61" s="45">
        <f t="shared" si="8"/>
        <v>120.53255515822144</v>
      </c>
      <c r="P61" s="9"/>
    </row>
    <row r="62" spans="1:16" ht="15">
      <c r="A62" s="12"/>
      <c r="B62" s="25">
        <v>381</v>
      </c>
      <c r="C62" s="20" t="s">
        <v>72</v>
      </c>
      <c r="D62" s="46">
        <v>1635831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1635831</v>
      </c>
      <c r="O62" s="47">
        <f t="shared" si="8"/>
        <v>110.37251197624991</v>
      </c>
      <c r="P62" s="9"/>
    </row>
    <row r="63" spans="1:16" ht="15">
      <c r="A63" s="12"/>
      <c r="B63" s="25">
        <v>382</v>
      </c>
      <c r="C63" s="20" t="s">
        <v>94</v>
      </c>
      <c r="D63" s="46">
        <v>141500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141500</v>
      </c>
      <c r="O63" s="47">
        <f t="shared" si="8"/>
        <v>9.547264017272788</v>
      </c>
      <c r="P63" s="9"/>
    </row>
    <row r="64" spans="1:16" ht="15.75" thickBot="1">
      <c r="A64" s="12"/>
      <c r="B64" s="25">
        <v>388.1</v>
      </c>
      <c r="C64" s="20" t="s">
        <v>128</v>
      </c>
      <c r="D64" s="46">
        <v>9082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9082</v>
      </c>
      <c r="O64" s="47">
        <f t="shared" si="8"/>
        <v>0.6127791646987383</v>
      </c>
      <c r="P64" s="9"/>
    </row>
    <row r="65" spans="1:119" ht="16.5" thickBot="1">
      <c r="A65" s="14" t="s">
        <v>58</v>
      </c>
      <c r="B65" s="23"/>
      <c r="C65" s="22"/>
      <c r="D65" s="15">
        <f aca="true" t="shared" si="15" ref="D65:M65">SUM(D5,D16,D27,D37,D47,D51,D61)</f>
        <v>12207105</v>
      </c>
      <c r="E65" s="15">
        <f t="shared" si="15"/>
        <v>1367814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3547006</v>
      </c>
      <c r="J65" s="15">
        <f t="shared" si="15"/>
        <v>0</v>
      </c>
      <c r="K65" s="15">
        <f t="shared" si="15"/>
        <v>1481000</v>
      </c>
      <c r="L65" s="15">
        <f t="shared" si="15"/>
        <v>0</v>
      </c>
      <c r="M65" s="15">
        <f t="shared" si="15"/>
        <v>0</v>
      </c>
      <c r="N65" s="15">
        <f>SUM(D65:M65)</f>
        <v>18602925</v>
      </c>
      <c r="O65" s="38">
        <f t="shared" si="8"/>
        <v>1255.1734026044126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129</v>
      </c>
      <c r="M67" s="48"/>
      <c r="N67" s="48"/>
      <c r="O67" s="43">
        <v>14821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5499596</v>
      </c>
      <c r="E5" s="27">
        <f t="shared" si="0"/>
        <v>1323561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6823157</v>
      </c>
      <c r="O5" s="33">
        <f aca="true" t="shared" si="1" ref="O5:O36">(N5/O$66)</f>
        <v>464.57118540205624</v>
      </c>
      <c r="P5" s="6"/>
    </row>
    <row r="6" spans="1:16" ht="15">
      <c r="A6" s="12"/>
      <c r="B6" s="25">
        <v>311</v>
      </c>
      <c r="C6" s="20" t="s">
        <v>3</v>
      </c>
      <c r="D6" s="46">
        <v>3118280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3118280</v>
      </c>
      <c r="O6" s="47">
        <f t="shared" si="1"/>
        <v>212.3156532988357</v>
      </c>
      <c r="P6" s="9"/>
    </row>
    <row r="7" spans="1:16" ht="15">
      <c r="A7" s="12"/>
      <c r="B7" s="25">
        <v>312.1</v>
      </c>
      <c r="C7" s="20" t="s">
        <v>97</v>
      </c>
      <c r="D7" s="46">
        <v>218404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218404</v>
      </c>
      <c r="O7" s="47">
        <f t="shared" si="1"/>
        <v>14.87056580649554</v>
      </c>
      <c r="P7" s="9"/>
    </row>
    <row r="8" spans="1:16" ht="15">
      <c r="A8" s="12"/>
      <c r="B8" s="25">
        <v>312.3</v>
      </c>
      <c r="C8" s="20" t="s">
        <v>11</v>
      </c>
      <c r="D8" s="46">
        <v>19129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19129</v>
      </c>
      <c r="O8" s="47">
        <f t="shared" si="1"/>
        <v>1.3024443385306734</v>
      </c>
      <c r="P8" s="9"/>
    </row>
    <row r="9" spans="1:16" ht="15">
      <c r="A9" s="12"/>
      <c r="B9" s="25">
        <v>312.52</v>
      </c>
      <c r="C9" s="20" t="s">
        <v>101</v>
      </c>
      <c r="D9" s="46">
        <v>101651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101651</v>
      </c>
      <c r="O9" s="47">
        <f t="shared" si="1"/>
        <v>6.921154762715326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1323561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1323561</v>
      </c>
      <c r="O10" s="47">
        <f t="shared" si="1"/>
        <v>90.1178593313815</v>
      </c>
      <c r="P10" s="9"/>
    </row>
    <row r="11" spans="1:16" ht="15">
      <c r="A11" s="12"/>
      <c r="B11" s="25">
        <v>314.1</v>
      </c>
      <c r="C11" s="20" t="s">
        <v>14</v>
      </c>
      <c r="D11" s="46">
        <v>975687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975687</v>
      </c>
      <c r="O11" s="47">
        <f t="shared" si="1"/>
        <v>66.43201470688363</v>
      </c>
      <c r="P11" s="9"/>
    </row>
    <row r="12" spans="1:16" ht="15">
      <c r="A12" s="12"/>
      <c r="B12" s="25">
        <v>314.3</v>
      </c>
      <c r="C12" s="20" t="s">
        <v>15</v>
      </c>
      <c r="D12" s="46">
        <v>184488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184488</v>
      </c>
      <c r="O12" s="47">
        <f t="shared" si="1"/>
        <v>12.561312725539592</v>
      </c>
      <c r="P12" s="9"/>
    </row>
    <row r="13" spans="1:16" ht="15">
      <c r="A13" s="12"/>
      <c r="B13" s="25">
        <v>314.4</v>
      </c>
      <c r="C13" s="20" t="s">
        <v>16</v>
      </c>
      <c r="D13" s="46">
        <v>20214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20214</v>
      </c>
      <c r="O13" s="47">
        <f t="shared" si="1"/>
        <v>1.3763191938448969</v>
      </c>
      <c r="P13" s="9"/>
    </row>
    <row r="14" spans="1:16" ht="15">
      <c r="A14" s="12"/>
      <c r="B14" s="25">
        <v>315</v>
      </c>
      <c r="C14" s="20" t="s">
        <v>102</v>
      </c>
      <c r="D14" s="46">
        <v>812314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812314</v>
      </c>
      <c r="O14" s="47">
        <f t="shared" si="1"/>
        <v>55.30836794444066</v>
      </c>
      <c r="P14" s="9"/>
    </row>
    <row r="15" spans="1:16" ht="15">
      <c r="A15" s="12"/>
      <c r="B15" s="25">
        <v>316</v>
      </c>
      <c r="C15" s="20" t="s">
        <v>103</v>
      </c>
      <c r="D15" s="46">
        <v>49429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49429</v>
      </c>
      <c r="O15" s="47">
        <f t="shared" si="1"/>
        <v>3.365493293388711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SUM(D17:D27)</f>
        <v>2637031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39670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2676701</v>
      </c>
      <c r="O16" s="45">
        <f t="shared" si="1"/>
        <v>182.2496765847348</v>
      </c>
      <c r="P16" s="10"/>
    </row>
    <row r="17" spans="1:16" ht="15">
      <c r="A17" s="12"/>
      <c r="B17" s="25">
        <v>322</v>
      </c>
      <c r="C17" s="20" t="s">
        <v>0</v>
      </c>
      <c r="D17" s="46">
        <v>269850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269850</v>
      </c>
      <c r="O17" s="47">
        <f t="shared" si="1"/>
        <v>18.37339143460203</v>
      </c>
      <c r="P17" s="9"/>
    </row>
    <row r="18" spans="1:16" ht="15">
      <c r="A18" s="12"/>
      <c r="B18" s="25">
        <v>323.1</v>
      </c>
      <c r="C18" s="20" t="s">
        <v>20</v>
      </c>
      <c r="D18" s="46">
        <v>1170898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1170898</v>
      </c>
      <c r="O18" s="47">
        <f t="shared" si="1"/>
        <v>79.72342888268537</v>
      </c>
      <c r="P18" s="9"/>
    </row>
    <row r="19" spans="1:16" ht="15">
      <c r="A19" s="12"/>
      <c r="B19" s="25">
        <v>323.4</v>
      </c>
      <c r="C19" s="20" t="s">
        <v>21</v>
      </c>
      <c r="D19" s="46">
        <v>25504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25504</v>
      </c>
      <c r="O19" s="47">
        <f t="shared" si="1"/>
        <v>1.736501668141894</v>
      </c>
      <c r="P19" s="9"/>
    </row>
    <row r="20" spans="1:16" ht="15">
      <c r="A20" s="12"/>
      <c r="B20" s="25">
        <v>323.7</v>
      </c>
      <c r="C20" s="20" t="s">
        <v>22</v>
      </c>
      <c r="D20" s="46">
        <v>187459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187459</v>
      </c>
      <c r="O20" s="47">
        <f t="shared" si="1"/>
        <v>12.763600462994486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19487</v>
      </c>
      <c r="O21" s="47">
        <f t="shared" si="1"/>
        <v>1.3268196364131546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20183</v>
      </c>
      <c r="O22" s="47">
        <f t="shared" si="1"/>
        <v>1.374208483693062</v>
      </c>
      <c r="P22" s="9"/>
    </row>
    <row r="23" spans="1:16" ht="15">
      <c r="A23" s="12"/>
      <c r="B23" s="25">
        <v>324.61</v>
      </c>
      <c r="C23" s="20" t="s">
        <v>25</v>
      </c>
      <c r="D23" s="46">
        <v>119812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119812</v>
      </c>
      <c r="O23" s="47">
        <f t="shared" si="1"/>
        <v>8.157690474569348</v>
      </c>
      <c r="P23" s="9"/>
    </row>
    <row r="24" spans="1:16" ht="15">
      <c r="A24" s="12"/>
      <c r="B24" s="25">
        <v>324.71</v>
      </c>
      <c r="C24" s="20" t="s">
        <v>26</v>
      </c>
      <c r="D24" s="46">
        <v>9650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9650</v>
      </c>
      <c r="O24" s="47">
        <f t="shared" si="1"/>
        <v>0.657043644038946</v>
      </c>
      <c r="P24" s="9"/>
    </row>
    <row r="25" spans="1:16" ht="15">
      <c r="A25" s="12"/>
      <c r="B25" s="25">
        <v>325.1</v>
      </c>
      <c r="C25" s="20" t="s">
        <v>27</v>
      </c>
      <c r="D25" s="46">
        <v>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600</v>
      </c>
      <c r="O25" s="47">
        <f t="shared" si="1"/>
        <v>0.04085245455164431</v>
      </c>
      <c r="P25" s="9"/>
    </row>
    <row r="26" spans="1:16" ht="15">
      <c r="A26" s="12"/>
      <c r="B26" s="25">
        <v>325.2</v>
      </c>
      <c r="C26" s="20" t="s">
        <v>28</v>
      </c>
      <c r="D26" s="46">
        <v>735334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735334</v>
      </c>
      <c r="O26" s="47">
        <f t="shared" si="1"/>
        <v>50.0669980254647</v>
      </c>
      <c r="P26" s="9"/>
    </row>
    <row r="27" spans="1:16" ht="15">
      <c r="A27" s="12"/>
      <c r="B27" s="25">
        <v>329</v>
      </c>
      <c r="C27" s="20" t="s">
        <v>29</v>
      </c>
      <c r="D27" s="46">
        <v>117924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8">SUM(D27:M27)</f>
        <v>117924</v>
      </c>
      <c r="O27" s="47">
        <f t="shared" si="1"/>
        <v>8.029141417580172</v>
      </c>
      <c r="P27" s="9"/>
    </row>
    <row r="28" spans="1:16" ht="15.75">
      <c r="A28" s="29" t="s">
        <v>31</v>
      </c>
      <c r="B28" s="30"/>
      <c r="C28" s="31"/>
      <c r="D28" s="32">
        <f aca="true" t="shared" si="6" ref="D28:M28">SUM(D29:D37)</f>
        <v>1530756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1530756</v>
      </c>
      <c r="O28" s="45">
        <f t="shared" si="1"/>
        <v>104.22523319942806</v>
      </c>
      <c r="P28" s="10"/>
    </row>
    <row r="29" spans="1:16" ht="15">
      <c r="A29" s="12"/>
      <c r="B29" s="25">
        <v>331.2</v>
      </c>
      <c r="C29" s="20" t="s">
        <v>30</v>
      </c>
      <c r="D29" s="46">
        <v>8659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8659</v>
      </c>
      <c r="O29" s="47">
        <f t="shared" si="1"/>
        <v>0.5895690066044802</v>
      </c>
      <c r="P29" s="9"/>
    </row>
    <row r="30" spans="1:16" ht="15">
      <c r="A30" s="12"/>
      <c r="B30" s="25">
        <v>331.49</v>
      </c>
      <c r="C30" s="20" t="s">
        <v>33</v>
      </c>
      <c r="D30" s="46">
        <v>37305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37305</v>
      </c>
      <c r="O30" s="47">
        <f t="shared" si="1"/>
        <v>2.540001361748485</v>
      </c>
      <c r="P30" s="9"/>
    </row>
    <row r="31" spans="1:16" ht="15">
      <c r="A31" s="12"/>
      <c r="B31" s="25">
        <v>335.12</v>
      </c>
      <c r="C31" s="20" t="s">
        <v>104</v>
      </c>
      <c r="D31" s="46">
        <v>415885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415885</v>
      </c>
      <c r="O31" s="47">
        <f t="shared" si="1"/>
        <v>28.316538435350992</v>
      </c>
      <c r="P31" s="9"/>
    </row>
    <row r="32" spans="1:16" ht="15">
      <c r="A32" s="12"/>
      <c r="B32" s="25">
        <v>335.14</v>
      </c>
      <c r="C32" s="20" t="s">
        <v>105</v>
      </c>
      <c r="D32" s="46">
        <v>44846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44846</v>
      </c>
      <c r="O32" s="47">
        <f t="shared" si="1"/>
        <v>3.0534486280384012</v>
      </c>
      <c r="P32" s="9"/>
    </row>
    <row r="33" spans="1:16" ht="15">
      <c r="A33" s="12"/>
      <c r="B33" s="25">
        <v>335.15</v>
      </c>
      <c r="C33" s="20" t="s">
        <v>106</v>
      </c>
      <c r="D33" s="46">
        <v>10414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10414</v>
      </c>
      <c r="O33" s="47">
        <f t="shared" si="1"/>
        <v>0.7090624361680398</v>
      </c>
      <c r="P33" s="9"/>
    </row>
    <row r="34" spans="1:16" ht="15">
      <c r="A34" s="12"/>
      <c r="B34" s="25">
        <v>335.18</v>
      </c>
      <c r="C34" s="20" t="s">
        <v>107</v>
      </c>
      <c r="D34" s="46">
        <v>822900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822900</v>
      </c>
      <c r="O34" s="47">
        <f t="shared" si="1"/>
        <v>56.02914141758017</v>
      </c>
      <c r="P34" s="9"/>
    </row>
    <row r="35" spans="1:16" ht="15">
      <c r="A35" s="12"/>
      <c r="B35" s="25">
        <v>335.49</v>
      </c>
      <c r="C35" s="20" t="s">
        <v>40</v>
      </c>
      <c r="D35" s="46">
        <v>59349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59349</v>
      </c>
      <c r="O35" s="47">
        <f t="shared" si="1"/>
        <v>4.040920541975897</v>
      </c>
      <c r="P35" s="9"/>
    </row>
    <row r="36" spans="1:16" ht="15">
      <c r="A36" s="12"/>
      <c r="B36" s="25">
        <v>337.7</v>
      </c>
      <c r="C36" s="20" t="s">
        <v>43</v>
      </c>
      <c r="D36" s="46">
        <v>117439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117439</v>
      </c>
      <c r="O36" s="47">
        <f t="shared" si="1"/>
        <v>7.996119016817594</v>
      </c>
      <c r="P36" s="9"/>
    </row>
    <row r="37" spans="1:16" ht="15">
      <c r="A37" s="12"/>
      <c r="B37" s="25">
        <v>338</v>
      </c>
      <c r="C37" s="20" t="s">
        <v>44</v>
      </c>
      <c r="D37" s="46">
        <v>13959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13959</v>
      </c>
      <c r="O37" s="47">
        <f aca="true" t="shared" si="7" ref="O37:O64">(N37/O$66)</f>
        <v>0.9504323551440049</v>
      </c>
      <c r="P37" s="9"/>
    </row>
    <row r="38" spans="1:16" ht="15.75">
      <c r="A38" s="29" t="s">
        <v>49</v>
      </c>
      <c r="B38" s="30"/>
      <c r="C38" s="31"/>
      <c r="D38" s="32">
        <f aca="true" t="shared" si="8" ref="D38:M38">SUM(D39:D47)</f>
        <v>185214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3163105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3348319</v>
      </c>
      <c r="O38" s="45">
        <f t="shared" si="7"/>
        <v>227.97841628651187</v>
      </c>
      <c r="P38" s="10"/>
    </row>
    <row r="39" spans="1:16" ht="15">
      <c r="A39" s="12"/>
      <c r="B39" s="25">
        <v>342.1</v>
      </c>
      <c r="C39" s="20" t="s">
        <v>52</v>
      </c>
      <c r="D39" s="46">
        <v>125134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125134</v>
      </c>
      <c r="O39" s="47">
        <f t="shared" si="7"/>
        <v>8.520051746442432</v>
      </c>
      <c r="P39" s="9"/>
    </row>
    <row r="40" spans="1:16" ht="15">
      <c r="A40" s="12"/>
      <c r="B40" s="25">
        <v>342.9</v>
      </c>
      <c r="C40" s="20" t="s">
        <v>93</v>
      </c>
      <c r="D40" s="46">
        <v>15114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15114</v>
      </c>
      <c r="O40" s="47">
        <f t="shared" si="7"/>
        <v>1.0290733301559203</v>
      </c>
      <c r="P40" s="9"/>
    </row>
    <row r="41" spans="1:16" ht="15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1165389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1165389</v>
      </c>
      <c r="O41" s="47">
        <f t="shared" si="7"/>
        <v>79.34833526247702</v>
      </c>
      <c r="P41" s="9"/>
    </row>
    <row r="42" spans="1:16" ht="15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1155701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1155701</v>
      </c>
      <c r="O42" s="47">
        <f t="shared" si="7"/>
        <v>78.68870429631647</v>
      </c>
      <c r="P42" s="9"/>
    </row>
    <row r="43" spans="1:16" ht="15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842015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842015</v>
      </c>
      <c r="O43" s="47">
        <f t="shared" si="7"/>
        <v>57.33063253217131</v>
      </c>
      <c r="P43" s="9"/>
    </row>
    <row r="44" spans="1:16" ht="15">
      <c r="A44" s="12"/>
      <c r="B44" s="25">
        <v>344.9</v>
      </c>
      <c r="C44" s="20" t="s">
        <v>108</v>
      </c>
      <c r="D44" s="46">
        <v>33798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33798</v>
      </c>
      <c r="O44" s="47">
        <f t="shared" si="7"/>
        <v>2.301218764894124</v>
      </c>
      <c r="P44" s="9"/>
    </row>
    <row r="45" spans="1:16" ht="15">
      <c r="A45" s="12"/>
      <c r="B45" s="25">
        <v>347.1</v>
      </c>
      <c r="C45" s="20" t="s">
        <v>56</v>
      </c>
      <c r="D45" s="46">
        <v>7546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7546</v>
      </c>
      <c r="O45" s="47">
        <f t="shared" si="7"/>
        <v>0.51378770341118</v>
      </c>
      <c r="P45" s="9"/>
    </row>
    <row r="46" spans="1:16" ht="15">
      <c r="A46" s="12"/>
      <c r="B46" s="25">
        <v>347.2</v>
      </c>
      <c r="C46" s="20" t="s">
        <v>57</v>
      </c>
      <c r="D46" s="46">
        <v>2641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2641</v>
      </c>
      <c r="O46" s="47">
        <f t="shared" si="7"/>
        <v>0.17981888745148772</v>
      </c>
      <c r="P46" s="9"/>
    </row>
    <row r="47" spans="1:16" ht="15">
      <c r="A47" s="12"/>
      <c r="B47" s="25">
        <v>349</v>
      </c>
      <c r="C47" s="20" t="s">
        <v>1</v>
      </c>
      <c r="D47" s="46">
        <v>981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981</v>
      </c>
      <c r="O47" s="47">
        <f t="shared" si="7"/>
        <v>0.06679376319193844</v>
      </c>
      <c r="P47" s="9"/>
    </row>
    <row r="48" spans="1:16" ht="15.75">
      <c r="A48" s="29" t="s">
        <v>50</v>
      </c>
      <c r="B48" s="30"/>
      <c r="C48" s="31"/>
      <c r="D48" s="32">
        <f aca="true" t="shared" si="10" ref="D48:M48">SUM(D49:D51)</f>
        <v>30624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30624</v>
      </c>
      <c r="O48" s="45">
        <f t="shared" si="7"/>
        <v>2.0851092803159257</v>
      </c>
      <c r="P48" s="10"/>
    </row>
    <row r="49" spans="1:16" ht="15">
      <c r="A49" s="13"/>
      <c r="B49" s="39">
        <v>351.5</v>
      </c>
      <c r="C49" s="21" t="s">
        <v>60</v>
      </c>
      <c r="D49" s="46">
        <v>24603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24603</v>
      </c>
      <c r="O49" s="47">
        <f t="shared" si="7"/>
        <v>1.675154898890175</v>
      </c>
      <c r="P49" s="9"/>
    </row>
    <row r="50" spans="1:16" ht="15">
      <c r="A50" s="13"/>
      <c r="B50" s="39">
        <v>352</v>
      </c>
      <c r="C50" s="21" t="s">
        <v>61</v>
      </c>
      <c r="D50" s="46">
        <v>3630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3630</v>
      </c>
      <c r="O50" s="47">
        <f t="shared" si="7"/>
        <v>0.24715735003744807</v>
      </c>
      <c r="P50" s="9"/>
    </row>
    <row r="51" spans="1:16" ht="15">
      <c r="A51" s="13"/>
      <c r="B51" s="39">
        <v>354</v>
      </c>
      <c r="C51" s="21" t="s">
        <v>62</v>
      </c>
      <c r="D51" s="46">
        <v>2391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2391</v>
      </c>
      <c r="O51" s="47">
        <f t="shared" si="7"/>
        <v>0.1627970313883026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SUM(D53:D60)</f>
        <v>243918</v>
      </c>
      <c r="E52" s="32">
        <f t="shared" si="12"/>
        <v>526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14024</v>
      </c>
      <c r="J52" s="32">
        <f t="shared" si="12"/>
        <v>0</v>
      </c>
      <c r="K52" s="32">
        <f t="shared" si="12"/>
        <v>1213941</v>
      </c>
      <c r="L52" s="32">
        <f t="shared" si="12"/>
        <v>0</v>
      </c>
      <c r="M52" s="32">
        <f t="shared" si="12"/>
        <v>0</v>
      </c>
      <c r="N52" s="32">
        <f t="shared" si="11"/>
        <v>1472409</v>
      </c>
      <c r="O52" s="45">
        <f t="shared" si="7"/>
        <v>100.25253625655341</v>
      </c>
      <c r="P52" s="10"/>
    </row>
    <row r="53" spans="1:16" ht="15">
      <c r="A53" s="12"/>
      <c r="B53" s="25">
        <v>361.1</v>
      </c>
      <c r="C53" s="20" t="s">
        <v>64</v>
      </c>
      <c r="D53" s="46">
        <v>11799</v>
      </c>
      <c r="E53" s="46">
        <v>526</v>
      </c>
      <c r="F53" s="46">
        <v>0</v>
      </c>
      <c r="G53" s="46">
        <v>0</v>
      </c>
      <c r="H53" s="46">
        <v>0</v>
      </c>
      <c r="I53" s="46">
        <v>14024</v>
      </c>
      <c r="J53" s="46">
        <v>0</v>
      </c>
      <c r="K53" s="46">
        <v>13</v>
      </c>
      <c r="L53" s="46">
        <v>0</v>
      </c>
      <c r="M53" s="46">
        <v>0</v>
      </c>
      <c r="N53" s="46">
        <f t="shared" si="11"/>
        <v>26362</v>
      </c>
      <c r="O53" s="47">
        <f t="shared" si="7"/>
        <v>1.7949206781507456</v>
      </c>
      <c r="P53" s="9"/>
    </row>
    <row r="54" spans="1:16" ht="15">
      <c r="A54" s="12"/>
      <c r="B54" s="25">
        <v>361.2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259539</v>
      </c>
      <c r="L54" s="46">
        <v>0</v>
      </c>
      <c r="M54" s="46">
        <v>0</v>
      </c>
      <c r="N54" s="46">
        <f aca="true" t="shared" si="13" ref="N54:N60">SUM(D54:M54)</f>
        <v>259539</v>
      </c>
      <c r="O54" s="47">
        <f t="shared" si="7"/>
        <v>17.671342003132022</v>
      </c>
      <c r="P54" s="9"/>
    </row>
    <row r="55" spans="1:16" ht="15">
      <c r="A55" s="12"/>
      <c r="B55" s="25">
        <v>361.3</v>
      </c>
      <c r="C55" s="20" t="s">
        <v>66</v>
      </c>
      <c r="D55" s="46">
        <v>92735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92735</v>
      </c>
      <c r="O55" s="47">
        <f t="shared" si="7"/>
        <v>6.314087288077892</v>
      </c>
      <c r="P55" s="9"/>
    </row>
    <row r="56" spans="1:16" ht="15">
      <c r="A56" s="12"/>
      <c r="B56" s="25">
        <v>361.4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468387</v>
      </c>
      <c r="L56" s="46">
        <v>0</v>
      </c>
      <c r="M56" s="46">
        <v>0</v>
      </c>
      <c r="N56" s="46">
        <f t="shared" si="13"/>
        <v>468387</v>
      </c>
      <c r="O56" s="47">
        <f t="shared" si="7"/>
        <v>31.891264383468375</v>
      </c>
      <c r="P56" s="9"/>
    </row>
    <row r="57" spans="1:16" ht="15">
      <c r="A57" s="12"/>
      <c r="B57" s="25">
        <v>362</v>
      </c>
      <c r="C57" s="20" t="s">
        <v>67</v>
      </c>
      <c r="D57" s="46">
        <v>38419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38419</v>
      </c>
      <c r="O57" s="47">
        <f t="shared" si="7"/>
        <v>2.615850752366038</v>
      </c>
      <c r="P57" s="9"/>
    </row>
    <row r="58" spans="1:16" ht="15">
      <c r="A58" s="12"/>
      <c r="B58" s="25">
        <v>366</v>
      </c>
      <c r="C58" s="20" t="s">
        <v>69</v>
      </c>
      <c r="D58" s="46">
        <v>30836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30836</v>
      </c>
      <c r="O58" s="47">
        <f t="shared" si="7"/>
        <v>2.0995438142575065</v>
      </c>
      <c r="P58" s="9"/>
    </row>
    <row r="59" spans="1:16" ht="15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486002</v>
      </c>
      <c r="L59" s="46">
        <v>0</v>
      </c>
      <c r="M59" s="46">
        <v>0</v>
      </c>
      <c r="N59" s="46">
        <f t="shared" si="13"/>
        <v>486002</v>
      </c>
      <c r="O59" s="47">
        <f t="shared" si="7"/>
        <v>33.0906243616804</v>
      </c>
      <c r="P59" s="9"/>
    </row>
    <row r="60" spans="1:16" ht="15">
      <c r="A60" s="12"/>
      <c r="B60" s="25">
        <v>369.9</v>
      </c>
      <c r="C60" s="20" t="s">
        <v>71</v>
      </c>
      <c r="D60" s="46">
        <v>70129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70129</v>
      </c>
      <c r="O60" s="47">
        <f t="shared" si="7"/>
        <v>4.7749029754204395</v>
      </c>
      <c r="P60" s="9"/>
    </row>
    <row r="61" spans="1:16" ht="15.75">
      <c r="A61" s="29" t="s">
        <v>51</v>
      </c>
      <c r="B61" s="30"/>
      <c r="C61" s="31"/>
      <c r="D61" s="32">
        <f aca="true" t="shared" si="14" ref="D61:M61">SUM(D62:D63)</f>
        <v>1315671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1315671</v>
      </c>
      <c r="O61" s="45">
        <f t="shared" si="7"/>
        <v>89.58064955402737</v>
      </c>
      <c r="P61" s="9"/>
    </row>
    <row r="62" spans="1:16" ht="15">
      <c r="A62" s="12"/>
      <c r="B62" s="25">
        <v>381</v>
      </c>
      <c r="C62" s="20" t="s">
        <v>72</v>
      </c>
      <c r="D62" s="46">
        <v>1093341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1093341</v>
      </c>
      <c r="O62" s="47">
        <f t="shared" si="7"/>
        <v>74.44277251991556</v>
      </c>
      <c r="P62" s="9"/>
    </row>
    <row r="63" spans="1:16" ht="15.75" thickBot="1">
      <c r="A63" s="12"/>
      <c r="B63" s="25">
        <v>382</v>
      </c>
      <c r="C63" s="20" t="s">
        <v>94</v>
      </c>
      <c r="D63" s="46">
        <v>222330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222330</v>
      </c>
      <c r="O63" s="47">
        <f t="shared" si="7"/>
        <v>15.1378770341118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5" ref="D64:M64">SUM(D5,D16,D28,D38,D48,D52,D61)</f>
        <v>11442810</v>
      </c>
      <c r="E64" s="15">
        <f t="shared" si="15"/>
        <v>1324087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3216799</v>
      </c>
      <c r="J64" s="15">
        <f t="shared" si="15"/>
        <v>0</v>
      </c>
      <c r="K64" s="15">
        <f t="shared" si="15"/>
        <v>1213941</v>
      </c>
      <c r="L64" s="15">
        <f t="shared" si="15"/>
        <v>0</v>
      </c>
      <c r="M64" s="15">
        <f t="shared" si="15"/>
        <v>0</v>
      </c>
      <c r="N64" s="15">
        <f>SUM(D64:M64)</f>
        <v>17197637</v>
      </c>
      <c r="O64" s="38">
        <f t="shared" si="7"/>
        <v>1170.9428065636278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126</v>
      </c>
      <c r="M66" s="48"/>
      <c r="N66" s="48"/>
      <c r="O66" s="43">
        <v>14687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5246618</v>
      </c>
      <c r="E5" s="27">
        <f t="shared" si="0"/>
        <v>1270229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6516847</v>
      </c>
      <c r="O5" s="33">
        <f aca="true" t="shared" si="1" ref="O5:O36">(N5/O$66)</f>
        <v>458.7067642711339</v>
      </c>
      <c r="P5" s="6"/>
    </row>
    <row r="6" spans="1:16" ht="15">
      <c r="A6" s="12"/>
      <c r="B6" s="25">
        <v>311</v>
      </c>
      <c r="C6" s="20" t="s">
        <v>3</v>
      </c>
      <c r="D6" s="46">
        <v>3066208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3066208</v>
      </c>
      <c r="O6" s="47">
        <f t="shared" si="1"/>
        <v>215.82374885619765</v>
      </c>
      <c r="P6" s="9"/>
    </row>
    <row r="7" spans="1:16" ht="15">
      <c r="A7" s="12"/>
      <c r="B7" s="25">
        <v>312.1</v>
      </c>
      <c r="C7" s="20" t="s">
        <v>97</v>
      </c>
      <c r="D7" s="46">
        <v>135169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135169</v>
      </c>
      <c r="O7" s="47">
        <f t="shared" si="1"/>
        <v>9.514253536988809</v>
      </c>
      <c r="P7" s="9"/>
    </row>
    <row r="8" spans="1:16" ht="15">
      <c r="A8" s="12"/>
      <c r="B8" s="25">
        <v>312.3</v>
      </c>
      <c r="C8" s="20" t="s">
        <v>11</v>
      </c>
      <c r="D8" s="46">
        <v>18124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18124</v>
      </c>
      <c r="O8" s="47">
        <f t="shared" si="1"/>
        <v>1.2757091574575914</v>
      </c>
      <c r="P8" s="9"/>
    </row>
    <row r="9" spans="1:16" ht="15">
      <c r="A9" s="12"/>
      <c r="B9" s="25">
        <v>312.52</v>
      </c>
      <c r="C9" s="20" t="s">
        <v>101</v>
      </c>
      <c r="D9" s="46">
        <v>98306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98306</v>
      </c>
      <c r="O9" s="47">
        <f t="shared" si="1"/>
        <v>6.919546702329837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1270229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1270229</v>
      </c>
      <c r="O10" s="47">
        <f t="shared" si="1"/>
        <v>89.40867178151615</v>
      </c>
      <c r="P10" s="9"/>
    </row>
    <row r="11" spans="1:16" ht="15">
      <c r="A11" s="12"/>
      <c r="B11" s="25">
        <v>314.1</v>
      </c>
      <c r="C11" s="20" t="s">
        <v>14</v>
      </c>
      <c r="D11" s="46">
        <v>915109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915109</v>
      </c>
      <c r="O11" s="47">
        <f t="shared" si="1"/>
        <v>64.41254311255015</v>
      </c>
      <c r="P11" s="9"/>
    </row>
    <row r="12" spans="1:16" ht="15">
      <c r="A12" s="12"/>
      <c r="B12" s="25">
        <v>314.3</v>
      </c>
      <c r="C12" s="20" t="s">
        <v>15</v>
      </c>
      <c r="D12" s="46">
        <v>173182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173182</v>
      </c>
      <c r="O12" s="47">
        <f t="shared" si="1"/>
        <v>12.189906384176814</v>
      </c>
      <c r="P12" s="9"/>
    </row>
    <row r="13" spans="1:16" ht="15">
      <c r="A13" s="12"/>
      <c r="B13" s="25">
        <v>314.4</v>
      </c>
      <c r="C13" s="20" t="s">
        <v>16</v>
      </c>
      <c r="D13" s="46">
        <v>20690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20690</v>
      </c>
      <c r="O13" s="47">
        <f t="shared" si="1"/>
        <v>1.456324347152812</v>
      </c>
      <c r="P13" s="9"/>
    </row>
    <row r="14" spans="1:16" ht="15">
      <c r="A14" s="12"/>
      <c r="B14" s="25">
        <v>315</v>
      </c>
      <c r="C14" s="20" t="s">
        <v>102</v>
      </c>
      <c r="D14" s="46">
        <v>770763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770763</v>
      </c>
      <c r="O14" s="47">
        <f t="shared" si="1"/>
        <v>54.252340395579644</v>
      </c>
      <c r="P14" s="9"/>
    </row>
    <row r="15" spans="1:16" ht="15">
      <c r="A15" s="12"/>
      <c r="B15" s="25">
        <v>316</v>
      </c>
      <c r="C15" s="20" t="s">
        <v>103</v>
      </c>
      <c r="D15" s="46">
        <v>49067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49067</v>
      </c>
      <c r="O15" s="47">
        <f t="shared" si="1"/>
        <v>3.4537199971844865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SUM(D17:D27)</f>
        <v>2882265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324250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3206515</v>
      </c>
      <c r="O16" s="45">
        <f t="shared" si="1"/>
        <v>225.6996550995988</v>
      </c>
      <c r="P16" s="10"/>
    </row>
    <row r="17" spans="1:16" ht="15">
      <c r="A17" s="12"/>
      <c r="B17" s="25">
        <v>322</v>
      </c>
      <c r="C17" s="20" t="s">
        <v>0</v>
      </c>
      <c r="D17" s="46">
        <v>356640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356640</v>
      </c>
      <c r="O17" s="47">
        <f t="shared" si="1"/>
        <v>25.103118181178292</v>
      </c>
      <c r="P17" s="9"/>
    </row>
    <row r="18" spans="1:16" ht="15">
      <c r="A18" s="12"/>
      <c r="B18" s="25">
        <v>323.1</v>
      </c>
      <c r="C18" s="20" t="s">
        <v>20</v>
      </c>
      <c r="D18" s="46">
        <v>1189796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1189796</v>
      </c>
      <c r="O18" s="47">
        <f t="shared" si="1"/>
        <v>83.74716688956148</v>
      </c>
      <c r="P18" s="9"/>
    </row>
    <row r="19" spans="1:16" ht="15">
      <c r="A19" s="12"/>
      <c r="B19" s="25">
        <v>323.4</v>
      </c>
      <c r="C19" s="20" t="s">
        <v>21</v>
      </c>
      <c r="D19" s="46">
        <v>29296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29296</v>
      </c>
      <c r="O19" s="47">
        <f t="shared" si="1"/>
        <v>2.0620820722179207</v>
      </c>
      <c r="P19" s="9"/>
    </row>
    <row r="20" spans="1:16" ht="15">
      <c r="A20" s="12"/>
      <c r="B20" s="25">
        <v>323.7</v>
      </c>
      <c r="C20" s="20" t="s">
        <v>22</v>
      </c>
      <c r="D20" s="46">
        <v>176281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176281</v>
      </c>
      <c r="O20" s="47">
        <f t="shared" si="1"/>
        <v>12.408038290983319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22446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22446</v>
      </c>
      <c r="O21" s="47">
        <f t="shared" si="1"/>
        <v>1.5799253888927993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301804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301804</v>
      </c>
      <c r="O22" s="47">
        <f t="shared" si="1"/>
        <v>21.243330752445978</v>
      </c>
      <c r="P22" s="9"/>
    </row>
    <row r="23" spans="1:16" ht="15">
      <c r="A23" s="12"/>
      <c r="B23" s="25">
        <v>324.61</v>
      </c>
      <c r="C23" s="20" t="s">
        <v>25</v>
      </c>
      <c r="D23" s="46">
        <v>144319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144319</v>
      </c>
      <c r="O23" s="47">
        <f t="shared" si="1"/>
        <v>10.158302245371999</v>
      </c>
      <c r="P23" s="9"/>
    </row>
    <row r="24" spans="1:16" ht="15">
      <c r="A24" s="12"/>
      <c r="B24" s="25">
        <v>324.71</v>
      </c>
      <c r="C24" s="20" t="s">
        <v>26</v>
      </c>
      <c r="D24" s="46">
        <v>19720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19720</v>
      </c>
      <c r="O24" s="47">
        <f t="shared" si="1"/>
        <v>1.3880481452804956</v>
      </c>
      <c r="P24" s="9"/>
    </row>
    <row r="25" spans="1:16" ht="15">
      <c r="A25" s="12"/>
      <c r="B25" s="25">
        <v>325.1</v>
      </c>
      <c r="C25" s="20" t="s">
        <v>27</v>
      </c>
      <c r="D25" s="46">
        <v>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600</v>
      </c>
      <c r="O25" s="47">
        <f t="shared" si="1"/>
        <v>0.04223270218906173</v>
      </c>
      <c r="P25" s="9"/>
    </row>
    <row r="26" spans="1:16" ht="15">
      <c r="A26" s="12"/>
      <c r="B26" s="25">
        <v>325.2</v>
      </c>
      <c r="C26" s="20" t="s">
        <v>28</v>
      </c>
      <c r="D26" s="46">
        <v>731689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731689</v>
      </c>
      <c r="O26" s="47">
        <f t="shared" si="1"/>
        <v>51.50200605335398</v>
      </c>
      <c r="P26" s="9"/>
    </row>
    <row r="27" spans="1:16" ht="15">
      <c r="A27" s="12"/>
      <c r="B27" s="25">
        <v>329</v>
      </c>
      <c r="C27" s="20" t="s">
        <v>29</v>
      </c>
      <c r="D27" s="46">
        <v>233924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8">SUM(D27:M27)</f>
        <v>233924</v>
      </c>
      <c r="O27" s="47">
        <f t="shared" si="1"/>
        <v>16.46540437812346</v>
      </c>
      <c r="P27" s="9"/>
    </row>
    <row r="28" spans="1:16" ht="15.75">
      <c r="A28" s="29" t="s">
        <v>31</v>
      </c>
      <c r="B28" s="30"/>
      <c r="C28" s="31"/>
      <c r="D28" s="32">
        <f aca="true" t="shared" si="6" ref="D28:M28">SUM(D29:D37)</f>
        <v>1755741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1755741</v>
      </c>
      <c r="O28" s="45">
        <f t="shared" si="1"/>
        <v>123.58281129020905</v>
      </c>
      <c r="P28" s="10"/>
    </row>
    <row r="29" spans="1:16" ht="15">
      <c r="A29" s="12"/>
      <c r="B29" s="25">
        <v>331.2</v>
      </c>
      <c r="C29" s="20" t="s">
        <v>30</v>
      </c>
      <c r="D29" s="46">
        <v>8294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8294</v>
      </c>
      <c r="O29" s="47">
        <f t="shared" si="1"/>
        <v>0.5837967199267966</v>
      </c>
      <c r="P29" s="9"/>
    </row>
    <row r="30" spans="1:16" ht="15">
      <c r="A30" s="12"/>
      <c r="B30" s="25">
        <v>331.49</v>
      </c>
      <c r="C30" s="20" t="s">
        <v>33</v>
      </c>
      <c r="D30" s="46">
        <v>333729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333729</v>
      </c>
      <c r="O30" s="47">
        <f t="shared" si="1"/>
        <v>23.49046244808897</v>
      </c>
      <c r="P30" s="9"/>
    </row>
    <row r="31" spans="1:16" ht="15">
      <c r="A31" s="12"/>
      <c r="B31" s="25">
        <v>335.12</v>
      </c>
      <c r="C31" s="20" t="s">
        <v>104</v>
      </c>
      <c r="D31" s="46">
        <v>403573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403573</v>
      </c>
      <c r="O31" s="47">
        <f t="shared" si="1"/>
        <v>28.406630534243682</v>
      </c>
      <c r="P31" s="9"/>
    </row>
    <row r="32" spans="1:16" ht="15">
      <c r="A32" s="12"/>
      <c r="B32" s="25">
        <v>335.14</v>
      </c>
      <c r="C32" s="20" t="s">
        <v>105</v>
      </c>
      <c r="D32" s="46">
        <v>44379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44379</v>
      </c>
      <c r="O32" s="47">
        <f t="shared" si="1"/>
        <v>3.123741817413951</v>
      </c>
      <c r="P32" s="9"/>
    </row>
    <row r="33" spans="1:16" ht="15">
      <c r="A33" s="12"/>
      <c r="B33" s="25">
        <v>335.15</v>
      </c>
      <c r="C33" s="20" t="s">
        <v>106</v>
      </c>
      <c r="D33" s="46">
        <v>8300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8300</v>
      </c>
      <c r="O33" s="47">
        <f t="shared" si="1"/>
        <v>0.5842190469486873</v>
      </c>
      <c r="P33" s="9"/>
    </row>
    <row r="34" spans="1:16" ht="15">
      <c r="A34" s="12"/>
      <c r="B34" s="25">
        <v>335.18</v>
      </c>
      <c r="C34" s="20" t="s">
        <v>107</v>
      </c>
      <c r="D34" s="46">
        <v>780854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780854</v>
      </c>
      <c r="O34" s="47">
        <f t="shared" si="1"/>
        <v>54.96262405856268</v>
      </c>
      <c r="P34" s="9"/>
    </row>
    <row r="35" spans="1:16" ht="15">
      <c r="A35" s="12"/>
      <c r="B35" s="25">
        <v>335.49</v>
      </c>
      <c r="C35" s="20" t="s">
        <v>40</v>
      </c>
      <c r="D35" s="46">
        <v>44963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44963</v>
      </c>
      <c r="O35" s="47">
        <f t="shared" si="1"/>
        <v>3.164848314211304</v>
      </c>
      <c r="P35" s="9"/>
    </row>
    <row r="36" spans="1:16" ht="15">
      <c r="A36" s="12"/>
      <c r="B36" s="25">
        <v>337.7</v>
      </c>
      <c r="C36" s="20" t="s">
        <v>43</v>
      </c>
      <c r="D36" s="46">
        <v>118333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118333</v>
      </c>
      <c r="O36" s="47">
        <f t="shared" si="1"/>
        <v>8.329203913563736</v>
      </c>
      <c r="P36" s="9"/>
    </row>
    <row r="37" spans="1:16" ht="15">
      <c r="A37" s="12"/>
      <c r="B37" s="25">
        <v>338</v>
      </c>
      <c r="C37" s="20" t="s">
        <v>44</v>
      </c>
      <c r="D37" s="46">
        <v>13316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13316</v>
      </c>
      <c r="O37" s="47">
        <f aca="true" t="shared" si="7" ref="O37:O64">(N37/O$66)</f>
        <v>0.9372844372492434</v>
      </c>
      <c r="P37" s="9"/>
    </row>
    <row r="38" spans="1:16" ht="15.75">
      <c r="A38" s="29" t="s">
        <v>49</v>
      </c>
      <c r="B38" s="30"/>
      <c r="C38" s="31"/>
      <c r="D38" s="32">
        <f aca="true" t="shared" si="8" ref="D38:M38">SUM(D39:D47)</f>
        <v>213007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2274086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2487093</v>
      </c>
      <c r="O38" s="45">
        <f t="shared" si="7"/>
        <v>175.0610966425002</v>
      </c>
      <c r="P38" s="10"/>
    </row>
    <row r="39" spans="1:16" ht="15">
      <c r="A39" s="12"/>
      <c r="B39" s="25">
        <v>342.1</v>
      </c>
      <c r="C39" s="20" t="s">
        <v>52</v>
      </c>
      <c r="D39" s="46">
        <v>130403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130403</v>
      </c>
      <c r="O39" s="47">
        <f t="shared" si="7"/>
        <v>9.178785105933695</v>
      </c>
      <c r="P39" s="9"/>
    </row>
    <row r="40" spans="1:16" ht="15">
      <c r="A40" s="12"/>
      <c r="B40" s="25">
        <v>342.9</v>
      </c>
      <c r="C40" s="20" t="s">
        <v>93</v>
      </c>
      <c r="D40" s="46">
        <v>17225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17225</v>
      </c>
      <c r="O40" s="47">
        <f t="shared" si="7"/>
        <v>1.2124304920109805</v>
      </c>
      <c r="P40" s="9"/>
    </row>
    <row r="41" spans="1:16" ht="15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1115560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1115560</v>
      </c>
      <c r="O41" s="47">
        <f t="shared" si="7"/>
        <v>78.52185542338285</v>
      </c>
      <c r="P41" s="9"/>
    </row>
    <row r="42" spans="1:16" ht="15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367953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367953</v>
      </c>
      <c r="O42" s="47">
        <f t="shared" si="7"/>
        <v>25.899415780953053</v>
      </c>
      <c r="P42" s="9"/>
    </row>
    <row r="43" spans="1:16" ht="15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790573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790573</v>
      </c>
      <c r="O43" s="47">
        <f t="shared" si="7"/>
        <v>55.646723446188496</v>
      </c>
      <c r="P43" s="9"/>
    </row>
    <row r="44" spans="1:16" ht="15">
      <c r="A44" s="12"/>
      <c r="B44" s="25">
        <v>344.9</v>
      </c>
      <c r="C44" s="20" t="s">
        <v>108</v>
      </c>
      <c r="D44" s="46">
        <v>53469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53469</v>
      </c>
      <c r="O44" s="47">
        <f t="shared" si="7"/>
        <v>3.763567255578236</v>
      </c>
      <c r="P44" s="9"/>
    </row>
    <row r="45" spans="1:16" ht="15">
      <c r="A45" s="12"/>
      <c r="B45" s="25">
        <v>347.1</v>
      </c>
      <c r="C45" s="20" t="s">
        <v>56</v>
      </c>
      <c r="D45" s="46">
        <v>7842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7842</v>
      </c>
      <c r="O45" s="47">
        <f t="shared" si="7"/>
        <v>0.5519814176110368</v>
      </c>
      <c r="P45" s="9"/>
    </row>
    <row r="46" spans="1:16" ht="15">
      <c r="A46" s="12"/>
      <c r="B46" s="25">
        <v>347.2</v>
      </c>
      <c r="C46" s="20" t="s">
        <v>57</v>
      </c>
      <c r="D46" s="46">
        <v>2670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2670</v>
      </c>
      <c r="O46" s="47">
        <f t="shared" si="7"/>
        <v>0.1879355247413247</v>
      </c>
      <c r="P46" s="9"/>
    </row>
    <row r="47" spans="1:16" ht="15">
      <c r="A47" s="12"/>
      <c r="B47" s="25">
        <v>349</v>
      </c>
      <c r="C47" s="20" t="s">
        <v>1</v>
      </c>
      <c r="D47" s="46">
        <v>1398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1398</v>
      </c>
      <c r="O47" s="47">
        <f t="shared" si="7"/>
        <v>0.09840219610051383</v>
      </c>
      <c r="P47" s="9"/>
    </row>
    <row r="48" spans="1:16" ht="15.75">
      <c r="A48" s="29" t="s">
        <v>50</v>
      </c>
      <c r="B48" s="30"/>
      <c r="C48" s="31"/>
      <c r="D48" s="32">
        <f aca="true" t="shared" si="10" ref="D48:M48">SUM(D49:D51)</f>
        <v>44695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44695</v>
      </c>
      <c r="O48" s="45">
        <f t="shared" si="7"/>
        <v>3.1459843739001903</v>
      </c>
      <c r="P48" s="10"/>
    </row>
    <row r="49" spans="1:16" ht="15">
      <c r="A49" s="13"/>
      <c r="B49" s="39">
        <v>351.5</v>
      </c>
      <c r="C49" s="21" t="s">
        <v>60</v>
      </c>
      <c r="D49" s="46">
        <v>36746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36746</v>
      </c>
      <c r="O49" s="47">
        <f t="shared" si="7"/>
        <v>2.5864714577321037</v>
      </c>
      <c r="P49" s="9"/>
    </row>
    <row r="50" spans="1:16" ht="15">
      <c r="A50" s="13"/>
      <c r="B50" s="39">
        <v>352</v>
      </c>
      <c r="C50" s="21" t="s">
        <v>61</v>
      </c>
      <c r="D50" s="46">
        <v>3986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3986</v>
      </c>
      <c r="O50" s="47">
        <f t="shared" si="7"/>
        <v>0.2805659182093334</v>
      </c>
      <c r="P50" s="9"/>
    </row>
    <row r="51" spans="1:16" ht="15">
      <c r="A51" s="13"/>
      <c r="B51" s="39">
        <v>354</v>
      </c>
      <c r="C51" s="21" t="s">
        <v>62</v>
      </c>
      <c r="D51" s="46">
        <v>3963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3963</v>
      </c>
      <c r="O51" s="47">
        <f t="shared" si="7"/>
        <v>0.2789469979587527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SUM(D53:D60)</f>
        <v>217661</v>
      </c>
      <c r="E52" s="32">
        <f t="shared" si="12"/>
        <v>613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18692</v>
      </c>
      <c r="J52" s="32">
        <f t="shared" si="12"/>
        <v>0</v>
      </c>
      <c r="K52" s="32">
        <f t="shared" si="12"/>
        <v>295502</v>
      </c>
      <c r="L52" s="32">
        <f t="shared" si="12"/>
        <v>0</v>
      </c>
      <c r="M52" s="32">
        <f t="shared" si="12"/>
        <v>0</v>
      </c>
      <c r="N52" s="32">
        <f t="shared" si="11"/>
        <v>532468</v>
      </c>
      <c r="O52" s="45">
        <f t="shared" si="7"/>
        <v>37.47927078200887</v>
      </c>
      <c r="P52" s="10"/>
    </row>
    <row r="53" spans="1:16" ht="15">
      <c r="A53" s="12"/>
      <c r="B53" s="25">
        <v>361.1</v>
      </c>
      <c r="C53" s="20" t="s">
        <v>64</v>
      </c>
      <c r="D53" s="46">
        <v>2269</v>
      </c>
      <c r="E53" s="46">
        <v>613</v>
      </c>
      <c r="F53" s="46">
        <v>0</v>
      </c>
      <c r="G53" s="46">
        <v>0</v>
      </c>
      <c r="H53" s="46">
        <v>0</v>
      </c>
      <c r="I53" s="46">
        <v>18692</v>
      </c>
      <c r="J53" s="46">
        <v>0</v>
      </c>
      <c r="K53" s="46">
        <v>337</v>
      </c>
      <c r="L53" s="46">
        <v>0</v>
      </c>
      <c r="M53" s="46">
        <v>0</v>
      </c>
      <c r="N53" s="46">
        <f t="shared" si="11"/>
        <v>21911</v>
      </c>
      <c r="O53" s="47">
        <f t="shared" si="7"/>
        <v>1.5422678961075527</v>
      </c>
      <c r="P53" s="9"/>
    </row>
    <row r="54" spans="1:16" ht="15">
      <c r="A54" s="12"/>
      <c r="B54" s="25">
        <v>361.3</v>
      </c>
      <c r="C54" s="20" t="s">
        <v>66</v>
      </c>
      <c r="D54" s="46">
        <v>95670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3" ref="N54:N60">SUM(D54:M54)</f>
        <v>95670</v>
      </c>
      <c r="O54" s="47">
        <f t="shared" si="7"/>
        <v>6.734004364045893</v>
      </c>
      <c r="P54" s="9"/>
    </row>
    <row r="55" spans="1:16" ht="15">
      <c r="A55" s="12"/>
      <c r="B55" s="25">
        <v>361.4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-232261</v>
      </c>
      <c r="L55" s="46">
        <v>0</v>
      </c>
      <c r="M55" s="46">
        <v>0</v>
      </c>
      <c r="N55" s="46">
        <f t="shared" si="13"/>
        <v>-232261</v>
      </c>
      <c r="O55" s="47">
        <f t="shared" si="7"/>
        <v>-16.348349405222777</v>
      </c>
      <c r="P55" s="9"/>
    </row>
    <row r="56" spans="1:16" ht="15">
      <c r="A56" s="12"/>
      <c r="B56" s="25">
        <v>362</v>
      </c>
      <c r="C56" s="20" t="s">
        <v>67</v>
      </c>
      <c r="D56" s="46">
        <v>39932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39932</v>
      </c>
      <c r="O56" s="47">
        <f t="shared" si="7"/>
        <v>2.8107271063560217</v>
      </c>
      <c r="P56" s="9"/>
    </row>
    <row r="57" spans="1:16" ht="15">
      <c r="A57" s="12"/>
      <c r="B57" s="25">
        <v>364</v>
      </c>
      <c r="C57" s="20" t="s">
        <v>123</v>
      </c>
      <c r="D57" s="46">
        <v>27084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27084</v>
      </c>
      <c r="O57" s="47">
        <f t="shared" si="7"/>
        <v>1.9063841768142464</v>
      </c>
      <c r="P57" s="9"/>
    </row>
    <row r="58" spans="1:16" ht="15">
      <c r="A58" s="12"/>
      <c r="B58" s="25">
        <v>366</v>
      </c>
      <c r="C58" s="20" t="s">
        <v>69</v>
      </c>
      <c r="D58" s="46">
        <v>21123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21123</v>
      </c>
      <c r="O58" s="47">
        <f t="shared" si="7"/>
        <v>1.4868022805659182</v>
      </c>
      <c r="P58" s="9"/>
    </row>
    <row r="59" spans="1:16" ht="15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527426</v>
      </c>
      <c r="L59" s="46">
        <v>0</v>
      </c>
      <c r="M59" s="46">
        <v>0</v>
      </c>
      <c r="N59" s="46">
        <f>SUM(D59:M59)</f>
        <v>527426</v>
      </c>
      <c r="O59" s="47">
        <f t="shared" si="7"/>
        <v>37.124375307946785</v>
      </c>
      <c r="P59" s="9"/>
    </row>
    <row r="60" spans="1:16" ht="15">
      <c r="A60" s="12"/>
      <c r="B60" s="25">
        <v>369.9</v>
      </c>
      <c r="C60" s="20" t="s">
        <v>71</v>
      </c>
      <c r="D60" s="46">
        <v>31583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31583</v>
      </c>
      <c r="O60" s="47">
        <f t="shared" si="7"/>
        <v>2.2230590553952276</v>
      </c>
      <c r="P60" s="9"/>
    </row>
    <row r="61" spans="1:16" ht="15.75">
      <c r="A61" s="29" t="s">
        <v>51</v>
      </c>
      <c r="B61" s="30"/>
      <c r="C61" s="31"/>
      <c r="D61" s="32">
        <f aca="true" t="shared" si="14" ref="D61:M61">SUM(D62:D63)</f>
        <v>1217709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1217709</v>
      </c>
      <c r="O61" s="45">
        <f t="shared" si="7"/>
        <v>85.71190258323362</v>
      </c>
      <c r="P61" s="9"/>
    </row>
    <row r="62" spans="1:16" ht="15">
      <c r="A62" s="12"/>
      <c r="B62" s="25">
        <v>381</v>
      </c>
      <c r="C62" s="20" t="s">
        <v>72</v>
      </c>
      <c r="D62" s="46">
        <v>1073586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1073586</v>
      </c>
      <c r="O62" s="47">
        <f t="shared" si="7"/>
        <v>75.56739635391004</v>
      </c>
      <c r="P62" s="9"/>
    </row>
    <row r="63" spans="1:16" ht="15.75" thickBot="1">
      <c r="A63" s="12"/>
      <c r="B63" s="25">
        <v>382</v>
      </c>
      <c r="C63" s="20" t="s">
        <v>94</v>
      </c>
      <c r="D63" s="46">
        <v>144123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144123</v>
      </c>
      <c r="O63" s="47">
        <f t="shared" si="7"/>
        <v>10.144506229323573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5" ref="D64:M64">SUM(D5,D16,D28,D38,D48,D52,D61)</f>
        <v>11577696</v>
      </c>
      <c r="E64" s="15">
        <f t="shared" si="15"/>
        <v>1270842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2617028</v>
      </c>
      <c r="J64" s="15">
        <f t="shared" si="15"/>
        <v>0</v>
      </c>
      <c r="K64" s="15">
        <f t="shared" si="15"/>
        <v>295502</v>
      </c>
      <c r="L64" s="15">
        <f t="shared" si="15"/>
        <v>0</v>
      </c>
      <c r="M64" s="15">
        <f t="shared" si="15"/>
        <v>0</v>
      </c>
      <c r="N64" s="15">
        <f>SUM(D64:M64)</f>
        <v>15761068</v>
      </c>
      <c r="O64" s="38">
        <f t="shared" si="7"/>
        <v>1109.3874850425846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124</v>
      </c>
      <c r="M66" s="48"/>
      <c r="N66" s="48"/>
      <c r="O66" s="43">
        <v>14207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4706646</v>
      </c>
      <c r="E5" s="27">
        <f t="shared" si="0"/>
        <v>1191905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5898551</v>
      </c>
      <c r="O5" s="33">
        <f aca="true" t="shared" si="1" ref="O5:O36">(N5/O$68)</f>
        <v>416.91765620582413</v>
      </c>
      <c r="P5" s="6"/>
    </row>
    <row r="6" spans="1:16" ht="15">
      <c r="A6" s="12"/>
      <c r="B6" s="25">
        <v>311</v>
      </c>
      <c r="C6" s="20" t="s">
        <v>3</v>
      </c>
      <c r="D6" s="46">
        <v>2541325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2541325</v>
      </c>
      <c r="O6" s="47">
        <f t="shared" si="1"/>
        <v>179.62432852700027</v>
      </c>
      <c r="P6" s="9"/>
    </row>
    <row r="7" spans="1:16" ht="15">
      <c r="A7" s="12"/>
      <c r="B7" s="25">
        <v>312.1</v>
      </c>
      <c r="C7" s="20" t="s">
        <v>97</v>
      </c>
      <c r="D7" s="46">
        <v>144084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144084</v>
      </c>
      <c r="O7" s="47">
        <f t="shared" si="1"/>
        <v>10.184054283290925</v>
      </c>
      <c r="P7" s="9"/>
    </row>
    <row r="8" spans="1:16" ht="15">
      <c r="A8" s="12"/>
      <c r="B8" s="25">
        <v>312.3</v>
      </c>
      <c r="C8" s="20" t="s">
        <v>11</v>
      </c>
      <c r="D8" s="46">
        <v>17601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17601</v>
      </c>
      <c r="O8" s="47">
        <f t="shared" si="1"/>
        <v>1.2440627650551315</v>
      </c>
      <c r="P8" s="9"/>
    </row>
    <row r="9" spans="1:16" ht="15">
      <c r="A9" s="12"/>
      <c r="B9" s="25">
        <v>312.52</v>
      </c>
      <c r="C9" s="20" t="s">
        <v>101</v>
      </c>
      <c r="D9" s="46">
        <v>88482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88482</v>
      </c>
      <c r="O9" s="47">
        <f t="shared" si="1"/>
        <v>6.254028837998304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1191905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1191905</v>
      </c>
      <c r="O10" s="47">
        <f t="shared" si="1"/>
        <v>84.24547639242296</v>
      </c>
      <c r="P10" s="9"/>
    </row>
    <row r="11" spans="1:16" ht="15">
      <c r="A11" s="12"/>
      <c r="B11" s="25">
        <v>314.1</v>
      </c>
      <c r="C11" s="20" t="s">
        <v>14</v>
      </c>
      <c r="D11" s="46">
        <v>955588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955588</v>
      </c>
      <c r="O11" s="47">
        <f t="shared" si="1"/>
        <v>67.542267458298</v>
      </c>
      <c r="P11" s="9"/>
    </row>
    <row r="12" spans="1:16" ht="15">
      <c r="A12" s="12"/>
      <c r="B12" s="25">
        <v>314.3</v>
      </c>
      <c r="C12" s="20" t="s">
        <v>15</v>
      </c>
      <c r="D12" s="46">
        <v>163994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163994</v>
      </c>
      <c r="O12" s="47">
        <f t="shared" si="1"/>
        <v>11.591320327961549</v>
      </c>
      <c r="P12" s="9"/>
    </row>
    <row r="13" spans="1:16" ht="15">
      <c r="A13" s="12"/>
      <c r="B13" s="25">
        <v>314.4</v>
      </c>
      <c r="C13" s="20" t="s">
        <v>16</v>
      </c>
      <c r="D13" s="46">
        <v>21475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21475</v>
      </c>
      <c r="O13" s="47">
        <f t="shared" si="1"/>
        <v>1.5178823862029969</v>
      </c>
      <c r="P13" s="9"/>
    </row>
    <row r="14" spans="1:16" ht="15">
      <c r="A14" s="12"/>
      <c r="B14" s="25">
        <v>315</v>
      </c>
      <c r="C14" s="20" t="s">
        <v>102</v>
      </c>
      <c r="D14" s="46">
        <v>722946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722946</v>
      </c>
      <c r="O14" s="47">
        <f t="shared" si="1"/>
        <v>51.09881255301103</v>
      </c>
      <c r="P14" s="9"/>
    </row>
    <row r="15" spans="1:16" ht="15">
      <c r="A15" s="12"/>
      <c r="B15" s="25">
        <v>316</v>
      </c>
      <c r="C15" s="20" t="s">
        <v>103</v>
      </c>
      <c r="D15" s="46">
        <v>51151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51151</v>
      </c>
      <c r="O15" s="47">
        <f t="shared" si="1"/>
        <v>3.61542267458298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SUM(D17:D27)</f>
        <v>2666267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161466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2827733</v>
      </c>
      <c r="O16" s="45">
        <f t="shared" si="1"/>
        <v>199.86803788521345</v>
      </c>
      <c r="P16" s="10"/>
    </row>
    <row r="17" spans="1:16" ht="15">
      <c r="A17" s="12"/>
      <c r="B17" s="25">
        <v>322</v>
      </c>
      <c r="C17" s="20" t="s">
        <v>0</v>
      </c>
      <c r="D17" s="46">
        <v>266152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266152</v>
      </c>
      <c r="O17" s="47">
        <f t="shared" si="1"/>
        <v>18.811987560079164</v>
      </c>
      <c r="P17" s="9"/>
    </row>
    <row r="18" spans="1:16" ht="15">
      <c r="A18" s="12"/>
      <c r="B18" s="25">
        <v>323.1</v>
      </c>
      <c r="C18" s="20" t="s">
        <v>20</v>
      </c>
      <c r="D18" s="46">
        <v>1198983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1198983</v>
      </c>
      <c r="O18" s="47">
        <f t="shared" si="1"/>
        <v>84.74575911789653</v>
      </c>
      <c r="P18" s="9"/>
    </row>
    <row r="19" spans="1:16" ht="15">
      <c r="A19" s="12"/>
      <c r="B19" s="25">
        <v>323.4</v>
      </c>
      <c r="C19" s="20" t="s">
        <v>21</v>
      </c>
      <c r="D19" s="46">
        <v>27020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27020</v>
      </c>
      <c r="O19" s="47">
        <f t="shared" si="1"/>
        <v>1.9098105739327114</v>
      </c>
      <c r="P19" s="9"/>
    </row>
    <row r="20" spans="1:16" ht="15">
      <c r="A20" s="12"/>
      <c r="B20" s="25">
        <v>323.7</v>
      </c>
      <c r="C20" s="20" t="s">
        <v>22</v>
      </c>
      <c r="D20" s="46">
        <v>169148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169148</v>
      </c>
      <c r="O20" s="47">
        <f t="shared" si="1"/>
        <v>11.955612100650269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12166</v>
      </c>
      <c r="O21" s="47">
        <f t="shared" si="1"/>
        <v>0.8599095278484592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149300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149300</v>
      </c>
      <c r="O22" s="47">
        <f t="shared" si="1"/>
        <v>10.552728300819904</v>
      </c>
      <c r="P22" s="9"/>
    </row>
    <row r="23" spans="1:16" ht="15">
      <c r="A23" s="12"/>
      <c r="B23" s="25">
        <v>324.61</v>
      </c>
      <c r="C23" s="20" t="s">
        <v>25</v>
      </c>
      <c r="D23" s="46">
        <v>100751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100751</v>
      </c>
      <c r="O23" s="47">
        <f t="shared" si="1"/>
        <v>7.121218546791066</v>
      </c>
      <c r="P23" s="9"/>
    </row>
    <row r="24" spans="1:16" ht="15">
      <c r="A24" s="12"/>
      <c r="B24" s="25">
        <v>324.71</v>
      </c>
      <c r="C24" s="20" t="s">
        <v>26</v>
      </c>
      <c r="D24" s="46">
        <v>5250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5250</v>
      </c>
      <c r="O24" s="47">
        <f t="shared" si="1"/>
        <v>0.3710771840542833</v>
      </c>
      <c r="P24" s="9"/>
    </row>
    <row r="25" spans="1:16" ht="15">
      <c r="A25" s="12"/>
      <c r="B25" s="25">
        <v>325.1</v>
      </c>
      <c r="C25" s="20" t="s">
        <v>27</v>
      </c>
      <c r="D25" s="46">
        <v>1021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1021</v>
      </c>
      <c r="O25" s="47">
        <f t="shared" si="1"/>
        <v>0.0721656771275092</v>
      </c>
      <c r="P25" s="9"/>
    </row>
    <row r="26" spans="1:16" ht="15">
      <c r="A26" s="12"/>
      <c r="B26" s="25">
        <v>325.2</v>
      </c>
      <c r="C26" s="20" t="s">
        <v>28</v>
      </c>
      <c r="D26" s="46">
        <v>731647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731647</v>
      </c>
      <c r="O26" s="47">
        <f t="shared" si="1"/>
        <v>51.71381113938366</v>
      </c>
      <c r="P26" s="9"/>
    </row>
    <row r="27" spans="1:16" ht="15">
      <c r="A27" s="12"/>
      <c r="B27" s="25">
        <v>329</v>
      </c>
      <c r="C27" s="20" t="s">
        <v>29</v>
      </c>
      <c r="D27" s="46">
        <v>166295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9">SUM(D27:M27)</f>
        <v>166295</v>
      </c>
      <c r="O27" s="47">
        <f t="shared" si="1"/>
        <v>11.753958156629912</v>
      </c>
      <c r="P27" s="9"/>
    </row>
    <row r="28" spans="1:16" ht="15.75">
      <c r="A28" s="29" t="s">
        <v>31</v>
      </c>
      <c r="B28" s="30"/>
      <c r="C28" s="31"/>
      <c r="D28" s="32">
        <f aca="true" t="shared" si="6" ref="D28:M28">SUM(D29:D38)</f>
        <v>2331525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2331525</v>
      </c>
      <c r="O28" s="45">
        <f t="shared" si="1"/>
        <v>164.79537743850722</v>
      </c>
      <c r="P28" s="10"/>
    </row>
    <row r="29" spans="1:16" ht="15">
      <c r="A29" s="12"/>
      <c r="B29" s="25">
        <v>331.2</v>
      </c>
      <c r="C29" s="20" t="s">
        <v>30</v>
      </c>
      <c r="D29" s="46">
        <v>9823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9823</v>
      </c>
      <c r="O29" s="47">
        <f t="shared" si="1"/>
        <v>0.6943030817076619</v>
      </c>
      <c r="P29" s="9"/>
    </row>
    <row r="30" spans="1:16" ht="15">
      <c r="A30" s="12"/>
      <c r="B30" s="25">
        <v>331.49</v>
      </c>
      <c r="C30" s="20" t="s">
        <v>33</v>
      </c>
      <c r="D30" s="46">
        <v>979117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979117</v>
      </c>
      <c r="O30" s="47">
        <f t="shared" si="1"/>
        <v>69.2053293751767</v>
      </c>
      <c r="P30" s="9"/>
    </row>
    <row r="31" spans="1:16" ht="15">
      <c r="A31" s="12"/>
      <c r="B31" s="25">
        <v>331.9</v>
      </c>
      <c r="C31" s="20" t="s">
        <v>32</v>
      </c>
      <c r="D31" s="46">
        <v>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226</v>
      </c>
      <c r="O31" s="47">
        <f t="shared" si="1"/>
        <v>0.015973989256432005</v>
      </c>
      <c r="P31" s="9"/>
    </row>
    <row r="32" spans="1:16" ht="15">
      <c r="A32" s="12"/>
      <c r="B32" s="25">
        <v>335.12</v>
      </c>
      <c r="C32" s="20" t="s">
        <v>104</v>
      </c>
      <c r="D32" s="46">
        <v>377195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377195</v>
      </c>
      <c r="O32" s="47">
        <f t="shared" si="1"/>
        <v>26.660658750353406</v>
      </c>
      <c r="P32" s="9"/>
    </row>
    <row r="33" spans="1:16" ht="15">
      <c r="A33" s="12"/>
      <c r="B33" s="25">
        <v>335.14</v>
      </c>
      <c r="C33" s="20" t="s">
        <v>105</v>
      </c>
      <c r="D33" s="46">
        <v>42684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42684</v>
      </c>
      <c r="O33" s="47">
        <f t="shared" si="1"/>
        <v>3.01696352841391</v>
      </c>
      <c r="P33" s="9"/>
    </row>
    <row r="34" spans="1:16" ht="15">
      <c r="A34" s="12"/>
      <c r="B34" s="25">
        <v>335.15</v>
      </c>
      <c r="C34" s="20" t="s">
        <v>106</v>
      </c>
      <c r="D34" s="46">
        <v>8023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8023</v>
      </c>
      <c r="O34" s="47">
        <f t="shared" si="1"/>
        <v>0.5670766186033361</v>
      </c>
      <c r="P34" s="9"/>
    </row>
    <row r="35" spans="1:16" ht="15">
      <c r="A35" s="12"/>
      <c r="B35" s="25">
        <v>335.18</v>
      </c>
      <c r="C35" s="20" t="s">
        <v>107</v>
      </c>
      <c r="D35" s="46">
        <v>732526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732526</v>
      </c>
      <c r="O35" s="47">
        <f t="shared" si="1"/>
        <v>51.7759400621996</v>
      </c>
      <c r="P35" s="9"/>
    </row>
    <row r="36" spans="1:16" ht="15">
      <c r="A36" s="12"/>
      <c r="B36" s="25">
        <v>335.49</v>
      </c>
      <c r="C36" s="20" t="s">
        <v>40</v>
      </c>
      <c r="D36" s="46">
        <v>44284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44284</v>
      </c>
      <c r="O36" s="47">
        <f t="shared" si="1"/>
        <v>3.1300537178399774</v>
      </c>
      <c r="P36" s="9"/>
    </row>
    <row r="37" spans="1:16" ht="15">
      <c r="A37" s="12"/>
      <c r="B37" s="25">
        <v>337.7</v>
      </c>
      <c r="C37" s="20" t="s">
        <v>43</v>
      </c>
      <c r="D37" s="46">
        <v>124103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124103</v>
      </c>
      <c r="O37" s="47">
        <f aca="true" t="shared" si="7" ref="O37:O66">(N37/O$68)</f>
        <v>8.771769861464518</v>
      </c>
      <c r="P37" s="9"/>
    </row>
    <row r="38" spans="1:16" ht="15">
      <c r="A38" s="12"/>
      <c r="B38" s="25">
        <v>338</v>
      </c>
      <c r="C38" s="20" t="s">
        <v>44</v>
      </c>
      <c r="D38" s="46">
        <v>13544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13544</v>
      </c>
      <c r="O38" s="47">
        <f t="shared" si="7"/>
        <v>0.9573084534916596</v>
      </c>
      <c r="P38" s="9"/>
    </row>
    <row r="39" spans="1:16" ht="15.75">
      <c r="A39" s="29" t="s">
        <v>49</v>
      </c>
      <c r="B39" s="30"/>
      <c r="C39" s="31"/>
      <c r="D39" s="32">
        <f aca="true" t="shared" si="8" ref="D39:M39">SUM(D40:D48)</f>
        <v>211456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2245805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2457261</v>
      </c>
      <c r="O39" s="45">
        <f t="shared" si="7"/>
        <v>173.6825699745547</v>
      </c>
      <c r="P39" s="10"/>
    </row>
    <row r="40" spans="1:16" ht="15">
      <c r="A40" s="12"/>
      <c r="B40" s="25">
        <v>342.1</v>
      </c>
      <c r="C40" s="20" t="s">
        <v>52</v>
      </c>
      <c r="D40" s="46">
        <v>141534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141534</v>
      </c>
      <c r="O40" s="47">
        <f t="shared" si="7"/>
        <v>10.00381679389313</v>
      </c>
      <c r="P40" s="9"/>
    </row>
    <row r="41" spans="1:16" ht="15">
      <c r="A41" s="12"/>
      <c r="B41" s="25">
        <v>342.9</v>
      </c>
      <c r="C41" s="20" t="s">
        <v>93</v>
      </c>
      <c r="D41" s="46">
        <v>18530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18530</v>
      </c>
      <c r="O41" s="47">
        <f t="shared" si="7"/>
        <v>1.3097257562906417</v>
      </c>
      <c r="P41" s="9"/>
    </row>
    <row r="42" spans="1:16" ht="15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1113378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1113378</v>
      </c>
      <c r="O42" s="47">
        <f t="shared" si="7"/>
        <v>78.69508057675996</v>
      </c>
      <c r="P42" s="9"/>
    </row>
    <row r="43" spans="1:16" ht="15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364311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364311</v>
      </c>
      <c r="O43" s="47">
        <f t="shared" si="7"/>
        <v>25.75</v>
      </c>
      <c r="P43" s="9"/>
    </row>
    <row r="44" spans="1:16" ht="15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768116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768116</v>
      </c>
      <c r="O44" s="47">
        <f t="shared" si="7"/>
        <v>54.29148996324569</v>
      </c>
      <c r="P44" s="9"/>
    </row>
    <row r="45" spans="1:16" ht="15">
      <c r="A45" s="12"/>
      <c r="B45" s="25">
        <v>344.9</v>
      </c>
      <c r="C45" s="20" t="s">
        <v>108</v>
      </c>
      <c r="D45" s="46">
        <v>39447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39447</v>
      </c>
      <c r="O45" s="47">
        <f t="shared" si="7"/>
        <v>2.7881679389312977</v>
      </c>
      <c r="P45" s="9"/>
    </row>
    <row r="46" spans="1:16" ht="15">
      <c r="A46" s="12"/>
      <c r="B46" s="25">
        <v>347.1</v>
      </c>
      <c r="C46" s="20" t="s">
        <v>56</v>
      </c>
      <c r="D46" s="46">
        <v>8106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8106</v>
      </c>
      <c r="O46" s="47">
        <f t="shared" si="7"/>
        <v>0.5729431721798134</v>
      </c>
      <c r="P46" s="9"/>
    </row>
    <row r="47" spans="1:16" ht="15">
      <c r="A47" s="12"/>
      <c r="B47" s="25">
        <v>347.2</v>
      </c>
      <c r="C47" s="20" t="s">
        <v>57</v>
      </c>
      <c r="D47" s="46">
        <v>3575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3575</v>
      </c>
      <c r="O47" s="47">
        <f t="shared" si="7"/>
        <v>0.2526858919988691</v>
      </c>
      <c r="P47" s="9"/>
    </row>
    <row r="48" spans="1:16" ht="15">
      <c r="A48" s="12"/>
      <c r="B48" s="25">
        <v>349</v>
      </c>
      <c r="C48" s="20" t="s">
        <v>1</v>
      </c>
      <c r="D48" s="46">
        <v>264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264</v>
      </c>
      <c r="O48" s="47">
        <f t="shared" si="7"/>
        <v>0.018659881255301103</v>
      </c>
      <c r="P48" s="9"/>
    </row>
    <row r="49" spans="1:16" ht="15.75">
      <c r="A49" s="29" t="s">
        <v>50</v>
      </c>
      <c r="B49" s="30"/>
      <c r="C49" s="31"/>
      <c r="D49" s="32">
        <f aca="true" t="shared" si="10" ref="D49:M49">SUM(D50:D52)</f>
        <v>46955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46955</v>
      </c>
      <c r="O49" s="45">
        <f t="shared" si="7"/>
        <v>3.3188436528131184</v>
      </c>
      <c r="P49" s="10"/>
    </row>
    <row r="50" spans="1:16" ht="15">
      <c r="A50" s="13"/>
      <c r="B50" s="39">
        <v>351.5</v>
      </c>
      <c r="C50" s="21" t="s">
        <v>60</v>
      </c>
      <c r="D50" s="46">
        <v>30855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30855</v>
      </c>
      <c r="O50" s="47">
        <f t="shared" si="7"/>
        <v>2.1808736217133164</v>
      </c>
      <c r="P50" s="9"/>
    </row>
    <row r="51" spans="1:16" ht="15">
      <c r="A51" s="13"/>
      <c r="B51" s="39">
        <v>352</v>
      </c>
      <c r="C51" s="21" t="s">
        <v>61</v>
      </c>
      <c r="D51" s="46">
        <v>4605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4605</v>
      </c>
      <c r="O51" s="47">
        <f t="shared" si="7"/>
        <v>0.3254877014418999</v>
      </c>
      <c r="P51" s="9"/>
    </row>
    <row r="52" spans="1:16" ht="15">
      <c r="A52" s="13"/>
      <c r="B52" s="39">
        <v>354</v>
      </c>
      <c r="C52" s="21" t="s">
        <v>62</v>
      </c>
      <c r="D52" s="46">
        <v>11495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11495</v>
      </c>
      <c r="O52" s="47">
        <f t="shared" si="7"/>
        <v>0.8124823296579021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SUM(D54:D62)</f>
        <v>170002</v>
      </c>
      <c r="E53" s="32">
        <f t="shared" si="12"/>
        <v>636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-4604</v>
      </c>
      <c r="J53" s="32">
        <f t="shared" si="12"/>
        <v>0</v>
      </c>
      <c r="K53" s="32">
        <f t="shared" si="12"/>
        <v>1132501</v>
      </c>
      <c r="L53" s="32">
        <f t="shared" si="12"/>
        <v>0</v>
      </c>
      <c r="M53" s="32">
        <f t="shared" si="12"/>
        <v>0</v>
      </c>
      <c r="N53" s="32">
        <f t="shared" si="11"/>
        <v>1298535</v>
      </c>
      <c r="O53" s="45">
        <f t="shared" si="7"/>
        <v>91.78223070398643</v>
      </c>
      <c r="P53" s="10"/>
    </row>
    <row r="54" spans="1:16" ht="15">
      <c r="A54" s="12"/>
      <c r="B54" s="25">
        <v>361.1</v>
      </c>
      <c r="C54" s="20" t="s">
        <v>64</v>
      </c>
      <c r="D54" s="46">
        <v>3035</v>
      </c>
      <c r="E54" s="46">
        <v>636</v>
      </c>
      <c r="F54" s="46">
        <v>0</v>
      </c>
      <c r="G54" s="46">
        <v>0</v>
      </c>
      <c r="H54" s="46">
        <v>0</v>
      </c>
      <c r="I54" s="46">
        <v>3654</v>
      </c>
      <c r="J54" s="46">
        <v>0</v>
      </c>
      <c r="K54" s="46">
        <v>4</v>
      </c>
      <c r="L54" s="46">
        <v>0</v>
      </c>
      <c r="M54" s="46">
        <v>0</v>
      </c>
      <c r="N54" s="46">
        <f t="shared" si="11"/>
        <v>7329</v>
      </c>
      <c r="O54" s="47">
        <f t="shared" si="7"/>
        <v>0.5180237489397794</v>
      </c>
      <c r="P54" s="9"/>
    </row>
    <row r="55" spans="1:16" ht="15">
      <c r="A55" s="12"/>
      <c r="B55" s="25">
        <v>361.2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193998</v>
      </c>
      <c r="L55" s="46">
        <v>0</v>
      </c>
      <c r="M55" s="46">
        <v>0</v>
      </c>
      <c r="N55" s="46">
        <f aca="true" t="shared" si="13" ref="N55:N62">SUM(D55:M55)</f>
        <v>193998</v>
      </c>
      <c r="O55" s="47">
        <f t="shared" si="7"/>
        <v>13.712044105173876</v>
      </c>
      <c r="P55" s="9"/>
    </row>
    <row r="56" spans="1:16" ht="15">
      <c r="A56" s="12"/>
      <c r="B56" s="25">
        <v>361.3</v>
      </c>
      <c r="C56" s="20" t="s">
        <v>66</v>
      </c>
      <c r="D56" s="46">
        <v>78060</v>
      </c>
      <c r="E56" s="46">
        <v>0</v>
      </c>
      <c r="F56" s="46">
        <v>0</v>
      </c>
      <c r="G56" s="46">
        <v>0</v>
      </c>
      <c r="H56" s="46">
        <v>0</v>
      </c>
      <c r="I56" s="46">
        <v>-8258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69802</v>
      </c>
      <c r="O56" s="47">
        <f t="shared" si="7"/>
        <v>4.9337008764489685</v>
      </c>
      <c r="P56" s="9"/>
    </row>
    <row r="57" spans="1:16" ht="15">
      <c r="A57" s="12"/>
      <c r="B57" s="25">
        <v>361.4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387090</v>
      </c>
      <c r="L57" s="46">
        <v>0</v>
      </c>
      <c r="M57" s="46">
        <v>0</v>
      </c>
      <c r="N57" s="46">
        <f t="shared" si="13"/>
        <v>387090</v>
      </c>
      <c r="O57" s="47">
        <f t="shared" si="7"/>
        <v>27.360050890585242</v>
      </c>
      <c r="P57" s="9"/>
    </row>
    <row r="58" spans="1:16" ht="15">
      <c r="A58" s="12"/>
      <c r="B58" s="25">
        <v>362</v>
      </c>
      <c r="C58" s="20" t="s">
        <v>67</v>
      </c>
      <c r="D58" s="46">
        <v>32264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32264</v>
      </c>
      <c r="O58" s="47">
        <f t="shared" si="7"/>
        <v>2.2804636697766467</v>
      </c>
      <c r="P58" s="9"/>
    </row>
    <row r="59" spans="1:16" ht="15">
      <c r="A59" s="12"/>
      <c r="B59" s="25">
        <v>365</v>
      </c>
      <c r="C59" s="20" t="s">
        <v>110</v>
      </c>
      <c r="D59" s="46">
        <v>10709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10709</v>
      </c>
      <c r="O59" s="47">
        <f t="shared" si="7"/>
        <v>0.7569267741023467</v>
      </c>
      <c r="P59" s="9"/>
    </row>
    <row r="60" spans="1:16" ht="15">
      <c r="A60" s="12"/>
      <c r="B60" s="25">
        <v>366</v>
      </c>
      <c r="C60" s="20" t="s">
        <v>69</v>
      </c>
      <c r="D60" s="46">
        <v>13583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13583</v>
      </c>
      <c r="O60" s="47">
        <f t="shared" si="7"/>
        <v>0.96006502685892</v>
      </c>
      <c r="P60" s="9"/>
    </row>
    <row r="61" spans="1:16" ht="15">
      <c r="A61" s="12"/>
      <c r="B61" s="25">
        <v>368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551409</v>
      </c>
      <c r="L61" s="46">
        <v>0</v>
      </c>
      <c r="M61" s="46">
        <v>0</v>
      </c>
      <c r="N61" s="46">
        <f t="shared" si="13"/>
        <v>551409</v>
      </c>
      <c r="O61" s="47">
        <f t="shared" si="7"/>
        <v>38.97434266327396</v>
      </c>
      <c r="P61" s="9"/>
    </row>
    <row r="62" spans="1:16" ht="15">
      <c r="A62" s="12"/>
      <c r="B62" s="25">
        <v>369.9</v>
      </c>
      <c r="C62" s="20" t="s">
        <v>71</v>
      </c>
      <c r="D62" s="46">
        <v>32351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32351</v>
      </c>
      <c r="O62" s="47">
        <f t="shared" si="7"/>
        <v>2.286612948826689</v>
      </c>
      <c r="P62" s="9"/>
    </row>
    <row r="63" spans="1:16" ht="15.75">
      <c r="A63" s="29" t="s">
        <v>51</v>
      </c>
      <c r="B63" s="30"/>
      <c r="C63" s="31"/>
      <c r="D63" s="32">
        <f aca="true" t="shared" si="14" ref="D63:M63">SUM(D64:D65)</f>
        <v>437333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790325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1227658</v>
      </c>
      <c r="O63" s="45">
        <f t="shared" si="7"/>
        <v>86.77254735651682</v>
      </c>
      <c r="P63" s="9"/>
    </row>
    <row r="64" spans="1:16" ht="15">
      <c r="A64" s="12"/>
      <c r="B64" s="25">
        <v>381</v>
      </c>
      <c r="C64" s="20" t="s">
        <v>72</v>
      </c>
      <c r="D64" s="46">
        <v>293210</v>
      </c>
      <c r="E64" s="46">
        <v>0</v>
      </c>
      <c r="F64" s="46">
        <v>0</v>
      </c>
      <c r="G64" s="46">
        <v>0</v>
      </c>
      <c r="H64" s="46">
        <v>0</v>
      </c>
      <c r="I64" s="46">
        <v>790325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1083535</v>
      </c>
      <c r="O64" s="47">
        <f t="shared" si="7"/>
        <v>76.58573649985864</v>
      </c>
      <c r="P64" s="9"/>
    </row>
    <row r="65" spans="1:16" ht="15.75" thickBot="1">
      <c r="A65" s="12"/>
      <c r="B65" s="25">
        <v>382</v>
      </c>
      <c r="C65" s="20" t="s">
        <v>94</v>
      </c>
      <c r="D65" s="46">
        <v>144123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144123</v>
      </c>
      <c r="O65" s="47">
        <f t="shared" si="7"/>
        <v>10.186810856658186</v>
      </c>
      <c r="P65" s="9"/>
    </row>
    <row r="66" spans="1:119" ht="16.5" thickBot="1">
      <c r="A66" s="14" t="s">
        <v>58</v>
      </c>
      <c r="B66" s="23"/>
      <c r="C66" s="22"/>
      <c r="D66" s="15">
        <f aca="true" t="shared" si="15" ref="D66:M66">SUM(D5,D16,D28,D39,D49,D53,D63)</f>
        <v>10570184</v>
      </c>
      <c r="E66" s="15">
        <f t="shared" si="15"/>
        <v>1192541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3192992</v>
      </c>
      <c r="J66" s="15">
        <f t="shared" si="15"/>
        <v>0</v>
      </c>
      <c r="K66" s="15">
        <f t="shared" si="15"/>
        <v>1132501</v>
      </c>
      <c r="L66" s="15">
        <f t="shared" si="15"/>
        <v>0</v>
      </c>
      <c r="M66" s="15">
        <f t="shared" si="15"/>
        <v>0</v>
      </c>
      <c r="N66" s="15">
        <f>SUM(D66:M66)</f>
        <v>16088218</v>
      </c>
      <c r="O66" s="38">
        <f t="shared" si="7"/>
        <v>1137.137263217416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121</v>
      </c>
      <c r="M68" s="48"/>
      <c r="N68" s="48"/>
      <c r="O68" s="43">
        <v>14148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5148457</v>
      </c>
      <c r="E5" s="27">
        <f t="shared" si="0"/>
        <v>1121772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6270229</v>
      </c>
      <c r="O5" s="33">
        <f aca="true" t="shared" si="1" ref="O5:O36">(N5/O$67)</f>
        <v>449.5754642575464</v>
      </c>
      <c r="P5" s="6"/>
    </row>
    <row r="6" spans="1:16" ht="15">
      <c r="A6" s="12"/>
      <c r="B6" s="25">
        <v>311</v>
      </c>
      <c r="C6" s="20" t="s">
        <v>3</v>
      </c>
      <c r="D6" s="46">
        <v>2499157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2499157</v>
      </c>
      <c r="O6" s="47">
        <f t="shared" si="1"/>
        <v>179.18957481895748</v>
      </c>
      <c r="P6" s="9"/>
    </row>
    <row r="7" spans="1:16" ht="15">
      <c r="A7" s="12"/>
      <c r="B7" s="25">
        <v>312.1</v>
      </c>
      <c r="C7" s="20" t="s">
        <v>97</v>
      </c>
      <c r="D7" s="46">
        <v>136363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136363</v>
      </c>
      <c r="O7" s="47">
        <f t="shared" si="1"/>
        <v>9.777228077722807</v>
      </c>
      <c r="P7" s="9"/>
    </row>
    <row r="8" spans="1:16" ht="15">
      <c r="A8" s="12"/>
      <c r="B8" s="25">
        <v>312.3</v>
      </c>
      <c r="C8" s="20" t="s">
        <v>11</v>
      </c>
      <c r="D8" s="46">
        <v>16953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16953</v>
      </c>
      <c r="O8" s="47">
        <f t="shared" si="1"/>
        <v>1.2155302215530221</v>
      </c>
      <c r="P8" s="9"/>
    </row>
    <row r="9" spans="1:16" ht="15">
      <c r="A9" s="12"/>
      <c r="B9" s="25">
        <v>312.52</v>
      </c>
      <c r="C9" s="20" t="s">
        <v>101</v>
      </c>
      <c r="D9" s="46">
        <v>85098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85098</v>
      </c>
      <c r="O9" s="47">
        <f t="shared" si="1"/>
        <v>6.101527210152721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1121772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1121772</v>
      </c>
      <c r="O10" s="47">
        <f t="shared" si="1"/>
        <v>80.43106044310605</v>
      </c>
      <c r="P10" s="9"/>
    </row>
    <row r="11" spans="1:16" ht="15">
      <c r="A11" s="12"/>
      <c r="B11" s="25">
        <v>314.1</v>
      </c>
      <c r="C11" s="20" t="s">
        <v>14</v>
      </c>
      <c r="D11" s="46">
        <v>868960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868960</v>
      </c>
      <c r="O11" s="47">
        <f t="shared" si="1"/>
        <v>62.30443823044382</v>
      </c>
      <c r="P11" s="9"/>
    </row>
    <row r="12" spans="1:16" ht="15">
      <c r="A12" s="12"/>
      <c r="B12" s="25">
        <v>314.3</v>
      </c>
      <c r="C12" s="20" t="s">
        <v>15</v>
      </c>
      <c r="D12" s="46">
        <v>167001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167001</v>
      </c>
      <c r="O12" s="47">
        <f t="shared" si="1"/>
        <v>11.97397289739729</v>
      </c>
      <c r="P12" s="9"/>
    </row>
    <row r="13" spans="1:16" ht="15">
      <c r="A13" s="12"/>
      <c r="B13" s="25">
        <v>314.4</v>
      </c>
      <c r="C13" s="20" t="s">
        <v>16</v>
      </c>
      <c r="D13" s="46">
        <v>21208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21208</v>
      </c>
      <c r="O13" s="47">
        <f t="shared" si="1"/>
        <v>1.5206137520613752</v>
      </c>
      <c r="P13" s="9"/>
    </row>
    <row r="14" spans="1:16" ht="15">
      <c r="A14" s="12"/>
      <c r="B14" s="25">
        <v>315</v>
      </c>
      <c r="C14" s="20" t="s">
        <v>102</v>
      </c>
      <c r="D14" s="46">
        <v>1304575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1304575</v>
      </c>
      <c r="O14" s="47">
        <f t="shared" si="1"/>
        <v>93.53803685380369</v>
      </c>
      <c r="P14" s="9"/>
    </row>
    <row r="15" spans="1:16" ht="15">
      <c r="A15" s="12"/>
      <c r="B15" s="25">
        <v>316</v>
      </c>
      <c r="C15" s="20" t="s">
        <v>103</v>
      </c>
      <c r="D15" s="46">
        <v>49142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49142</v>
      </c>
      <c r="O15" s="47">
        <f t="shared" si="1"/>
        <v>3.523481752348175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2384714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37955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2422669</v>
      </c>
      <c r="O16" s="45">
        <f t="shared" si="1"/>
        <v>173.70538467053848</v>
      </c>
      <c r="P16" s="10"/>
    </row>
    <row r="17" spans="1:16" ht="15">
      <c r="A17" s="12"/>
      <c r="B17" s="25">
        <v>322</v>
      </c>
      <c r="C17" s="20" t="s">
        <v>0</v>
      </c>
      <c r="D17" s="46">
        <v>177044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177044</v>
      </c>
      <c r="O17" s="47">
        <f t="shared" si="1"/>
        <v>12.694056069405606</v>
      </c>
      <c r="P17" s="9"/>
    </row>
    <row r="18" spans="1:16" ht="15">
      <c r="A18" s="12"/>
      <c r="B18" s="25">
        <v>323.1</v>
      </c>
      <c r="C18" s="20" t="s">
        <v>20</v>
      </c>
      <c r="D18" s="46">
        <v>1091998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1091998</v>
      </c>
      <c r="O18" s="47">
        <f t="shared" si="1"/>
        <v>78.29626442962645</v>
      </c>
      <c r="P18" s="9"/>
    </row>
    <row r="19" spans="1:16" ht="15">
      <c r="A19" s="12"/>
      <c r="B19" s="25">
        <v>323.4</v>
      </c>
      <c r="C19" s="20" t="s">
        <v>21</v>
      </c>
      <c r="D19" s="46">
        <v>25951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25951</v>
      </c>
      <c r="O19" s="47">
        <f t="shared" si="1"/>
        <v>1.8606868860686887</v>
      </c>
      <c r="P19" s="9"/>
    </row>
    <row r="20" spans="1:16" ht="15">
      <c r="A20" s="12"/>
      <c r="B20" s="25">
        <v>323.7</v>
      </c>
      <c r="C20" s="20" t="s">
        <v>22</v>
      </c>
      <c r="D20" s="46">
        <v>165636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165636</v>
      </c>
      <c r="O20" s="47">
        <f t="shared" si="1"/>
        <v>11.876102387610239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16896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16896</v>
      </c>
      <c r="O21" s="47">
        <f t="shared" si="1"/>
        <v>1.211443321144332</v>
      </c>
      <c r="P21" s="9"/>
    </row>
    <row r="22" spans="1:16" ht="15">
      <c r="A22" s="12"/>
      <c r="B22" s="25">
        <v>324.22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21059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21059</v>
      </c>
      <c r="O22" s="47">
        <f t="shared" si="1"/>
        <v>1.5099304509930451</v>
      </c>
      <c r="P22" s="9"/>
    </row>
    <row r="23" spans="1:16" ht="15">
      <c r="A23" s="12"/>
      <c r="B23" s="25">
        <v>324.61</v>
      </c>
      <c r="C23" s="20" t="s">
        <v>25</v>
      </c>
      <c r="D23" s="46">
        <v>54460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54460</v>
      </c>
      <c r="O23" s="47">
        <f t="shared" si="1"/>
        <v>3.904782390478239</v>
      </c>
      <c r="P23" s="9"/>
    </row>
    <row r="24" spans="1:16" ht="15">
      <c r="A24" s="12"/>
      <c r="B24" s="25">
        <v>325.1</v>
      </c>
      <c r="C24" s="20" t="s">
        <v>27</v>
      </c>
      <c r="D24" s="46">
        <v>2700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2700</v>
      </c>
      <c r="O24" s="47">
        <f t="shared" si="1"/>
        <v>0.19359001935900194</v>
      </c>
      <c r="P24" s="9"/>
    </row>
    <row r="25" spans="1:16" ht="15">
      <c r="A25" s="12"/>
      <c r="B25" s="25">
        <v>325.2</v>
      </c>
      <c r="C25" s="20" t="s">
        <v>28</v>
      </c>
      <c r="D25" s="46">
        <v>731313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731313</v>
      </c>
      <c r="O25" s="47">
        <f t="shared" si="1"/>
        <v>52.435147343514735</v>
      </c>
      <c r="P25" s="9"/>
    </row>
    <row r="26" spans="1:16" ht="15">
      <c r="A26" s="12"/>
      <c r="B26" s="25">
        <v>329</v>
      </c>
      <c r="C26" s="20" t="s">
        <v>29</v>
      </c>
      <c r="D26" s="46">
        <v>135612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7">SUM(D26:M26)</f>
        <v>135612</v>
      </c>
      <c r="O26" s="47">
        <f t="shared" si="1"/>
        <v>9.723381372338137</v>
      </c>
      <c r="P26" s="9"/>
    </row>
    <row r="27" spans="1:16" ht="15.75">
      <c r="A27" s="29" t="s">
        <v>31</v>
      </c>
      <c r="B27" s="30"/>
      <c r="C27" s="31"/>
      <c r="D27" s="32">
        <f aca="true" t="shared" si="6" ref="D27:M27">SUM(D28:D36)</f>
        <v>1266458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1266458</v>
      </c>
      <c r="O27" s="45">
        <f t="shared" si="1"/>
        <v>90.80504768050477</v>
      </c>
      <c r="P27" s="10"/>
    </row>
    <row r="28" spans="1:16" ht="15">
      <c r="A28" s="12"/>
      <c r="B28" s="25">
        <v>331.2</v>
      </c>
      <c r="C28" s="20" t="s">
        <v>30</v>
      </c>
      <c r="D28" s="46">
        <v>13588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13588</v>
      </c>
      <c r="O28" s="47">
        <f t="shared" si="1"/>
        <v>0.9742596974259697</v>
      </c>
      <c r="P28" s="9"/>
    </row>
    <row r="29" spans="1:16" ht="15">
      <c r="A29" s="12"/>
      <c r="B29" s="25">
        <v>335.12</v>
      </c>
      <c r="C29" s="20" t="s">
        <v>104</v>
      </c>
      <c r="D29" s="46">
        <v>360817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360817</v>
      </c>
      <c r="O29" s="47">
        <f t="shared" si="1"/>
        <v>25.87058148705815</v>
      </c>
      <c r="P29" s="9"/>
    </row>
    <row r="30" spans="1:16" ht="15">
      <c r="A30" s="12"/>
      <c r="B30" s="25">
        <v>335.14</v>
      </c>
      <c r="C30" s="20" t="s">
        <v>105</v>
      </c>
      <c r="D30" s="46">
        <v>40193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40193</v>
      </c>
      <c r="O30" s="47">
        <f t="shared" si="1"/>
        <v>2.881838388183839</v>
      </c>
      <c r="P30" s="9"/>
    </row>
    <row r="31" spans="1:16" ht="15">
      <c r="A31" s="12"/>
      <c r="B31" s="25">
        <v>335.15</v>
      </c>
      <c r="C31" s="20" t="s">
        <v>106</v>
      </c>
      <c r="D31" s="46">
        <v>8562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8562</v>
      </c>
      <c r="O31" s="47">
        <f t="shared" si="1"/>
        <v>0.6138954613895461</v>
      </c>
      <c r="P31" s="9"/>
    </row>
    <row r="32" spans="1:16" ht="15">
      <c r="A32" s="12"/>
      <c r="B32" s="25">
        <v>335.18</v>
      </c>
      <c r="C32" s="20" t="s">
        <v>107</v>
      </c>
      <c r="D32" s="46">
        <v>679466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679466</v>
      </c>
      <c r="O32" s="47">
        <f t="shared" si="1"/>
        <v>48.71771707177171</v>
      </c>
      <c r="P32" s="9"/>
    </row>
    <row r="33" spans="1:16" ht="15">
      <c r="A33" s="12"/>
      <c r="B33" s="25">
        <v>335.49</v>
      </c>
      <c r="C33" s="20" t="s">
        <v>40</v>
      </c>
      <c r="D33" s="46">
        <v>39406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39406</v>
      </c>
      <c r="O33" s="47">
        <f t="shared" si="1"/>
        <v>2.825410482541048</v>
      </c>
      <c r="P33" s="9"/>
    </row>
    <row r="34" spans="1:16" ht="15">
      <c r="A34" s="12"/>
      <c r="B34" s="25">
        <v>337.2</v>
      </c>
      <c r="C34" s="20" t="s">
        <v>41</v>
      </c>
      <c r="D34" s="46">
        <v>1967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1967</v>
      </c>
      <c r="O34" s="47">
        <f t="shared" si="1"/>
        <v>0.14103391410339142</v>
      </c>
      <c r="P34" s="9"/>
    </row>
    <row r="35" spans="1:16" ht="15">
      <c r="A35" s="12"/>
      <c r="B35" s="25">
        <v>337.7</v>
      </c>
      <c r="C35" s="20" t="s">
        <v>43</v>
      </c>
      <c r="D35" s="46">
        <v>108791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108791</v>
      </c>
      <c r="O35" s="47">
        <f t="shared" si="1"/>
        <v>7.800315480031548</v>
      </c>
      <c r="P35" s="9"/>
    </row>
    <row r="36" spans="1:16" ht="15">
      <c r="A36" s="12"/>
      <c r="B36" s="25">
        <v>338</v>
      </c>
      <c r="C36" s="20" t="s">
        <v>44</v>
      </c>
      <c r="D36" s="46">
        <v>13668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13668</v>
      </c>
      <c r="O36" s="47">
        <f t="shared" si="1"/>
        <v>0.9799956979995698</v>
      </c>
      <c r="P36" s="9"/>
    </row>
    <row r="37" spans="1:16" ht="15.75">
      <c r="A37" s="29" t="s">
        <v>49</v>
      </c>
      <c r="B37" s="30"/>
      <c r="C37" s="31"/>
      <c r="D37" s="32">
        <f aca="true" t="shared" si="7" ref="D37:M37">SUM(D38:D46)</f>
        <v>188237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2157884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2346121</v>
      </c>
      <c r="O37" s="45">
        <f aca="true" t="shared" si="8" ref="O37:O65">(N37/O$67)</f>
        <v>168.21689252168926</v>
      </c>
      <c r="P37" s="10"/>
    </row>
    <row r="38" spans="1:16" ht="15">
      <c r="A38" s="12"/>
      <c r="B38" s="25">
        <v>342.1</v>
      </c>
      <c r="C38" s="20" t="s">
        <v>52</v>
      </c>
      <c r="D38" s="46">
        <v>140822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140822</v>
      </c>
      <c r="O38" s="47">
        <f t="shared" si="8"/>
        <v>10.096938409693841</v>
      </c>
      <c r="P38" s="9"/>
    </row>
    <row r="39" spans="1:16" ht="15">
      <c r="A39" s="12"/>
      <c r="B39" s="25">
        <v>342.9</v>
      </c>
      <c r="C39" s="20" t="s">
        <v>93</v>
      </c>
      <c r="D39" s="46">
        <v>18889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18889</v>
      </c>
      <c r="O39" s="47">
        <f t="shared" si="8"/>
        <v>1.3543414354341436</v>
      </c>
      <c r="P39" s="9"/>
    </row>
    <row r="40" spans="1:16" ht="15">
      <c r="A40" s="12"/>
      <c r="B40" s="25">
        <v>343.3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1063469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1063469</v>
      </c>
      <c r="O40" s="47">
        <f t="shared" si="8"/>
        <v>76.25073492507349</v>
      </c>
      <c r="P40" s="9"/>
    </row>
    <row r="41" spans="1:16" ht="15">
      <c r="A41" s="12"/>
      <c r="B41" s="25">
        <v>343.4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360974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360974</v>
      </c>
      <c r="O41" s="47">
        <f t="shared" si="8"/>
        <v>25.881838388183837</v>
      </c>
      <c r="P41" s="9"/>
    </row>
    <row r="42" spans="1:16" ht="15">
      <c r="A42" s="12"/>
      <c r="B42" s="25">
        <v>343.5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733441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733441</v>
      </c>
      <c r="O42" s="47">
        <f t="shared" si="8"/>
        <v>52.5877249587725</v>
      </c>
      <c r="P42" s="9"/>
    </row>
    <row r="43" spans="1:16" ht="15">
      <c r="A43" s="12"/>
      <c r="B43" s="25">
        <v>344.9</v>
      </c>
      <c r="C43" s="20" t="s">
        <v>108</v>
      </c>
      <c r="D43" s="46">
        <v>16996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16996</v>
      </c>
      <c r="O43" s="47">
        <f t="shared" si="8"/>
        <v>1.2186133218613322</v>
      </c>
      <c r="P43" s="9"/>
    </row>
    <row r="44" spans="1:16" ht="15">
      <c r="A44" s="12"/>
      <c r="B44" s="25">
        <v>347.1</v>
      </c>
      <c r="C44" s="20" t="s">
        <v>56</v>
      </c>
      <c r="D44" s="46">
        <v>8183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8183</v>
      </c>
      <c r="O44" s="47">
        <f t="shared" si="8"/>
        <v>0.5867211586721158</v>
      </c>
      <c r="P44" s="9"/>
    </row>
    <row r="45" spans="1:16" ht="15">
      <c r="A45" s="12"/>
      <c r="B45" s="25">
        <v>347.2</v>
      </c>
      <c r="C45" s="20" t="s">
        <v>57</v>
      </c>
      <c r="D45" s="46">
        <v>3080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3080</v>
      </c>
      <c r="O45" s="47">
        <f t="shared" si="8"/>
        <v>0.2208360220836022</v>
      </c>
      <c r="P45" s="9"/>
    </row>
    <row r="46" spans="1:16" ht="15">
      <c r="A46" s="12"/>
      <c r="B46" s="25">
        <v>349</v>
      </c>
      <c r="C46" s="20" t="s">
        <v>1</v>
      </c>
      <c r="D46" s="46">
        <v>267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267</v>
      </c>
      <c r="O46" s="47">
        <f t="shared" si="8"/>
        <v>0.01914390191439019</v>
      </c>
      <c r="P46" s="9"/>
    </row>
    <row r="47" spans="1:16" ht="15.75">
      <c r="A47" s="29" t="s">
        <v>50</v>
      </c>
      <c r="B47" s="30"/>
      <c r="C47" s="31"/>
      <c r="D47" s="32">
        <f aca="true" t="shared" si="10" ref="D47:M47">SUM(D48:D50)</f>
        <v>52245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2">SUM(D47:M47)</f>
        <v>52245</v>
      </c>
      <c r="O47" s="45">
        <f t="shared" si="8"/>
        <v>3.7459668745966876</v>
      </c>
      <c r="P47" s="10"/>
    </row>
    <row r="48" spans="1:16" ht="15">
      <c r="A48" s="13"/>
      <c r="B48" s="39">
        <v>351.5</v>
      </c>
      <c r="C48" s="21" t="s">
        <v>60</v>
      </c>
      <c r="D48" s="46">
        <v>36240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36240</v>
      </c>
      <c r="O48" s="47">
        <f t="shared" si="8"/>
        <v>2.598408259840826</v>
      </c>
      <c r="P48" s="9"/>
    </row>
    <row r="49" spans="1:16" ht="15">
      <c r="A49" s="13"/>
      <c r="B49" s="39">
        <v>352</v>
      </c>
      <c r="C49" s="21" t="s">
        <v>61</v>
      </c>
      <c r="D49" s="46">
        <v>5412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5412</v>
      </c>
      <c r="O49" s="47">
        <f t="shared" si="8"/>
        <v>0.3880404388040439</v>
      </c>
      <c r="P49" s="9"/>
    </row>
    <row r="50" spans="1:16" ht="15">
      <c r="A50" s="13"/>
      <c r="B50" s="39">
        <v>354</v>
      </c>
      <c r="C50" s="21" t="s">
        <v>62</v>
      </c>
      <c r="D50" s="46">
        <v>10593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10593</v>
      </c>
      <c r="O50" s="47">
        <f t="shared" si="8"/>
        <v>0.7595181759518176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SUM(D52:D60)</f>
        <v>43154</v>
      </c>
      <c r="E51" s="32">
        <f t="shared" si="12"/>
        <v>627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19598</v>
      </c>
      <c r="J51" s="32">
        <f t="shared" si="12"/>
        <v>0</v>
      </c>
      <c r="K51" s="32">
        <f t="shared" si="12"/>
        <v>1169096</v>
      </c>
      <c r="L51" s="32">
        <f t="shared" si="12"/>
        <v>0</v>
      </c>
      <c r="M51" s="32">
        <f t="shared" si="12"/>
        <v>0</v>
      </c>
      <c r="N51" s="32">
        <f t="shared" si="11"/>
        <v>1232475</v>
      </c>
      <c r="O51" s="45">
        <f t="shared" si="8"/>
        <v>88.36846633684664</v>
      </c>
      <c r="P51" s="10"/>
    </row>
    <row r="52" spans="1:16" ht="15">
      <c r="A52" s="12"/>
      <c r="B52" s="25">
        <v>361.1</v>
      </c>
      <c r="C52" s="20" t="s">
        <v>64</v>
      </c>
      <c r="D52" s="46">
        <v>2499</v>
      </c>
      <c r="E52" s="46">
        <v>627</v>
      </c>
      <c r="F52" s="46">
        <v>0</v>
      </c>
      <c r="G52" s="46">
        <v>0</v>
      </c>
      <c r="H52" s="46">
        <v>0</v>
      </c>
      <c r="I52" s="46">
        <v>4399</v>
      </c>
      <c r="J52" s="46">
        <v>0</v>
      </c>
      <c r="K52" s="46">
        <v>29990</v>
      </c>
      <c r="L52" s="46">
        <v>0</v>
      </c>
      <c r="M52" s="46">
        <v>0</v>
      </c>
      <c r="N52" s="46">
        <f t="shared" si="11"/>
        <v>37515</v>
      </c>
      <c r="O52" s="47">
        <f t="shared" si="8"/>
        <v>2.689825768982577</v>
      </c>
      <c r="P52" s="9"/>
    </row>
    <row r="53" spans="1:16" ht="15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75844</v>
      </c>
      <c r="L53" s="46">
        <v>0</v>
      </c>
      <c r="M53" s="46">
        <v>0</v>
      </c>
      <c r="N53" s="46">
        <f aca="true" t="shared" si="13" ref="N53:N60">SUM(D53:M53)</f>
        <v>75844</v>
      </c>
      <c r="O53" s="47">
        <f t="shared" si="8"/>
        <v>5.438015343801534</v>
      </c>
      <c r="P53" s="9"/>
    </row>
    <row r="54" spans="1:16" ht="15">
      <c r="A54" s="12"/>
      <c r="B54" s="25">
        <v>361.3</v>
      </c>
      <c r="C54" s="20" t="s">
        <v>66</v>
      </c>
      <c r="D54" s="46">
        <v>-33692</v>
      </c>
      <c r="E54" s="46">
        <v>0</v>
      </c>
      <c r="F54" s="46">
        <v>0</v>
      </c>
      <c r="G54" s="46">
        <v>0</v>
      </c>
      <c r="H54" s="46">
        <v>0</v>
      </c>
      <c r="I54" s="46">
        <v>15199</v>
      </c>
      <c r="J54" s="46">
        <v>0</v>
      </c>
      <c r="K54" s="46">
        <v>552234</v>
      </c>
      <c r="L54" s="46">
        <v>0</v>
      </c>
      <c r="M54" s="46">
        <v>0</v>
      </c>
      <c r="N54" s="46">
        <f t="shared" si="13"/>
        <v>533741</v>
      </c>
      <c r="O54" s="47">
        <f t="shared" si="8"/>
        <v>38.26923352692335</v>
      </c>
      <c r="P54" s="9"/>
    </row>
    <row r="55" spans="1:16" ht="15">
      <c r="A55" s="12"/>
      <c r="B55" s="25">
        <v>361.4</v>
      </c>
      <c r="C55" s="20" t="s">
        <v>109</v>
      </c>
      <c r="D55" s="46">
        <v>-10641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-10641</v>
      </c>
      <c r="O55" s="47">
        <f t="shared" si="8"/>
        <v>-0.7629597762959777</v>
      </c>
      <c r="P55" s="9"/>
    </row>
    <row r="56" spans="1:16" ht="15">
      <c r="A56" s="12"/>
      <c r="B56" s="25">
        <v>362</v>
      </c>
      <c r="C56" s="20" t="s">
        <v>67</v>
      </c>
      <c r="D56" s="46">
        <v>31406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31406</v>
      </c>
      <c r="O56" s="47">
        <f t="shared" si="8"/>
        <v>2.2518104251810427</v>
      </c>
      <c r="P56" s="9"/>
    </row>
    <row r="57" spans="1:16" ht="15">
      <c r="A57" s="12"/>
      <c r="B57" s="25">
        <v>365</v>
      </c>
      <c r="C57" s="20" t="s">
        <v>110</v>
      </c>
      <c r="D57" s="46">
        <v>16634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16634</v>
      </c>
      <c r="O57" s="47">
        <f t="shared" si="8"/>
        <v>1.192657919265792</v>
      </c>
      <c r="P57" s="9"/>
    </row>
    <row r="58" spans="1:16" ht="15">
      <c r="A58" s="12"/>
      <c r="B58" s="25">
        <v>366</v>
      </c>
      <c r="C58" s="20" t="s">
        <v>69</v>
      </c>
      <c r="D58" s="46">
        <v>5168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5168</v>
      </c>
      <c r="O58" s="47">
        <f t="shared" si="8"/>
        <v>0.3705456370545637</v>
      </c>
      <c r="P58" s="9"/>
    </row>
    <row r="59" spans="1:16" ht="15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511028</v>
      </c>
      <c r="L59" s="46">
        <v>0</v>
      </c>
      <c r="M59" s="46">
        <v>0</v>
      </c>
      <c r="N59" s="46">
        <f t="shared" si="13"/>
        <v>511028</v>
      </c>
      <c r="O59" s="47">
        <f t="shared" si="8"/>
        <v>36.64071126407113</v>
      </c>
      <c r="P59" s="9"/>
    </row>
    <row r="60" spans="1:16" ht="15">
      <c r="A60" s="12"/>
      <c r="B60" s="25">
        <v>369.9</v>
      </c>
      <c r="C60" s="20" t="s">
        <v>71</v>
      </c>
      <c r="D60" s="46">
        <v>31780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31780</v>
      </c>
      <c r="O60" s="47">
        <f t="shared" si="8"/>
        <v>2.2786262278626226</v>
      </c>
      <c r="P60" s="9"/>
    </row>
    <row r="61" spans="1:16" ht="15.75">
      <c r="A61" s="29" t="s">
        <v>51</v>
      </c>
      <c r="B61" s="30"/>
      <c r="C61" s="31"/>
      <c r="D61" s="32">
        <f aca="true" t="shared" si="14" ref="D61:M61">SUM(D62:D64)</f>
        <v>348123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1212779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1560902</v>
      </c>
      <c r="O61" s="45">
        <f t="shared" si="8"/>
        <v>111.91668459166846</v>
      </c>
      <c r="P61" s="9"/>
    </row>
    <row r="62" spans="1:16" ht="15">
      <c r="A62" s="12"/>
      <c r="B62" s="25">
        <v>381</v>
      </c>
      <c r="C62" s="20" t="s">
        <v>72</v>
      </c>
      <c r="D62" s="46">
        <v>204000</v>
      </c>
      <c r="E62" s="46">
        <v>0</v>
      </c>
      <c r="F62" s="46">
        <v>0</v>
      </c>
      <c r="G62" s="46">
        <v>0</v>
      </c>
      <c r="H62" s="46">
        <v>0</v>
      </c>
      <c r="I62" s="46">
        <v>730110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934110</v>
      </c>
      <c r="O62" s="47">
        <f t="shared" si="8"/>
        <v>66.97569369756937</v>
      </c>
      <c r="P62" s="9"/>
    </row>
    <row r="63" spans="1:16" ht="15">
      <c r="A63" s="12"/>
      <c r="B63" s="25">
        <v>382</v>
      </c>
      <c r="C63" s="20" t="s">
        <v>94</v>
      </c>
      <c r="D63" s="46">
        <v>144123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144123</v>
      </c>
      <c r="O63" s="47">
        <f t="shared" si="8"/>
        <v>10.333620133362013</v>
      </c>
      <c r="P63" s="9"/>
    </row>
    <row r="64" spans="1:16" ht="15.75" thickBot="1">
      <c r="A64" s="12"/>
      <c r="B64" s="25">
        <v>389.8</v>
      </c>
      <c r="C64" s="20" t="s">
        <v>111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482669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482669</v>
      </c>
      <c r="O64" s="47">
        <f t="shared" si="8"/>
        <v>34.607370760737076</v>
      </c>
      <c r="P64" s="9"/>
    </row>
    <row r="65" spans="1:119" ht="16.5" thickBot="1">
      <c r="A65" s="14" t="s">
        <v>58</v>
      </c>
      <c r="B65" s="23"/>
      <c r="C65" s="22"/>
      <c r="D65" s="15">
        <f aca="true" t="shared" si="15" ref="D65:M65">SUM(D5,D16,D27,D37,D47,D51,D61)</f>
        <v>9431388</v>
      </c>
      <c r="E65" s="15">
        <f t="shared" si="15"/>
        <v>1122399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3428216</v>
      </c>
      <c r="J65" s="15">
        <f t="shared" si="15"/>
        <v>0</v>
      </c>
      <c r="K65" s="15">
        <f t="shared" si="15"/>
        <v>1169096</v>
      </c>
      <c r="L65" s="15">
        <f t="shared" si="15"/>
        <v>0</v>
      </c>
      <c r="M65" s="15">
        <f t="shared" si="15"/>
        <v>0</v>
      </c>
      <c r="N65" s="15">
        <f>SUM(D65:M65)</f>
        <v>15151099</v>
      </c>
      <c r="O65" s="38">
        <f t="shared" si="8"/>
        <v>1086.3339069333906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112</v>
      </c>
      <c r="M67" s="48"/>
      <c r="N67" s="48"/>
      <c r="O67" s="43">
        <v>13947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2022-09-30T16:00:42Z</cp:lastPrinted>
  <dcterms:created xsi:type="dcterms:W3CDTF">2000-08-31T21:26:31Z</dcterms:created>
  <dcterms:modified xsi:type="dcterms:W3CDTF">2022-09-30T16:00:44Z</dcterms:modified>
  <cp:category/>
  <cp:version/>
  <cp:contentType/>
  <cp:contentStatus/>
</cp:coreProperties>
</file>