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'2007'!$A$1:$O$38</definedName>
    <definedName name="_xlnm.Print_Area" localSheetId="13">'2008'!$A$1:$O$37</definedName>
    <definedName name="_xlnm.Print_Area" localSheetId="12">'2009'!$A$1:$O$36</definedName>
    <definedName name="_xlnm.Print_Area" localSheetId="11">'2010'!$A$1:$O$37</definedName>
    <definedName name="_xlnm.Print_Area" localSheetId="10">'2011'!$A$1:$O$37</definedName>
    <definedName name="_xlnm.Print_Area" localSheetId="9">'2012'!$A$1:$O$35</definedName>
    <definedName name="_xlnm.Print_Area" localSheetId="8">'2013'!$A$1:$O$36</definedName>
    <definedName name="_xlnm.Print_Area" localSheetId="7">'2014'!$A$1:$O$35</definedName>
    <definedName name="_xlnm.Print_Area" localSheetId="6">'2015'!$A$1:$O$34</definedName>
    <definedName name="_xlnm.Print_Area" localSheetId="5">'2016'!$A$1:$O$34</definedName>
    <definedName name="_xlnm.Print_Area" localSheetId="4">'2017'!$A$1:$O$34</definedName>
    <definedName name="_xlnm.Print_Area" localSheetId="3">'2018'!$A$1:$O$36</definedName>
    <definedName name="_xlnm.Print_Area" localSheetId="2">'2019'!$A$1:$O$36</definedName>
    <definedName name="_xlnm.Print_Area" localSheetId="1">'2020'!$A$1:$O$35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<sst xmlns="http://schemas.openxmlformats.org/spreadsheetml/2006/main" count="718" uniqueCount="97">
  <si>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</si>
  <si>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</si>
  <si>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</si>
  <si>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</si>
  <si>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</si>
  <si>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</si>
  <si>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</si>
  <si>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</si>
  <si>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</si>
  <si>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</si>
  <si>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</si>
  <si>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</si>
  <si>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</si>
  <si>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</si>
  <si>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</si>
  <si>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</si>
  <si>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</si>
  <si>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</si>
  <si>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</si>
  <si>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</si>
  <si>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</si>
  <si>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</si>
  <si>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</si>
  <si>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</si>
  <si>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</si>
  <si>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</si>
  <si>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</si>
  <si>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</si>
  <si>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</si>
  <si>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</si>
  <si>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</si>
  <si>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</si>
  <si>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</si>
  <si>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</si>
  <si>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</si>
  <si>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Human Services</t>
  </si>
  <si>
    <t>Other Human Services</t>
  </si>
  <si>
    <t>Culture / Recreation</t>
  </si>
  <si>
    <t>Libraries</t>
  </si>
  <si>
    <t>Parks and Recreation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</si>
  <si>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</si>
  <si>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</si>
  <si>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</si>
  <si>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</si>
  <si>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</si>
  <si>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</si>
  <si>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LaBelle Expenditures Reported by Account Code and Fund Type</t>
  </si>
  <si>
    <t>Local Fiscal Year Ended September 30, 2010</t>
  </si>
  <si>
    <t>Economic Environment</t>
  </si>
  <si>
    <t>Industry Development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</si>
  <si>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</si>
  <si>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</si>
  <si>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</si>
  <si>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</si>
  <si>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</si>
  <si>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</si>
  <si>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</si>
  <si>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</si>
  <si>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</si>
  <si>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</si>
  <si>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</si>
  <si>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</si>
  <si>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</si>
  <si>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</si>
  <si>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</si>
  <si>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Special Facilities</t>
  </si>
  <si>
    <t>Other Uses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</si>
  <si>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</si>
  <si>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</si>
  <si>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</si>
  <si>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</si>
  <si>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</si>
  <si>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Flood Control / Stormwater Control</t>
  </si>
  <si>
    <t>Interfund Transfers Out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</si>
  <si>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</si>
  <si>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</si>
  <si>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</si>
  <si>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</si>
  <si>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</si>
  <si>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</si>
  <si>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</si>
  <si>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</si>
  <si>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</si>
  <si>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</si>
  <si>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</si>
  <si>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</si>
  <si>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</si>
  <si>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</si>
  <si>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</si>
  <si>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</si>
  <si>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Executive</t>
  </si>
  <si>
    <t>Comprehensive Planning</t>
  </si>
  <si>
    <t>Other General Government Services</t>
  </si>
  <si>
    <t>Health Services</t>
  </si>
  <si>
    <t>Other Culture / Recreation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</si>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</sst>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1475563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290515</v>
      </c>
      <c r="J5" s="24">
        <f>SUM(J6:J11)</f>
        <v>0</v>
      </c>
      <c r="K5" s="24">
        <f>SUM(K6:K11)</f>
        <v>115710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1881788</v>
      </c>
      <c r="P5" s="30">
        <f>(O5/P$35)</f>
        <v>374.9328551504284</v>
      </c>
      <c r="Q5" s="6"/>
    </row>
    <row r="6" spans="1:17" ht="15">
      <c r="A6" s="12"/>
      <c r="B6" s="42">
        <v>511</v>
      </c>
      <c r="C6" s="19" t="s">
        <v>19</v>
      </c>
      <c r="D6" s="46">
        <v>210878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210878</v>
      </c>
      <c r="P6" s="47">
        <f>(O6/P$35)</f>
        <v>42.015939430165375</v>
      </c>
      <c r="Q6" s="9"/>
    </row>
    <row r="7" spans="1:17" ht="15">
      <c r="A7" s="12"/>
      <c r="B7" s="42">
        <v>512</v>
      </c>
      <c r="C7" s="19" t="s">
        <v>90</v>
      </c>
      <c r="D7" s="46">
        <v>406271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406271</v>
      </c>
      <c r="P7" s="47">
        <f>(O7/P$35)</f>
        <v>80.946602908946</v>
      </c>
      <c r="Q7" s="9"/>
    </row>
    <row r="8" spans="1:17" ht="15">
      <c r="A8" s="12"/>
      <c r="B8" s="42">
        <v>513</v>
      </c>
      <c r="C8" s="19" t="s">
        <v>20</v>
      </c>
      <c r="D8" s="46">
        <v>656139</v>
      </c>
      <c r="E8" s="46">
        <v>0</v>
      </c>
      <c r="F8" s="46">
        <v>0</v>
      </c>
      <c r="G8" s="46">
        <v>0</v>
      </c>
      <c r="H8" s="46">
        <v>0</v>
      </c>
      <c r="I8" s="46">
        <v>221686</v>
      </c>
      <c r="J8" s="46">
        <v>0</v>
      </c>
      <c r="K8" s="46">
        <v>13652</v>
      </c>
      <c r="L8" s="46">
        <v>0</v>
      </c>
      <c r="M8" s="46">
        <v>0</v>
      </c>
      <c r="N8" s="46">
        <v>0</v>
      </c>
      <c r="O8" s="46">
        <f>SUM(D8:N8)</f>
        <v>891477</v>
      </c>
      <c r="P8" s="47">
        <f>(O8/P$35)</f>
        <v>177.62044231918708</v>
      </c>
      <c r="Q8" s="9"/>
    </row>
    <row r="9" spans="1:17" ht="15">
      <c r="A9" s="12"/>
      <c r="B9" s="42">
        <v>515</v>
      </c>
      <c r="C9" s="19" t="s">
        <v>91</v>
      </c>
      <c r="D9" s="46">
        <v>56705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56705</v>
      </c>
      <c r="P9" s="47">
        <f>(O9/P$35)</f>
        <v>11.298067344092448</v>
      </c>
      <c r="Q9" s="9"/>
    </row>
    <row r="10" spans="1:17" ht="15">
      <c r="A10" s="12"/>
      <c r="B10" s="42">
        <v>518</v>
      </c>
      <c r="C10" s="19" t="s">
        <v>54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102058</v>
      </c>
      <c r="L10" s="46">
        <v>0</v>
      </c>
      <c r="M10" s="46">
        <v>0</v>
      </c>
      <c r="N10" s="46">
        <v>0</v>
      </c>
      <c r="O10" s="46">
        <f>SUM(D10:N10)</f>
        <v>102058</v>
      </c>
      <c r="P10" s="47">
        <f>(O10/P$35)</f>
        <v>20.33432954771867</v>
      </c>
      <c r="Q10" s="9"/>
    </row>
    <row r="11" spans="1:17" ht="15">
      <c r="A11" s="12"/>
      <c r="B11" s="42">
        <v>519</v>
      </c>
      <c r="C11" s="19" t="s">
        <v>92</v>
      </c>
      <c r="D11" s="46">
        <v>145570</v>
      </c>
      <c r="E11" s="46">
        <v>0</v>
      </c>
      <c r="F11" s="46">
        <v>0</v>
      </c>
      <c r="G11" s="46">
        <v>0</v>
      </c>
      <c r="H11" s="46">
        <v>0</v>
      </c>
      <c r="I11" s="46">
        <v>68829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214399</v>
      </c>
      <c r="P11" s="47">
        <f>(O11/P$35)</f>
        <v>42.71747360031879</v>
      </c>
      <c r="Q11" s="9"/>
    </row>
    <row r="12" spans="1:17" ht="15.75">
      <c r="A12" s="26" t="s">
        <v>22</v>
      </c>
      <c r="B12" s="27"/>
      <c r="C12" s="28"/>
      <c r="D12" s="29">
        <f>SUM(D13:D15)</f>
        <v>902922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902922</v>
      </c>
      <c r="P12" s="41">
        <f>(O12/P$35)</f>
        <v>179.90077704722057</v>
      </c>
      <c r="Q12" s="10"/>
    </row>
    <row r="13" spans="1:17" ht="15">
      <c r="A13" s="12"/>
      <c r="B13" s="42">
        <v>521</v>
      </c>
      <c r="C13" s="19" t="s">
        <v>23</v>
      </c>
      <c r="D13" s="46">
        <v>269999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269999</v>
      </c>
      <c r="P13" s="47">
        <f>(O13/P$35)</f>
        <v>53.79537756525204</v>
      </c>
      <c r="Q13" s="9"/>
    </row>
    <row r="14" spans="1:17" ht="15">
      <c r="A14" s="12"/>
      <c r="B14" s="42">
        <v>522</v>
      </c>
      <c r="C14" s="19" t="s">
        <v>24</v>
      </c>
      <c r="D14" s="46">
        <v>535534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535534</v>
      </c>
      <c r="P14" s="47">
        <f>(O14/P$35)</f>
        <v>106.70133492727635</v>
      </c>
      <c r="Q14" s="9"/>
    </row>
    <row r="15" spans="1:17" ht="15">
      <c r="A15" s="12"/>
      <c r="B15" s="42">
        <v>524</v>
      </c>
      <c r="C15" s="19" t="s">
        <v>25</v>
      </c>
      <c r="D15" s="46">
        <v>97389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97389</v>
      </c>
      <c r="P15" s="47">
        <f>(O15/P$35)</f>
        <v>19.40406455469217</v>
      </c>
      <c r="Q15" s="9"/>
    </row>
    <row r="16" spans="1:17" ht="15.75">
      <c r="A16" s="26" t="s">
        <v>26</v>
      </c>
      <c r="B16" s="27"/>
      <c r="C16" s="28"/>
      <c r="D16" s="29">
        <f>SUM(D17:D21)</f>
        <v>22735</v>
      </c>
      <c r="E16" s="29">
        <f>SUM(E17:E21)</f>
        <v>0</v>
      </c>
      <c r="F16" s="29">
        <f>SUM(F17:F21)</f>
        <v>0</v>
      </c>
      <c r="G16" s="29">
        <f>SUM(G17:G21)</f>
        <v>0</v>
      </c>
      <c r="H16" s="29">
        <f>SUM(H17:H21)</f>
        <v>0</v>
      </c>
      <c r="I16" s="29">
        <f>SUM(I17:I21)</f>
        <v>4625723</v>
      </c>
      <c r="J16" s="29">
        <f>SUM(J17:J21)</f>
        <v>0</v>
      </c>
      <c r="K16" s="29">
        <f>SUM(K17:K21)</f>
        <v>0</v>
      </c>
      <c r="L16" s="29">
        <f>SUM(L17:L21)</f>
        <v>0</v>
      </c>
      <c r="M16" s="29">
        <f>SUM(M17:M21)</f>
        <v>0</v>
      </c>
      <c r="N16" s="29">
        <f>SUM(N17:N21)</f>
        <v>0</v>
      </c>
      <c r="O16" s="40">
        <f>SUM(D16:N16)</f>
        <v>4648458</v>
      </c>
      <c r="P16" s="41">
        <f>(O16/P$35)</f>
        <v>926.172145845786</v>
      </c>
      <c r="Q16" s="10"/>
    </row>
    <row r="17" spans="1:17" ht="15">
      <c r="A17" s="12"/>
      <c r="B17" s="42">
        <v>533</v>
      </c>
      <c r="C17" s="19" t="s">
        <v>27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1695757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1695757</v>
      </c>
      <c r="P17" s="47">
        <f>(O17/P$35)</f>
        <v>337.86750348675037</v>
      </c>
      <c r="Q17" s="9"/>
    </row>
    <row r="18" spans="1:17" ht="15">
      <c r="A18" s="12"/>
      <c r="B18" s="42">
        <v>534</v>
      </c>
      <c r="C18" s="19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896474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896474</v>
      </c>
      <c r="P18" s="47">
        <f>(O18/P$35)</f>
        <v>178.6160589758916</v>
      </c>
      <c r="Q18" s="9"/>
    </row>
    <row r="19" spans="1:17" ht="15">
      <c r="A19" s="12"/>
      <c r="B19" s="42">
        <v>535</v>
      </c>
      <c r="C19" s="19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1584734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1584734</v>
      </c>
      <c r="P19" s="47">
        <f>(O19/P$35)</f>
        <v>315.74696154612474</v>
      </c>
      <c r="Q19" s="9"/>
    </row>
    <row r="20" spans="1:17" ht="15">
      <c r="A20" s="12"/>
      <c r="B20" s="42">
        <v>538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448758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448758</v>
      </c>
      <c r="P20" s="47">
        <f>(O20/P$35)</f>
        <v>89.41183502689779</v>
      </c>
      <c r="Q20" s="9"/>
    </row>
    <row r="21" spans="1:17" ht="15">
      <c r="A21" s="12"/>
      <c r="B21" s="42">
        <v>539</v>
      </c>
      <c r="C21" s="19" t="s">
        <v>31</v>
      </c>
      <c r="D21" s="46">
        <v>22735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22735</v>
      </c>
      <c r="P21" s="47">
        <f>(O21/P$35)</f>
        <v>4.529786810121538</v>
      </c>
      <c r="Q21" s="9"/>
    </row>
    <row r="22" spans="1:17" ht="15.75">
      <c r="A22" s="26" t="s">
        <v>32</v>
      </c>
      <c r="B22" s="27"/>
      <c r="C22" s="28"/>
      <c r="D22" s="29">
        <f>SUM(D23:D23)</f>
        <v>918537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918537</v>
      </c>
      <c r="P22" s="41">
        <f>(O22/P$35)</f>
        <v>183.01195457262403</v>
      </c>
      <c r="Q22" s="10"/>
    </row>
    <row r="23" spans="1:17" ht="15">
      <c r="A23" s="12"/>
      <c r="B23" s="42">
        <v>541</v>
      </c>
      <c r="C23" s="19" t="s">
        <v>33</v>
      </c>
      <c r="D23" s="46">
        <v>918537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918537</v>
      </c>
      <c r="P23" s="47">
        <f>(O23/P$35)</f>
        <v>183.01195457262403</v>
      </c>
      <c r="Q23" s="9"/>
    </row>
    <row r="24" spans="1:17" ht="15.75">
      <c r="A24" s="26" t="s">
        <v>35</v>
      </c>
      <c r="B24" s="27"/>
      <c r="C24" s="28"/>
      <c r="D24" s="29">
        <f>SUM(D25:D25)</f>
        <v>247353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247353</v>
      </c>
      <c r="P24" s="41">
        <f>(O24/P$35)</f>
        <v>49.28332337118948</v>
      </c>
      <c r="Q24" s="10"/>
    </row>
    <row r="25" spans="1:17" ht="15">
      <c r="A25" s="12"/>
      <c r="B25" s="42">
        <v>562</v>
      </c>
      <c r="C25" s="19" t="s">
        <v>93</v>
      </c>
      <c r="D25" s="46">
        <v>247353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0" ref="O25:O30">SUM(D25:N25)</f>
        <v>247353</v>
      </c>
      <c r="P25" s="47">
        <f>(O25/P$35)</f>
        <v>49.28332337118948</v>
      </c>
      <c r="Q25" s="9"/>
    </row>
    <row r="26" spans="1:17" ht="15.75">
      <c r="A26" s="26" t="s">
        <v>37</v>
      </c>
      <c r="B26" s="27"/>
      <c r="C26" s="28"/>
      <c r="D26" s="29">
        <f>SUM(D27:D30)</f>
        <v>915416</v>
      </c>
      <c r="E26" s="29">
        <f>SUM(E27:E30)</f>
        <v>0</v>
      </c>
      <c r="F26" s="29">
        <f>SUM(F27:F30)</f>
        <v>0</v>
      </c>
      <c r="G26" s="29">
        <f>SUM(G27:G30)</f>
        <v>0</v>
      </c>
      <c r="H26" s="29">
        <f>SUM(H27:H30)</f>
        <v>0</v>
      </c>
      <c r="I26" s="29">
        <f>SUM(I27:I30)</f>
        <v>0</v>
      </c>
      <c r="J26" s="29">
        <f>SUM(J27:J30)</f>
        <v>0</v>
      </c>
      <c r="K26" s="29">
        <f>SUM(K27:K30)</f>
        <v>0</v>
      </c>
      <c r="L26" s="29">
        <f>SUM(L27:L30)</f>
        <v>0</v>
      </c>
      <c r="M26" s="29">
        <f>SUM(M27:M30)</f>
        <v>0</v>
      </c>
      <c r="N26" s="29">
        <f>SUM(N27:N30)</f>
        <v>0</v>
      </c>
      <c r="O26" s="29">
        <f>SUM(D26:N26)</f>
        <v>915416</v>
      </c>
      <c r="P26" s="41">
        <f>(O26/P$35)</f>
        <v>182.39011755329747</v>
      </c>
      <c r="Q26" s="9"/>
    </row>
    <row r="27" spans="1:17" ht="15">
      <c r="A27" s="12"/>
      <c r="B27" s="42">
        <v>572</v>
      </c>
      <c r="C27" s="19" t="s">
        <v>39</v>
      </c>
      <c r="D27" s="46">
        <v>401510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0"/>
        <v>401510</v>
      </c>
      <c r="P27" s="47">
        <f>(O27/P$35)</f>
        <v>79.99800757122932</v>
      </c>
      <c r="Q27" s="9"/>
    </row>
    <row r="28" spans="1:17" ht="15">
      <c r="A28" s="12"/>
      <c r="B28" s="42">
        <v>574</v>
      </c>
      <c r="C28" s="19" t="s">
        <v>40</v>
      </c>
      <c r="D28" s="46">
        <v>9962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0"/>
        <v>9962</v>
      </c>
      <c r="P28" s="47">
        <f>(O28/P$35)</f>
        <v>1.984857541342897</v>
      </c>
      <c r="Q28" s="9"/>
    </row>
    <row r="29" spans="1:17" ht="15">
      <c r="A29" s="12"/>
      <c r="B29" s="42">
        <v>575</v>
      </c>
      <c r="C29" s="19" t="s">
        <v>41</v>
      </c>
      <c r="D29" s="46">
        <v>87870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0"/>
        <v>87870</v>
      </c>
      <c r="P29" s="47">
        <f>(O29/P$35)</f>
        <v>17.507471607890018</v>
      </c>
      <c r="Q29" s="9"/>
    </row>
    <row r="30" spans="1:17" ht="15">
      <c r="A30" s="12"/>
      <c r="B30" s="42">
        <v>579</v>
      </c>
      <c r="C30" s="19" t="s">
        <v>94</v>
      </c>
      <c r="D30" s="46">
        <v>416074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0"/>
        <v>416074</v>
      </c>
      <c r="P30" s="47">
        <f>(O30/P$35)</f>
        <v>82.89978083283522</v>
      </c>
      <c r="Q30" s="9"/>
    </row>
    <row r="31" spans="1:17" ht="15.75">
      <c r="A31" s="26" t="s">
        <v>44</v>
      </c>
      <c r="B31" s="27"/>
      <c r="C31" s="28"/>
      <c r="D31" s="29">
        <f>SUM(D32:D32)</f>
        <v>96981</v>
      </c>
      <c r="E31" s="29">
        <f>SUM(E32:E32)</f>
        <v>0</v>
      </c>
      <c r="F31" s="29">
        <f>SUM(F32:F32)</f>
        <v>0</v>
      </c>
      <c r="G31" s="29">
        <f>SUM(G32:G32)</f>
        <v>0</v>
      </c>
      <c r="H31" s="29">
        <f>SUM(H32:H32)</f>
        <v>0</v>
      </c>
      <c r="I31" s="29">
        <f>SUM(I32:I32)</f>
        <v>0</v>
      </c>
      <c r="J31" s="29">
        <f>SUM(J32:J32)</f>
        <v>0</v>
      </c>
      <c r="K31" s="29">
        <f>SUM(K32:K32)</f>
        <v>0</v>
      </c>
      <c r="L31" s="29">
        <f>SUM(L32:L32)</f>
        <v>0</v>
      </c>
      <c r="M31" s="29">
        <f>SUM(M32:M32)</f>
        <v>0</v>
      </c>
      <c r="N31" s="29">
        <f>SUM(N32:N32)</f>
        <v>0</v>
      </c>
      <c r="O31" s="29">
        <f>SUM(D31:N31)</f>
        <v>96981</v>
      </c>
      <c r="P31" s="41">
        <f>(O31/P$35)</f>
        <v>19.322773460848776</v>
      </c>
      <c r="Q31" s="9"/>
    </row>
    <row r="32" spans="1:17" ht="15.75" thickBot="1">
      <c r="A32" s="12"/>
      <c r="B32" s="42">
        <v>590</v>
      </c>
      <c r="C32" s="19" t="s">
        <v>95</v>
      </c>
      <c r="D32" s="46">
        <v>96981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96981</v>
      </c>
      <c r="P32" s="47">
        <f>(O32/P$35)</f>
        <v>19.322773460848776</v>
      </c>
      <c r="Q32" s="9"/>
    </row>
    <row r="33" spans="1:120" ht="16.5" thickBot="1">
      <c r="A33" s="13" t="s">
        <v>10</v>
      </c>
      <c r="B33" s="21"/>
      <c r="C33" s="20"/>
      <c r="D33" s="14">
        <f>SUM(D5,D12,D16,D22,D24,D26,D31)</f>
        <v>4579507</v>
      </c>
      <c r="E33" s="14">
        <f aca="true" t="shared" si="1" ref="E33:N33">SUM(E5,E12,E16,E22,E24,E26,E31)</f>
        <v>0</v>
      </c>
      <c r="F33" s="14">
        <f t="shared" si="1"/>
        <v>0</v>
      </c>
      <c r="G33" s="14">
        <f t="shared" si="1"/>
        <v>0</v>
      </c>
      <c r="H33" s="14">
        <f t="shared" si="1"/>
        <v>0</v>
      </c>
      <c r="I33" s="14">
        <f t="shared" si="1"/>
        <v>4916238</v>
      </c>
      <c r="J33" s="14">
        <f t="shared" si="1"/>
        <v>0</v>
      </c>
      <c r="K33" s="14">
        <f t="shared" si="1"/>
        <v>115710</v>
      </c>
      <c r="L33" s="14">
        <f t="shared" si="1"/>
        <v>0</v>
      </c>
      <c r="M33" s="14">
        <f t="shared" si="1"/>
        <v>0</v>
      </c>
      <c r="N33" s="14">
        <f t="shared" si="1"/>
        <v>0</v>
      </c>
      <c r="O33" s="14">
        <f>SUM(D33:N33)</f>
        <v>9611455</v>
      </c>
      <c r="P33" s="35">
        <f>(O33/P$35)</f>
        <v>1915.0139470013946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6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96</v>
      </c>
      <c r="N35" s="93"/>
      <c r="O35" s="93"/>
      <c r="P35" s="39">
        <v>5019</v>
      </c>
    </row>
    <row r="36" spans="1:16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904539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2900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907439</v>
      </c>
      <c r="O5" s="30">
        <f aca="true" t="shared" si="2" ref="O5:O31">(N5/O$33)</f>
        <v>196.03348455389934</v>
      </c>
      <c r="P5" s="6"/>
    </row>
    <row r="6" spans="1:16" ht="15">
      <c r="A6" s="12"/>
      <c r="B6" s="42">
        <v>511</v>
      </c>
      <c r="C6" s="19" t="s">
        <v>19</v>
      </c>
      <c r="D6" s="46">
        <v>41666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41666</v>
      </c>
      <c r="O6" s="47">
        <f t="shared" si="2"/>
        <v>9.001080146899978</v>
      </c>
      <c r="P6" s="9"/>
    </row>
    <row r="7" spans="1:16" ht="15">
      <c r="A7" s="12"/>
      <c r="B7" s="42">
        <v>513</v>
      </c>
      <c r="C7" s="19" t="s">
        <v>20</v>
      </c>
      <c r="D7" s="46">
        <v>848344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2900</v>
      </c>
      <c r="L7" s="46">
        <v>0</v>
      </c>
      <c r="M7" s="46">
        <v>0</v>
      </c>
      <c r="N7" s="46">
        <f t="shared" si="1"/>
        <v>851244</v>
      </c>
      <c r="O7" s="47">
        <f t="shared" si="2"/>
        <v>183.89371354504212</v>
      </c>
      <c r="P7" s="9"/>
    </row>
    <row r="8" spans="1:16" ht="15">
      <c r="A8" s="12"/>
      <c r="B8" s="42">
        <v>514</v>
      </c>
      <c r="C8" s="19" t="s">
        <v>21</v>
      </c>
      <c r="D8" s="46">
        <v>14529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14529</v>
      </c>
      <c r="O8" s="47">
        <f t="shared" si="2"/>
        <v>3.138690861957226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786119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786119</v>
      </c>
      <c r="O9" s="41">
        <f t="shared" si="2"/>
        <v>169.8248001728235</v>
      </c>
      <c r="P9" s="10"/>
    </row>
    <row r="10" spans="1:16" ht="15">
      <c r="A10" s="12"/>
      <c r="B10" s="42">
        <v>521</v>
      </c>
      <c r="C10" s="19" t="s">
        <v>23</v>
      </c>
      <c r="D10" s="46">
        <v>257554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257554</v>
      </c>
      <c r="O10" s="47">
        <f t="shared" si="2"/>
        <v>55.63923093540721</v>
      </c>
      <c r="P10" s="9"/>
    </row>
    <row r="11" spans="1:16" ht="15">
      <c r="A11" s="12"/>
      <c r="B11" s="42">
        <v>522</v>
      </c>
      <c r="C11" s="19" t="s">
        <v>24</v>
      </c>
      <c r="D11" s="46">
        <v>470223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470223</v>
      </c>
      <c r="O11" s="47">
        <f t="shared" si="2"/>
        <v>101.58198314970836</v>
      </c>
      <c r="P11" s="9"/>
    </row>
    <row r="12" spans="1:16" ht="15">
      <c r="A12" s="12"/>
      <c r="B12" s="42">
        <v>524</v>
      </c>
      <c r="C12" s="19" t="s">
        <v>25</v>
      </c>
      <c r="D12" s="46">
        <v>58342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58342</v>
      </c>
      <c r="O12" s="47">
        <f t="shared" si="2"/>
        <v>12.603586087707928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6540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2156463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2163003</v>
      </c>
      <c r="O13" s="41">
        <f t="shared" si="2"/>
        <v>467.27219701879454</v>
      </c>
      <c r="P13" s="10"/>
    </row>
    <row r="14" spans="1:16" ht="15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1109308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1109308</v>
      </c>
      <c r="O14" s="47">
        <f t="shared" si="2"/>
        <v>239.64311946424715</v>
      </c>
      <c r="P14" s="9"/>
    </row>
    <row r="15" spans="1:16" ht="15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1047155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1047155</v>
      </c>
      <c r="O15" s="47">
        <f t="shared" si="2"/>
        <v>226.2162454093757</v>
      </c>
      <c r="P15" s="9"/>
    </row>
    <row r="16" spans="1:16" ht="15">
      <c r="A16" s="12"/>
      <c r="B16" s="42">
        <v>539</v>
      </c>
      <c r="C16" s="19" t="s">
        <v>31</v>
      </c>
      <c r="D16" s="46">
        <v>6540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6540</v>
      </c>
      <c r="O16" s="47">
        <f t="shared" si="2"/>
        <v>1.4128321451717434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907217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aca="true" t="shared" si="6" ref="N17:N22">SUM(D17:M17)</f>
        <v>907217</v>
      </c>
      <c r="O17" s="41">
        <f t="shared" si="2"/>
        <v>195.9855260315403</v>
      </c>
      <c r="P17" s="10"/>
    </row>
    <row r="18" spans="1:16" ht="15">
      <c r="A18" s="12"/>
      <c r="B18" s="42">
        <v>541</v>
      </c>
      <c r="C18" s="19" t="s">
        <v>33</v>
      </c>
      <c r="D18" s="46">
        <v>907217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907217</v>
      </c>
      <c r="O18" s="47">
        <f t="shared" si="2"/>
        <v>195.9855260315403</v>
      </c>
      <c r="P18" s="9"/>
    </row>
    <row r="19" spans="1:16" ht="15.75">
      <c r="A19" s="26" t="s">
        <v>48</v>
      </c>
      <c r="B19" s="27"/>
      <c r="C19" s="28"/>
      <c r="D19" s="29">
        <f aca="true" t="shared" si="7" ref="D19:M19">SUM(D20:D21)</f>
        <v>21600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6"/>
        <v>21600</v>
      </c>
      <c r="O19" s="41">
        <f t="shared" si="2"/>
        <v>4.666234607906675</v>
      </c>
      <c r="P19" s="10"/>
    </row>
    <row r="20" spans="1:16" ht="15">
      <c r="A20" s="43"/>
      <c r="B20" s="44">
        <v>552</v>
      </c>
      <c r="C20" s="45" t="s">
        <v>49</v>
      </c>
      <c r="D20" s="46">
        <v>15000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15000</v>
      </c>
      <c r="O20" s="47">
        <f t="shared" si="2"/>
        <v>3.240440699935191</v>
      </c>
      <c r="P20" s="9"/>
    </row>
    <row r="21" spans="1:16" ht="15">
      <c r="A21" s="43"/>
      <c r="B21" s="44">
        <v>554</v>
      </c>
      <c r="C21" s="45" t="s">
        <v>50</v>
      </c>
      <c r="D21" s="46">
        <v>6600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6600</v>
      </c>
      <c r="O21" s="47">
        <f t="shared" si="2"/>
        <v>1.425793907971484</v>
      </c>
      <c r="P21" s="9"/>
    </row>
    <row r="22" spans="1:16" ht="15.75">
      <c r="A22" s="26" t="s">
        <v>35</v>
      </c>
      <c r="B22" s="27"/>
      <c r="C22" s="28"/>
      <c r="D22" s="29">
        <f aca="true" t="shared" si="8" ref="D22:M22">SUM(D23:D23)</f>
        <v>181247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6"/>
        <v>181247</v>
      </c>
      <c r="O22" s="41">
        <f t="shared" si="2"/>
        <v>39.154677036076905</v>
      </c>
      <c r="P22" s="10"/>
    </row>
    <row r="23" spans="1:16" ht="15">
      <c r="A23" s="12"/>
      <c r="B23" s="42">
        <v>569</v>
      </c>
      <c r="C23" s="19" t="s">
        <v>36</v>
      </c>
      <c r="D23" s="46">
        <v>181247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28">SUM(D23:M23)</f>
        <v>181247</v>
      </c>
      <c r="O23" s="47">
        <f t="shared" si="2"/>
        <v>39.154677036076905</v>
      </c>
      <c r="P23" s="9"/>
    </row>
    <row r="24" spans="1:16" ht="15.75">
      <c r="A24" s="26" t="s">
        <v>37</v>
      </c>
      <c r="B24" s="27"/>
      <c r="C24" s="28"/>
      <c r="D24" s="29">
        <f aca="true" t="shared" si="10" ref="D24:M24">SUM(D25:D28)</f>
        <v>393386</v>
      </c>
      <c r="E24" s="29">
        <f t="shared" si="10"/>
        <v>0</v>
      </c>
      <c r="F24" s="29">
        <f t="shared" si="10"/>
        <v>0</v>
      </c>
      <c r="G24" s="29">
        <f t="shared" si="10"/>
        <v>0</v>
      </c>
      <c r="H24" s="29">
        <f t="shared" si="10"/>
        <v>0</v>
      </c>
      <c r="I24" s="29">
        <f t="shared" si="10"/>
        <v>0</v>
      </c>
      <c r="J24" s="29">
        <f t="shared" si="10"/>
        <v>0</v>
      </c>
      <c r="K24" s="29">
        <f t="shared" si="10"/>
        <v>0</v>
      </c>
      <c r="L24" s="29">
        <f t="shared" si="10"/>
        <v>0</v>
      </c>
      <c r="M24" s="29">
        <f t="shared" si="10"/>
        <v>0</v>
      </c>
      <c r="N24" s="29">
        <f>SUM(D24:M24)</f>
        <v>393386</v>
      </c>
      <c r="O24" s="41">
        <f t="shared" si="2"/>
        <v>84.98293367898034</v>
      </c>
      <c r="P24" s="9"/>
    </row>
    <row r="25" spans="1:16" ht="15">
      <c r="A25" s="12"/>
      <c r="B25" s="42">
        <v>571</v>
      </c>
      <c r="C25" s="19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25000</v>
      </c>
      <c r="O25" s="47">
        <f t="shared" si="2"/>
        <v>5.4007344998919855</v>
      </c>
      <c r="P25" s="9"/>
    </row>
    <row r="26" spans="1:16" ht="15">
      <c r="A26" s="12"/>
      <c r="B26" s="42">
        <v>572</v>
      </c>
      <c r="C26" s="19" t="s">
        <v>39</v>
      </c>
      <c r="D26" s="46">
        <v>274155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274155</v>
      </c>
      <c r="O26" s="47">
        <f t="shared" si="2"/>
        <v>59.22553467271549</v>
      </c>
      <c r="P26" s="9"/>
    </row>
    <row r="27" spans="1:16" ht="15">
      <c r="A27" s="12"/>
      <c r="B27" s="42">
        <v>574</v>
      </c>
      <c r="C27" s="19" t="s">
        <v>40</v>
      </c>
      <c r="D27" s="46">
        <v>28162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28162</v>
      </c>
      <c r="O27" s="47">
        <f t="shared" si="2"/>
        <v>6.083819399438323</v>
      </c>
      <c r="P27" s="9"/>
    </row>
    <row r="28" spans="1:16" ht="15">
      <c r="A28" s="12"/>
      <c r="B28" s="42">
        <v>575</v>
      </c>
      <c r="C28" s="19" t="s">
        <v>41</v>
      </c>
      <c r="D28" s="46">
        <v>66069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66069</v>
      </c>
      <c r="O28" s="47">
        <f t="shared" si="2"/>
        <v>14.272845106934543</v>
      </c>
      <c r="P28" s="9"/>
    </row>
    <row r="29" spans="1:16" ht="15.75">
      <c r="A29" s="26" t="s">
        <v>44</v>
      </c>
      <c r="B29" s="27"/>
      <c r="C29" s="28"/>
      <c r="D29" s="29">
        <f aca="true" t="shared" si="11" ref="D29:M29">SUM(D30:D30)</f>
        <v>0</v>
      </c>
      <c r="E29" s="29">
        <f t="shared" si="11"/>
        <v>0</v>
      </c>
      <c r="F29" s="29">
        <f t="shared" si="11"/>
        <v>0</v>
      </c>
      <c r="G29" s="29">
        <f t="shared" si="11"/>
        <v>0</v>
      </c>
      <c r="H29" s="29">
        <f t="shared" si="11"/>
        <v>0</v>
      </c>
      <c r="I29" s="29">
        <f t="shared" si="11"/>
        <v>160467</v>
      </c>
      <c r="J29" s="29">
        <f t="shared" si="11"/>
        <v>0</v>
      </c>
      <c r="K29" s="29">
        <f t="shared" si="11"/>
        <v>0</v>
      </c>
      <c r="L29" s="29">
        <f t="shared" si="11"/>
        <v>0</v>
      </c>
      <c r="M29" s="29">
        <f t="shared" si="11"/>
        <v>0</v>
      </c>
      <c r="N29" s="29">
        <f>SUM(D29:M29)</f>
        <v>160467</v>
      </c>
      <c r="O29" s="41">
        <f t="shared" si="2"/>
        <v>34.66558651976669</v>
      </c>
      <c r="P29" s="9"/>
    </row>
    <row r="30" spans="1:16" ht="15.75" thickBot="1">
      <c r="A30" s="12"/>
      <c r="B30" s="42">
        <v>591</v>
      </c>
      <c r="C30" s="19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160467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160467</v>
      </c>
      <c r="O30" s="47">
        <f t="shared" si="2"/>
        <v>34.66558651976669</v>
      </c>
      <c r="P30" s="9"/>
    </row>
    <row r="31" spans="1:119" ht="16.5" thickBot="1">
      <c r="A31" s="13" t="s">
        <v>10</v>
      </c>
      <c r="B31" s="21"/>
      <c r="C31" s="20"/>
      <c r="D31" s="14">
        <f aca="true" t="shared" si="12" ref="D31:M31">SUM(D5,D9,D13,D17,D19,D22,D24,D29)</f>
        <v>3200648</v>
      </c>
      <c r="E31" s="14">
        <f t="shared" si="12"/>
        <v>0</v>
      </c>
      <c r="F31" s="14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2316930</v>
      </c>
      <c r="J31" s="14">
        <f t="shared" si="12"/>
        <v>0</v>
      </c>
      <c r="K31" s="14">
        <f t="shared" si="12"/>
        <v>2900</v>
      </c>
      <c r="L31" s="14">
        <f t="shared" si="12"/>
        <v>0</v>
      </c>
      <c r="M31" s="14">
        <f t="shared" si="12"/>
        <v>0</v>
      </c>
      <c r="N31" s="14">
        <f>SUM(D31:M31)</f>
        <v>5520478</v>
      </c>
      <c r="O31" s="35">
        <f t="shared" si="2"/>
        <v>1192.5854396197883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57</v>
      </c>
      <c r="M33" s="93"/>
      <c r="N33" s="93"/>
      <c r="O33" s="39">
        <v>4629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908132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3773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911905</v>
      </c>
      <c r="O5" s="30">
        <f aca="true" t="shared" si="2" ref="O5:O33">(N5/O$35)</f>
        <v>197.04083837510805</v>
      </c>
      <c r="P5" s="6"/>
    </row>
    <row r="6" spans="1:16" ht="15">
      <c r="A6" s="12"/>
      <c r="B6" s="42">
        <v>511</v>
      </c>
      <c r="C6" s="19" t="s">
        <v>19</v>
      </c>
      <c r="D6" s="46">
        <v>37170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37170</v>
      </c>
      <c r="O6" s="47">
        <f t="shared" si="2"/>
        <v>8.031547104580813</v>
      </c>
      <c r="P6" s="9"/>
    </row>
    <row r="7" spans="1:16" ht="15">
      <c r="A7" s="12"/>
      <c r="B7" s="42">
        <v>513</v>
      </c>
      <c r="C7" s="19" t="s">
        <v>20</v>
      </c>
      <c r="D7" s="46">
        <v>839149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2672</v>
      </c>
      <c r="L7" s="46">
        <v>0</v>
      </c>
      <c r="M7" s="46">
        <v>0</v>
      </c>
      <c r="N7" s="46">
        <f t="shared" si="1"/>
        <v>841821</v>
      </c>
      <c r="O7" s="47">
        <f t="shared" si="2"/>
        <v>181.89736387208296</v>
      </c>
      <c r="P7" s="9"/>
    </row>
    <row r="8" spans="1:16" ht="15">
      <c r="A8" s="12"/>
      <c r="B8" s="42">
        <v>514</v>
      </c>
      <c r="C8" s="19" t="s">
        <v>21</v>
      </c>
      <c r="D8" s="46">
        <v>31813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31813</v>
      </c>
      <c r="O8" s="47">
        <f t="shared" si="2"/>
        <v>6.874027657735523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1101</v>
      </c>
      <c r="L9" s="46">
        <v>0</v>
      </c>
      <c r="M9" s="46">
        <v>0</v>
      </c>
      <c r="N9" s="46">
        <f t="shared" si="1"/>
        <v>1101</v>
      </c>
      <c r="O9" s="47">
        <f t="shared" si="2"/>
        <v>0.23789974070872946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829226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829226</v>
      </c>
      <c r="O10" s="41">
        <f t="shared" si="2"/>
        <v>179.17588591184096</v>
      </c>
      <c r="P10" s="10"/>
    </row>
    <row r="11" spans="1:16" ht="15">
      <c r="A11" s="12"/>
      <c r="B11" s="42">
        <v>521</v>
      </c>
      <c r="C11" s="19" t="s">
        <v>23</v>
      </c>
      <c r="D11" s="46">
        <v>257551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257551</v>
      </c>
      <c r="O11" s="47">
        <f t="shared" si="2"/>
        <v>55.65060501296456</v>
      </c>
      <c r="P11" s="9"/>
    </row>
    <row r="12" spans="1:16" ht="15">
      <c r="A12" s="12"/>
      <c r="B12" s="42">
        <v>522</v>
      </c>
      <c r="C12" s="19" t="s">
        <v>24</v>
      </c>
      <c r="D12" s="46">
        <v>503527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503527</v>
      </c>
      <c r="O12" s="47">
        <f t="shared" si="2"/>
        <v>108.80012964563527</v>
      </c>
      <c r="P12" s="9"/>
    </row>
    <row r="13" spans="1:16" ht="15">
      <c r="A13" s="12"/>
      <c r="B13" s="42">
        <v>524</v>
      </c>
      <c r="C13" s="19" t="s">
        <v>25</v>
      </c>
      <c r="D13" s="46">
        <v>68148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68148</v>
      </c>
      <c r="O13" s="47">
        <f t="shared" si="2"/>
        <v>14.72515125324114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52337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2146963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2199300</v>
      </c>
      <c r="O14" s="41">
        <f t="shared" si="2"/>
        <v>475.21607605877267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1083346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1083346</v>
      </c>
      <c r="O15" s="47">
        <f t="shared" si="2"/>
        <v>234.08513396715645</v>
      </c>
      <c r="P15" s="9"/>
    </row>
    <row r="16" spans="1:16" ht="15">
      <c r="A16" s="12"/>
      <c r="B16" s="42">
        <v>534</v>
      </c>
      <c r="C16" s="19" t="s">
        <v>28</v>
      </c>
      <c r="D16" s="46">
        <v>44848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44848</v>
      </c>
      <c r="O16" s="47">
        <f t="shared" si="2"/>
        <v>9.69057908383751</v>
      </c>
      <c r="P16" s="9"/>
    </row>
    <row r="17" spans="1:16" ht="15">
      <c r="A17" s="12"/>
      <c r="B17" s="42">
        <v>535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1063617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1063617</v>
      </c>
      <c r="O17" s="47">
        <f t="shared" si="2"/>
        <v>229.82216940363008</v>
      </c>
      <c r="P17" s="9"/>
    </row>
    <row r="18" spans="1:16" ht="15">
      <c r="A18" s="12"/>
      <c r="B18" s="42">
        <v>539</v>
      </c>
      <c r="C18" s="19" t="s">
        <v>31</v>
      </c>
      <c r="D18" s="46">
        <v>7489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7489</v>
      </c>
      <c r="O18" s="47">
        <f t="shared" si="2"/>
        <v>1.6181936041486604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1081176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1081176</v>
      </c>
      <c r="O19" s="41">
        <f t="shared" si="2"/>
        <v>233.6162489196197</v>
      </c>
      <c r="P19" s="10"/>
    </row>
    <row r="20" spans="1:16" ht="15">
      <c r="A20" s="12"/>
      <c r="B20" s="42">
        <v>541</v>
      </c>
      <c r="C20" s="19" t="s">
        <v>33</v>
      </c>
      <c r="D20" s="46">
        <v>1081176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1081176</v>
      </c>
      <c r="O20" s="47">
        <f t="shared" si="2"/>
        <v>233.6162489196197</v>
      </c>
      <c r="P20" s="9"/>
    </row>
    <row r="21" spans="1:16" ht="15.75">
      <c r="A21" s="26" t="s">
        <v>48</v>
      </c>
      <c r="B21" s="27"/>
      <c r="C21" s="28"/>
      <c r="D21" s="29">
        <f aca="true" t="shared" si="7" ref="D21:M21">SUM(D22:D23)</f>
        <v>21600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6"/>
        <v>21600</v>
      </c>
      <c r="O21" s="41">
        <f t="shared" si="2"/>
        <v>4.66724286949006</v>
      </c>
      <c r="P21" s="10"/>
    </row>
    <row r="22" spans="1:16" ht="15">
      <c r="A22" s="43"/>
      <c r="B22" s="44">
        <v>552</v>
      </c>
      <c r="C22" s="45" t="s">
        <v>49</v>
      </c>
      <c r="D22" s="46">
        <v>15000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15000</v>
      </c>
      <c r="O22" s="47">
        <f t="shared" si="2"/>
        <v>3.24114088159032</v>
      </c>
      <c r="P22" s="9"/>
    </row>
    <row r="23" spans="1:16" ht="15">
      <c r="A23" s="43"/>
      <c r="B23" s="44">
        <v>554</v>
      </c>
      <c r="C23" s="45" t="s">
        <v>50</v>
      </c>
      <c r="D23" s="46">
        <v>6600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6600</v>
      </c>
      <c r="O23" s="47">
        <f t="shared" si="2"/>
        <v>1.4261019878997407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SUM(D25:D25)</f>
        <v>159236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159236</v>
      </c>
      <c r="O24" s="41">
        <f t="shared" si="2"/>
        <v>34.407087294727745</v>
      </c>
      <c r="P24" s="10"/>
    </row>
    <row r="25" spans="1:16" ht="15">
      <c r="A25" s="12"/>
      <c r="B25" s="42">
        <v>569</v>
      </c>
      <c r="C25" s="19" t="s">
        <v>36</v>
      </c>
      <c r="D25" s="46">
        <v>159236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0">SUM(D25:M25)</f>
        <v>159236</v>
      </c>
      <c r="O25" s="47">
        <f t="shared" si="2"/>
        <v>34.407087294727745</v>
      </c>
      <c r="P25" s="9"/>
    </row>
    <row r="26" spans="1:16" ht="15.75">
      <c r="A26" s="26" t="s">
        <v>37</v>
      </c>
      <c r="B26" s="27"/>
      <c r="C26" s="28"/>
      <c r="D26" s="29">
        <f aca="true" t="shared" si="10" ref="D26:M26">SUM(D27:D30)</f>
        <v>486378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>SUM(D26:M26)</f>
        <v>486378</v>
      </c>
      <c r="O26" s="41">
        <f t="shared" si="2"/>
        <v>105.09464131374244</v>
      </c>
      <c r="P26" s="9"/>
    </row>
    <row r="27" spans="1:16" ht="15">
      <c r="A27" s="12"/>
      <c r="B27" s="42">
        <v>571</v>
      </c>
      <c r="C27" s="19" t="s">
        <v>38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25000</v>
      </c>
      <c r="O27" s="47">
        <f t="shared" si="2"/>
        <v>5.4019014693172</v>
      </c>
      <c r="P27" s="9"/>
    </row>
    <row r="28" spans="1:16" ht="15">
      <c r="A28" s="12"/>
      <c r="B28" s="42">
        <v>572</v>
      </c>
      <c r="C28" s="19" t="s">
        <v>39</v>
      </c>
      <c r="D28" s="46">
        <v>350954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350954</v>
      </c>
      <c r="O28" s="47">
        <f t="shared" si="2"/>
        <v>75.83275713050993</v>
      </c>
      <c r="P28" s="9"/>
    </row>
    <row r="29" spans="1:16" ht="15">
      <c r="A29" s="12"/>
      <c r="B29" s="42">
        <v>574</v>
      </c>
      <c r="C29" s="19" t="s">
        <v>40</v>
      </c>
      <c r="D29" s="46">
        <v>29905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29905</v>
      </c>
      <c r="O29" s="47">
        <f t="shared" si="2"/>
        <v>6.461754537597234</v>
      </c>
      <c r="P29" s="9"/>
    </row>
    <row r="30" spans="1:16" ht="15">
      <c r="A30" s="12"/>
      <c r="B30" s="42">
        <v>575</v>
      </c>
      <c r="C30" s="19" t="s">
        <v>41</v>
      </c>
      <c r="D30" s="46">
        <v>80519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80519</v>
      </c>
      <c r="O30" s="47">
        <f t="shared" si="2"/>
        <v>17.398228176318064</v>
      </c>
      <c r="P30" s="9"/>
    </row>
    <row r="31" spans="1:16" ht="15.75">
      <c r="A31" s="26" t="s">
        <v>44</v>
      </c>
      <c r="B31" s="27"/>
      <c r="C31" s="28"/>
      <c r="D31" s="29">
        <f aca="true" t="shared" si="11" ref="D31:M31">SUM(D32:D32)</f>
        <v>0</v>
      </c>
      <c r="E31" s="29">
        <f t="shared" si="11"/>
        <v>0</v>
      </c>
      <c r="F31" s="29">
        <f t="shared" si="11"/>
        <v>0</v>
      </c>
      <c r="G31" s="29">
        <f t="shared" si="11"/>
        <v>0</v>
      </c>
      <c r="H31" s="29">
        <f t="shared" si="11"/>
        <v>0</v>
      </c>
      <c r="I31" s="29">
        <f t="shared" si="11"/>
        <v>163786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>SUM(D31:M31)</f>
        <v>163786</v>
      </c>
      <c r="O31" s="41">
        <f t="shared" si="2"/>
        <v>35.390233362143476</v>
      </c>
      <c r="P31" s="9"/>
    </row>
    <row r="32" spans="1:16" ht="15.75" thickBot="1">
      <c r="A32" s="12"/>
      <c r="B32" s="42">
        <v>591</v>
      </c>
      <c r="C32" s="19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163786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163786</v>
      </c>
      <c r="O32" s="47">
        <f t="shared" si="2"/>
        <v>35.390233362143476</v>
      </c>
      <c r="P32" s="9"/>
    </row>
    <row r="33" spans="1:119" ht="16.5" thickBot="1">
      <c r="A33" s="13" t="s">
        <v>10</v>
      </c>
      <c r="B33" s="21"/>
      <c r="C33" s="20"/>
      <c r="D33" s="14">
        <f aca="true" t="shared" si="12" ref="D33:M33">SUM(D5,D10,D14,D19,D21,D24,D26,D31)</f>
        <v>3538085</v>
      </c>
      <c r="E33" s="14">
        <f t="shared" si="12"/>
        <v>0</v>
      </c>
      <c r="F33" s="14">
        <f t="shared" si="12"/>
        <v>0</v>
      </c>
      <c r="G33" s="14">
        <f t="shared" si="12"/>
        <v>0</v>
      </c>
      <c r="H33" s="14">
        <f t="shared" si="12"/>
        <v>0</v>
      </c>
      <c r="I33" s="14">
        <f t="shared" si="12"/>
        <v>2310749</v>
      </c>
      <c r="J33" s="14">
        <f t="shared" si="12"/>
        <v>0</v>
      </c>
      <c r="K33" s="14">
        <f t="shared" si="12"/>
        <v>3773</v>
      </c>
      <c r="L33" s="14">
        <f t="shared" si="12"/>
        <v>0</v>
      </c>
      <c r="M33" s="14">
        <f t="shared" si="12"/>
        <v>0</v>
      </c>
      <c r="N33" s="14">
        <f>SUM(D33:M33)</f>
        <v>5852607</v>
      </c>
      <c r="O33" s="35">
        <f t="shared" si="2"/>
        <v>1264.6082541054452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55</v>
      </c>
      <c r="M35" s="93"/>
      <c r="N35" s="93"/>
      <c r="O35" s="39">
        <v>4628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990338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2196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992534</v>
      </c>
      <c r="O5" s="30">
        <f aca="true" t="shared" si="2" ref="O5:O33">(N5/O$35)</f>
        <v>213.9081896551724</v>
      </c>
      <c r="P5" s="6"/>
    </row>
    <row r="6" spans="1:16" ht="15">
      <c r="A6" s="12"/>
      <c r="B6" s="42">
        <v>511</v>
      </c>
      <c r="C6" s="19" t="s">
        <v>19</v>
      </c>
      <c r="D6" s="46">
        <v>39876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39876</v>
      </c>
      <c r="O6" s="47">
        <f t="shared" si="2"/>
        <v>8.59396551724138</v>
      </c>
      <c r="P6" s="9"/>
    </row>
    <row r="7" spans="1:16" ht="15">
      <c r="A7" s="12"/>
      <c r="B7" s="42">
        <v>513</v>
      </c>
      <c r="C7" s="19" t="s">
        <v>20</v>
      </c>
      <c r="D7" s="46">
        <v>921260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2196</v>
      </c>
      <c r="L7" s="46">
        <v>0</v>
      </c>
      <c r="M7" s="46">
        <v>0</v>
      </c>
      <c r="N7" s="46">
        <f t="shared" si="1"/>
        <v>923456</v>
      </c>
      <c r="O7" s="47">
        <f t="shared" si="2"/>
        <v>199.02068965517242</v>
      </c>
      <c r="P7" s="9"/>
    </row>
    <row r="8" spans="1:16" ht="15">
      <c r="A8" s="12"/>
      <c r="B8" s="42">
        <v>514</v>
      </c>
      <c r="C8" s="19" t="s">
        <v>21</v>
      </c>
      <c r="D8" s="46">
        <v>29202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29202</v>
      </c>
      <c r="O8" s="47">
        <f t="shared" si="2"/>
        <v>6.293534482758621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898256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898256</v>
      </c>
      <c r="O9" s="41">
        <f t="shared" si="2"/>
        <v>193.58965517241379</v>
      </c>
      <c r="P9" s="10"/>
    </row>
    <row r="10" spans="1:16" ht="15">
      <c r="A10" s="12"/>
      <c r="B10" s="42">
        <v>521</v>
      </c>
      <c r="C10" s="19" t="s">
        <v>23</v>
      </c>
      <c r="D10" s="46">
        <v>251540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251540</v>
      </c>
      <c r="O10" s="47">
        <f t="shared" si="2"/>
        <v>54.21120689655172</v>
      </c>
      <c r="P10" s="9"/>
    </row>
    <row r="11" spans="1:16" ht="15">
      <c r="A11" s="12"/>
      <c r="B11" s="42">
        <v>522</v>
      </c>
      <c r="C11" s="19" t="s">
        <v>24</v>
      </c>
      <c r="D11" s="46">
        <v>556216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556216</v>
      </c>
      <c r="O11" s="47">
        <f t="shared" si="2"/>
        <v>119.87413793103448</v>
      </c>
      <c r="P11" s="9"/>
    </row>
    <row r="12" spans="1:16" ht="15">
      <c r="A12" s="12"/>
      <c r="B12" s="42">
        <v>524</v>
      </c>
      <c r="C12" s="19" t="s">
        <v>25</v>
      </c>
      <c r="D12" s="46">
        <v>90500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90500</v>
      </c>
      <c r="O12" s="47">
        <f t="shared" si="2"/>
        <v>19.504310344827587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458456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1960618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2419074</v>
      </c>
      <c r="O13" s="41">
        <f t="shared" si="2"/>
        <v>521.3521551724137</v>
      </c>
      <c r="P13" s="10"/>
    </row>
    <row r="14" spans="1:16" ht="15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971822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971822</v>
      </c>
      <c r="O14" s="47">
        <f t="shared" si="2"/>
        <v>209.44439655172414</v>
      </c>
      <c r="P14" s="9"/>
    </row>
    <row r="15" spans="1:16" ht="15">
      <c r="A15" s="12"/>
      <c r="B15" s="42">
        <v>534</v>
      </c>
      <c r="C15" s="19" t="s">
        <v>28</v>
      </c>
      <c r="D15" s="46">
        <v>61282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61282</v>
      </c>
      <c r="O15" s="47">
        <f t="shared" si="2"/>
        <v>13.207327586206896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988796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988796</v>
      </c>
      <c r="O16" s="47">
        <f t="shared" si="2"/>
        <v>213.10258620689655</v>
      </c>
      <c r="P16" s="9"/>
    </row>
    <row r="17" spans="1:16" ht="15">
      <c r="A17" s="12"/>
      <c r="B17" s="42">
        <v>538</v>
      </c>
      <c r="C17" s="19" t="s">
        <v>30</v>
      </c>
      <c r="D17" s="46">
        <v>390426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390426</v>
      </c>
      <c r="O17" s="47">
        <f t="shared" si="2"/>
        <v>84.14353448275862</v>
      </c>
      <c r="P17" s="9"/>
    </row>
    <row r="18" spans="1:16" ht="15">
      <c r="A18" s="12"/>
      <c r="B18" s="42">
        <v>539</v>
      </c>
      <c r="C18" s="19" t="s">
        <v>31</v>
      </c>
      <c r="D18" s="46">
        <v>6748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6748</v>
      </c>
      <c r="O18" s="47">
        <f t="shared" si="2"/>
        <v>1.4543103448275863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1518565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1518565</v>
      </c>
      <c r="O19" s="41">
        <f t="shared" si="2"/>
        <v>327.27693965517244</v>
      </c>
      <c r="P19" s="10"/>
    </row>
    <row r="20" spans="1:16" ht="15">
      <c r="A20" s="12"/>
      <c r="B20" s="42">
        <v>541</v>
      </c>
      <c r="C20" s="19" t="s">
        <v>33</v>
      </c>
      <c r="D20" s="46">
        <v>1518565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1518565</v>
      </c>
      <c r="O20" s="47">
        <f t="shared" si="2"/>
        <v>327.27693965517244</v>
      </c>
      <c r="P20" s="9"/>
    </row>
    <row r="21" spans="1:16" ht="15.75">
      <c r="A21" s="26" t="s">
        <v>48</v>
      </c>
      <c r="B21" s="27"/>
      <c r="C21" s="28"/>
      <c r="D21" s="29">
        <f aca="true" t="shared" si="7" ref="D21:M21">SUM(D22:D23)</f>
        <v>21600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6"/>
        <v>21600</v>
      </c>
      <c r="O21" s="41">
        <f t="shared" si="2"/>
        <v>4.655172413793103</v>
      </c>
      <c r="P21" s="10"/>
    </row>
    <row r="22" spans="1:16" ht="15">
      <c r="A22" s="43"/>
      <c r="B22" s="44">
        <v>552</v>
      </c>
      <c r="C22" s="45" t="s">
        <v>49</v>
      </c>
      <c r="D22" s="46">
        <v>15000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15000</v>
      </c>
      <c r="O22" s="47">
        <f t="shared" si="2"/>
        <v>3.2327586206896552</v>
      </c>
      <c r="P22" s="9"/>
    </row>
    <row r="23" spans="1:16" ht="15">
      <c r="A23" s="43"/>
      <c r="B23" s="44">
        <v>554</v>
      </c>
      <c r="C23" s="45" t="s">
        <v>50</v>
      </c>
      <c r="D23" s="46">
        <v>6600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6600</v>
      </c>
      <c r="O23" s="47">
        <f t="shared" si="2"/>
        <v>1.4224137931034482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SUM(D25:D25)</f>
        <v>177742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177742</v>
      </c>
      <c r="O24" s="41">
        <f t="shared" si="2"/>
        <v>38.30646551724138</v>
      </c>
      <c r="P24" s="10"/>
    </row>
    <row r="25" spans="1:16" ht="15">
      <c r="A25" s="12"/>
      <c r="B25" s="42">
        <v>569</v>
      </c>
      <c r="C25" s="19" t="s">
        <v>36</v>
      </c>
      <c r="D25" s="46">
        <v>177742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0">SUM(D25:M25)</f>
        <v>177742</v>
      </c>
      <c r="O25" s="47">
        <f t="shared" si="2"/>
        <v>38.30646551724138</v>
      </c>
      <c r="P25" s="9"/>
    </row>
    <row r="26" spans="1:16" ht="15.75">
      <c r="A26" s="26" t="s">
        <v>37</v>
      </c>
      <c r="B26" s="27"/>
      <c r="C26" s="28"/>
      <c r="D26" s="29">
        <f aca="true" t="shared" si="10" ref="D26:M26">SUM(D27:D30)</f>
        <v>429404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>SUM(D26:M26)</f>
        <v>429404</v>
      </c>
      <c r="O26" s="41">
        <f t="shared" si="2"/>
        <v>92.54396551724138</v>
      </c>
      <c r="P26" s="9"/>
    </row>
    <row r="27" spans="1:16" ht="15">
      <c r="A27" s="12"/>
      <c r="B27" s="42">
        <v>571</v>
      </c>
      <c r="C27" s="19" t="s">
        <v>38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25000</v>
      </c>
      <c r="O27" s="47">
        <f t="shared" si="2"/>
        <v>5.387931034482759</v>
      </c>
      <c r="P27" s="9"/>
    </row>
    <row r="28" spans="1:16" ht="15">
      <c r="A28" s="12"/>
      <c r="B28" s="42">
        <v>572</v>
      </c>
      <c r="C28" s="19" t="s">
        <v>39</v>
      </c>
      <c r="D28" s="46">
        <v>281244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281244</v>
      </c>
      <c r="O28" s="47">
        <f t="shared" si="2"/>
        <v>60.612931034482756</v>
      </c>
      <c r="P28" s="9"/>
    </row>
    <row r="29" spans="1:16" ht="15">
      <c r="A29" s="12"/>
      <c r="B29" s="42">
        <v>574</v>
      </c>
      <c r="C29" s="19" t="s">
        <v>40</v>
      </c>
      <c r="D29" s="46">
        <v>27909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27909</v>
      </c>
      <c r="O29" s="47">
        <f t="shared" si="2"/>
        <v>6.014870689655172</v>
      </c>
      <c r="P29" s="9"/>
    </row>
    <row r="30" spans="1:16" ht="15">
      <c r="A30" s="12"/>
      <c r="B30" s="42">
        <v>575</v>
      </c>
      <c r="C30" s="19" t="s">
        <v>41</v>
      </c>
      <c r="D30" s="46">
        <v>95251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95251</v>
      </c>
      <c r="O30" s="47">
        <f t="shared" si="2"/>
        <v>20.52823275862069</v>
      </c>
      <c r="P30" s="9"/>
    </row>
    <row r="31" spans="1:16" ht="15.75">
      <c r="A31" s="26" t="s">
        <v>44</v>
      </c>
      <c r="B31" s="27"/>
      <c r="C31" s="28"/>
      <c r="D31" s="29">
        <f aca="true" t="shared" si="11" ref="D31:M31">SUM(D32:D32)</f>
        <v>0</v>
      </c>
      <c r="E31" s="29">
        <f t="shared" si="11"/>
        <v>0</v>
      </c>
      <c r="F31" s="29">
        <f t="shared" si="11"/>
        <v>0</v>
      </c>
      <c r="G31" s="29">
        <f t="shared" si="11"/>
        <v>0</v>
      </c>
      <c r="H31" s="29">
        <f t="shared" si="11"/>
        <v>0</v>
      </c>
      <c r="I31" s="29">
        <f t="shared" si="11"/>
        <v>158674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>SUM(D31:M31)</f>
        <v>158674</v>
      </c>
      <c r="O31" s="41">
        <f t="shared" si="2"/>
        <v>34.19698275862069</v>
      </c>
      <c r="P31" s="9"/>
    </row>
    <row r="32" spans="1:16" ht="15.75" thickBot="1">
      <c r="A32" s="12"/>
      <c r="B32" s="42">
        <v>591</v>
      </c>
      <c r="C32" s="19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158674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158674</v>
      </c>
      <c r="O32" s="47">
        <f t="shared" si="2"/>
        <v>34.19698275862069</v>
      </c>
      <c r="P32" s="9"/>
    </row>
    <row r="33" spans="1:119" ht="16.5" thickBot="1">
      <c r="A33" s="13" t="s">
        <v>10</v>
      </c>
      <c r="B33" s="21"/>
      <c r="C33" s="20"/>
      <c r="D33" s="14">
        <f aca="true" t="shared" si="12" ref="D33:M33">SUM(D5,D9,D13,D19,D21,D24,D26,D31)</f>
        <v>4494361</v>
      </c>
      <c r="E33" s="14">
        <f t="shared" si="12"/>
        <v>0</v>
      </c>
      <c r="F33" s="14">
        <f t="shared" si="12"/>
        <v>0</v>
      </c>
      <c r="G33" s="14">
        <f t="shared" si="12"/>
        <v>0</v>
      </c>
      <c r="H33" s="14">
        <f t="shared" si="12"/>
        <v>0</v>
      </c>
      <c r="I33" s="14">
        <f t="shared" si="12"/>
        <v>2119292</v>
      </c>
      <c r="J33" s="14">
        <f t="shared" si="12"/>
        <v>0</v>
      </c>
      <c r="K33" s="14">
        <f t="shared" si="12"/>
        <v>2196</v>
      </c>
      <c r="L33" s="14">
        <f t="shared" si="12"/>
        <v>0</v>
      </c>
      <c r="M33" s="14">
        <f t="shared" si="12"/>
        <v>0</v>
      </c>
      <c r="N33" s="14">
        <f>SUM(D33:M33)</f>
        <v>6615849</v>
      </c>
      <c r="O33" s="35">
        <f t="shared" si="2"/>
        <v>1425.829525862069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51</v>
      </c>
      <c r="M35" s="93"/>
      <c r="N35" s="93"/>
      <c r="O35" s="39">
        <v>4640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1149406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1945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1151351</v>
      </c>
      <c r="O5" s="30">
        <f aca="true" t="shared" si="2" ref="O5:O32">(N5/O$34)</f>
        <v>251.99190194790984</v>
      </c>
      <c r="P5" s="6"/>
    </row>
    <row r="6" spans="1:16" ht="15">
      <c r="A6" s="12"/>
      <c r="B6" s="42">
        <v>511</v>
      </c>
      <c r="C6" s="19" t="s">
        <v>19</v>
      </c>
      <c r="D6" s="46">
        <v>41143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41143</v>
      </c>
      <c r="O6" s="47">
        <f t="shared" si="2"/>
        <v>9.004815057999561</v>
      </c>
      <c r="P6" s="9"/>
    </row>
    <row r="7" spans="1:16" ht="15">
      <c r="A7" s="12"/>
      <c r="B7" s="42">
        <v>513</v>
      </c>
      <c r="C7" s="19" t="s">
        <v>20</v>
      </c>
      <c r="D7" s="46">
        <v>1048967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1945</v>
      </c>
      <c r="L7" s="46">
        <v>0</v>
      </c>
      <c r="M7" s="46">
        <v>0</v>
      </c>
      <c r="N7" s="46">
        <f t="shared" si="1"/>
        <v>1050912</v>
      </c>
      <c r="O7" s="47">
        <f t="shared" si="2"/>
        <v>230.00919238345372</v>
      </c>
      <c r="P7" s="9"/>
    </row>
    <row r="8" spans="1:16" ht="15">
      <c r="A8" s="12"/>
      <c r="B8" s="42">
        <v>514</v>
      </c>
      <c r="C8" s="19" t="s">
        <v>21</v>
      </c>
      <c r="D8" s="46">
        <v>59296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59296</v>
      </c>
      <c r="O8" s="47">
        <f t="shared" si="2"/>
        <v>12.977894506456556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929079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929079</v>
      </c>
      <c r="O9" s="41">
        <f t="shared" si="2"/>
        <v>203.344057780696</v>
      </c>
      <c r="P9" s="10"/>
    </row>
    <row r="10" spans="1:16" ht="15">
      <c r="A10" s="12"/>
      <c r="B10" s="42">
        <v>521</v>
      </c>
      <c r="C10" s="19" t="s">
        <v>23</v>
      </c>
      <c r="D10" s="46">
        <v>248556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248556</v>
      </c>
      <c r="O10" s="47">
        <f t="shared" si="2"/>
        <v>54.4005252790545</v>
      </c>
      <c r="P10" s="9"/>
    </row>
    <row r="11" spans="1:16" ht="15">
      <c r="A11" s="12"/>
      <c r="B11" s="42">
        <v>522</v>
      </c>
      <c r="C11" s="19" t="s">
        <v>24</v>
      </c>
      <c r="D11" s="46">
        <v>615689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615689</v>
      </c>
      <c r="O11" s="47">
        <f t="shared" si="2"/>
        <v>134.7535565769315</v>
      </c>
      <c r="P11" s="9"/>
    </row>
    <row r="12" spans="1:16" ht="15">
      <c r="A12" s="12"/>
      <c r="B12" s="42">
        <v>524</v>
      </c>
      <c r="C12" s="19" t="s">
        <v>25</v>
      </c>
      <c r="D12" s="46">
        <v>64834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64834</v>
      </c>
      <c r="O12" s="47">
        <f t="shared" si="2"/>
        <v>14.189975924710001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112579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1924014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2036593</v>
      </c>
      <c r="O13" s="41">
        <f t="shared" si="2"/>
        <v>445.7415189319326</v>
      </c>
      <c r="P13" s="10"/>
    </row>
    <row r="14" spans="1:16" ht="15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959033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959033</v>
      </c>
      <c r="O14" s="47">
        <f t="shared" si="2"/>
        <v>209.89997811337273</v>
      </c>
      <c r="P14" s="9"/>
    </row>
    <row r="15" spans="1:16" ht="15">
      <c r="A15" s="12"/>
      <c r="B15" s="42">
        <v>534</v>
      </c>
      <c r="C15" s="19" t="s">
        <v>28</v>
      </c>
      <c r="D15" s="46">
        <v>55430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55430</v>
      </c>
      <c r="O15" s="47">
        <f t="shared" si="2"/>
        <v>12.13175749616984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964981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964981</v>
      </c>
      <c r="O16" s="47">
        <f t="shared" si="2"/>
        <v>211.2017947034362</v>
      </c>
      <c r="P16" s="9"/>
    </row>
    <row r="17" spans="1:16" ht="15">
      <c r="A17" s="12"/>
      <c r="B17" s="42">
        <v>538</v>
      </c>
      <c r="C17" s="19" t="s">
        <v>30</v>
      </c>
      <c r="D17" s="46">
        <v>49397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49397</v>
      </c>
      <c r="O17" s="47">
        <f t="shared" si="2"/>
        <v>10.811337272926242</v>
      </c>
      <c r="P17" s="9"/>
    </row>
    <row r="18" spans="1:16" ht="15">
      <c r="A18" s="12"/>
      <c r="B18" s="42">
        <v>539</v>
      </c>
      <c r="C18" s="19" t="s">
        <v>31</v>
      </c>
      <c r="D18" s="46">
        <v>7752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7752</v>
      </c>
      <c r="O18" s="47">
        <f t="shared" si="2"/>
        <v>1.6966513460275772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1268773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1268773</v>
      </c>
      <c r="O19" s="41">
        <f t="shared" si="2"/>
        <v>277.6916174217553</v>
      </c>
      <c r="P19" s="10"/>
    </row>
    <row r="20" spans="1:16" ht="15">
      <c r="A20" s="12"/>
      <c r="B20" s="42">
        <v>541</v>
      </c>
      <c r="C20" s="19" t="s">
        <v>33</v>
      </c>
      <c r="D20" s="46">
        <v>1262173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1262173</v>
      </c>
      <c r="O20" s="47">
        <f t="shared" si="2"/>
        <v>276.24710002188664</v>
      </c>
      <c r="P20" s="9"/>
    </row>
    <row r="21" spans="1:16" ht="15">
      <c r="A21" s="12"/>
      <c r="B21" s="42">
        <v>544</v>
      </c>
      <c r="C21" s="19" t="s">
        <v>34</v>
      </c>
      <c r="D21" s="46">
        <v>6600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6600</v>
      </c>
      <c r="O21" s="47">
        <f t="shared" si="2"/>
        <v>1.4445173998686802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173491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173491</v>
      </c>
      <c r="O22" s="41">
        <f t="shared" si="2"/>
        <v>37.971328518275335</v>
      </c>
      <c r="P22" s="10"/>
    </row>
    <row r="23" spans="1:16" ht="15">
      <c r="A23" s="12"/>
      <c r="B23" s="42">
        <v>569</v>
      </c>
      <c r="C23" s="19" t="s">
        <v>36</v>
      </c>
      <c r="D23" s="46">
        <v>173491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8">SUM(D23:M23)</f>
        <v>173491</v>
      </c>
      <c r="O23" s="47">
        <f t="shared" si="2"/>
        <v>37.971328518275335</v>
      </c>
      <c r="P23" s="9"/>
    </row>
    <row r="24" spans="1:16" ht="15.75">
      <c r="A24" s="26" t="s">
        <v>37</v>
      </c>
      <c r="B24" s="27"/>
      <c r="C24" s="28"/>
      <c r="D24" s="29">
        <f aca="true" t="shared" si="8" ref="D24:M24">SUM(D25:D28)</f>
        <v>719717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>SUM(D24:M24)</f>
        <v>719717</v>
      </c>
      <c r="O24" s="41">
        <f t="shared" si="2"/>
        <v>157.5217771941344</v>
      </c>
      <c r="P24" s="9"/>
    </row>
    <row r="25" spans="1:16" ht="15">
      <c r="A25" s="12"/>
      <c r="B25" s="42">
        <v>571</v>
      </c>
      <c r="C25" s="19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25000</v>
      </c>
      <c r="O25" s="47">
        <f t="shared" si="2"/>
        <v>5.471656817684395</v>
      </c>
      <c r="P25" s="9"/>
    </row>
    <row r="26" spans="1:16" ht="15">
      <c r="A26" s="12"/>
      <c r="B26" s="42">
        <v>572</v>
      </c>
      <c r="C26" s="19" t="s">
        <v>39</v>
      </c>
      <c r="D26" s="46">
        <v>540950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540950</v>
      </c>
      <c r="O26" s="47">
        <f t="shared" si="2"/>
        <v>118.39571022105494</v>
      </c>
      <c r="P26" s="9"/>
    </row>
    <row r="27" spans="1:16" ht="15">
      <c r="A27" s="12"/>
      <c r="B27" s="42">
        <v>574</v>
      </c>
      <c r="C27" s="19" t="s">
        <v>40</v>
      </c>
      <c r="D27" s="46">
        <v>44991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44991</v>
      </c>
      <c r="O27" s="47">
        <f t="shared" si="2"/>
        <v>9.847012475377545</v>
      </c>
      <c r="P27" s="9"/>
    </row>
    <row r="28" spans="1:16" ht="15">
      <c r="A28" s="12"/>
      <c r="B28" s="42">
        <v>575</v>
      </c>
      <c r="C28" s="19" t="s">
        <v>41</v>
      </c>
      <c r="D28" s="46">
        <v>108776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108776</v>
      </c>
      <c r="O28" s="47">
        <f t="shared" si="2"/>
        <v>23.80739768001751</v>
      </c>
      <c r="P28" s="9"/>
    </row>
    <row r="29" spans="1:16" ht="15.75">
      <c r="A29" s="26" t="s">
        <v>44</v>
      </c>
      <c r="B29" s="27"/>
      <c r="C29" s="28"/>
      <c r="D29" s="29">
        <f aca="true" t="shared" si="9" ref="D29:M29">SUM(D30:D31)</f>
        <v>350000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160929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510929</v>
      </c>
      <c r="O29" s="41">
        <f t="shared" si="2"/>
        <v>111.82512584810681</v>
      </c>
      <c r="P29" s="9"/>
    </row>
    <row r="30" spans="1:16" ht="15">
      <c r="A30" s="12"/>
      <c r="B30" s="42">
        <v>581</v>
      </c>
      <c r="C30" s="19" t="s">
        <v>42</v>
      </c>
      <c r="D30" s="46">
        <v>350000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350000</v>
      </c>
      <c r="O30" s="47">
        <f t="shared" si="2"/>
        <v>76.60319544758153</v>
      </c>
      <c r="P30" s="9"/>
    </row>
    <row r="31" spans="1:16" ht="15.75" thickBot="1">
      <c r="A31" s="12"/>
      <c r="B31" s="42">
        <v>591</v>
      </c>
      <c r="C31" s="19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160929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160929</v>
      </c>
      <c r="O31" s="47">
        <f t="shared" si="2"/>
        <v>35.22193040052528</v>
      </c>
      <c r="P31" s="9"/>
    </row>
    <row r="32" spans="1:119" ht="16.5" thickBot="1">
      <c r="A32" s="13" t="s">
        <v>10</v>
      </c>
      <c r="B32" s="21"/>
      <c r="C32" s="20"/>
      <c r="D32" s="14">
        <f>SUM(D5,D9,D13,D19,D22,D24,D29)</f>
        <v>4703045</v>
      </c>
      <c r="E32" s="14">
        <f aca="true" t="shared" si="10" ref="E32:M32">SUM(E5,E9,E13,E19,E22,E24,E29)</f>
        <v>0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2084943</v>
      </c>
      <c r="J32" s="14">
        <f t="shared" si="10"/>
        <v>0</v>
      </c>
      <c r="K32" s="14">
        <f t="shared" si="10"/>
        <v>1945</v>
      </c>
      <c r="L32" s="14">
        <f t="shared" si="10"/>
        <v>0</v>
      </c>
      <c r="M32" s="14">
        <f t="shared" si="10"/>
        <v>0</v>
      </c>
      <c r="N32" s="14">
        <f>SUM(D32:M32)</f>
        <v>6789933</v>
      </c>
      <c r="O32" s="35">
        <f t="shared" si="2"/>
        <v>1486.0873276428104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45</v>
      </c>
      <c r="M34" s="93"/>
      <c r="N34" s="93"/>
      <c r="O34" s="39">
        <v>4569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1052721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286577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1339298</v>
      </c>
      <c r="O5" s="30">
        <f aca="true" t="shared" si="2" ref="O5:O33">(N5/O$35)</f>
        <v>293.4482909728309</v>
      </c>
      <c r="P5" s="6"/>
    </row>
    <row r="6" spans="1:16" ht="15">
      <c r="A6" s="12"/>
      <c r="B6" s="42">
        <v>511</v>
      </c>
      <c r="C6" s="19" t="s">
        <v>19</v>
      </c>
      <c r="D6" s="46">
        <v>38241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38241</v>
      </c>
      <c r="O6" s="47">
        <f t="shared" si="2"/>
        <v>8.378834355828221</v>
      </c>
      <c r="P6" s="9"/>
    </row>
    <row r="7" spans="1:16" ht="15">
      <c r="A7" s="12"/>
      <c r="B7" s="42">
        <v>513</v>
      </c>
      <c r="C7" s="19" t="s">
        <v>20</v>
      </c>
      <c r="D7" s="46">
        <v>907034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2837</v>
      </c>
      <c r="L7" s="46">
        <v>0</v>
      </c>
      <c r="M7" s="46">
        <v>0</v>
      </c>
      <c r="N7" s="46">
        <f t="shared" si="1"/>
        <v>909871</v>
      </c>
      <c r="O7" s="47">
        <f t="shared" si="2"/>
        <v>199.3582383873795</v>
      </c>
      <c r="P7" s="9"/>
    </row>
    <row r="8" spans="1:16" ht="15">
      <c r="A8" s="12"/>
      <c r="B8" s="42">
        <v>514</v>
      </c>
      <c r="C8" s="19" t="s">
        <v>21</v>
      </c>
      <c r="D8" s="46">
        <v>107446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107446</v>
      </c>
      <c r="O8" s="47">
        <f t="shared" si="2"/>
        <v>23.542068361086766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283740</v>
      </c>
      <c r="L9" s="46">
        <v>0</v>
      </c>
      <c r="M9" s="46">
        <v>0</v>
      </c>
      <c r="N9" s="46">
        <f t="shared" si="1"/>
        <v>283740</v>
      </c>
      <c r="O9" s="47">
        <f t="shared" si="2"/>
        <v>62.16914986853637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847758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847758</v>
      </c>
      <c r="O10" s="41">
        <f t="shared" si="2"/>
        <v>185.74890446976337</v>
      </c>
      <c r="P10" s="10"/>
    </row>
    <row r="11" spans="1:16" ht="15">
      <c r="A11" s="12"/>
      <c r="B11" s="42">
        <v>521</v>
      </c>
      <c r="C11" s="19" t="s">
        <v>23</v>
      </c>
      <c r="D11" s="46">
        <v>239665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239665</v>
      </c>
      <c r="O11" s="47">
        <f t="shared" si="2"/>
        <v>52.51205083260298</v>
      </c>
      <c r="P11" s="9"/>
    </row>
    <row r="12" spans="1:16" ht="15">
      <c r="A12" s="12"/>
      <c r="B12" s="42">
        <v>522</v>
      </c>
      <c r="C12" s="19" t="s">
        <v>24</v>
      </c>
      <c r="D12" s="46">
        <v>492529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492529</v>
      </c>
      <c r="O12" s="47">
        <f t="shared" si="2"/>
        <v>107.9160823838738</v>
      </c>
      <c r="P12" s="9"/>
    </row>
    <row r="13" spans="1:16" ht="15">
      <c r="A13" s="12"/>
      <c r="B13" s="42">
        <v>524</v>
      </c>
      <c r="C13" s="19" t="s">
        <v>25</v>
      </c>
      <c r="D13" s="46">
        <v>115564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115564</v>
      </c>
      <c r="O13" s="47">
        <f t="shared" si="2"/>
        <v>25.32077125328659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24350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1858541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1882891</v>
      </c>
      <c r="O14" s="41">
        <f t="shared" si="2"/>
        <v>412.5528045574058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953992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953992</v>
      </c>
      <c r="O15" s="47">
        <f t="shared" si="2"/>
        <v>209.0254163014899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904549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904549</v>
      </c>
      <c r="O16" s="47">
        <f t="shared" si="2"/>
        <v>198.1921560035057</v>
      </c>
      <c r="P16" s="9"/>
    </row>
    <row r="17" spans="1:16" ht="15">
      <c r="A17" s="12"/>
      <c r="B17" s="42">
        <v>538</v>
      </c>
      <c r="C17" s="19" t="s">
        <v>30</v>
      </c>
      <c r="D17" s="46">
        <v>10390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10390</v>
      </c>
      <c r="O17" s="47">
        <f t="shared" si="2"/>
        <v>2.276511831726556</v>
      </c>
      <c r="P17" s="9"/>
    </row>
    <row r="18" spans="1:16" ht="15">
      <c r="A18" s="12"/>
      <c r="B18" s="42">
        <v>539</v>
      </c>
      <c r="C18" s="19" t="s">
        <v>31</v>
      </c>
      <c r="D18" s="46">
        <v>13960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13960</v>
      </c>
      <c r="O18" s="47">
        <f t="shared" si="2"/>
        <v>3.0587204206836107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1596187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1596187</v>
      </c>
      <c r="O19" s="41">
        <f t="shared" si="2"/>
        <v>349.7342243645925</v>
      </c>
      <c r="P19" s="10"/>
    </row>
    <row r="20" spans="1:16" ht="15">
      <c r="A20" s="12"/>
      <c r="B20" s="42">
        <v>541</v>
      </c>
      <c r="C20" s="19" t="s">
        <v>33</v>
      </c>
      <c r="D20" s="46">
        <v>1596187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1596187</v>
      </c>
      <c r="O20" s="47">
        <f t="shared" si="2"/>
        <v>349.7342243645925</v>
      </c>
      <c r="P20" s="9"/>
    </row>
    <row r="21" spans="1:16" ht="15.75">
      <c r="A21" s="26" t="s">
        <v>48</v>
      </c>
      <c r="B21" s="27"/>
      <c r="C21" s="28"/>
      <c r="D21" s="29">
        <f aca="true" t="shared" si="6" ref="D21:M21">SUM(D22:D22)</f>
        <v>6600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6600</v>
      </c>
      <c r="O21" s="41">
        <f t="shared" si="2"/>
        <v>1.446099912357581</v>
      </c>
      <c r="P21" s="10"/>
    </row>
    <row r="22" spans="1:16" ht="15">
      <c r="A22" s="43"/>
      <c r="B22" s="44">
        <v>554</v>
      </c>
      <c r="C22" s="45" t="s">
        <v>50</v>
      </c>
      <c r="D22" s="46">
        <v>6600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6600</v>
      </c>
      <c r="O22" s="47">
        <f t="shared" si="2"/>
        <v>1.446099912357581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199715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199715</v>
      </c>
      <c r="O23" s="41">
        <f t="shared" si="2"/>
        <v>43.758764241893076</v>
      </c>
      <c r="P23" s="10"/>
    </row>
    <row r="24" spans="1:16" ht="15">
      <c r="A24" s="12"/>
      <c r="B24" s="42">
        <v>569</v>
      </c>
      <c r="C24" s="19" t="s">
        <v>36</v>
      </c>
      <c r="D24" s="46">
        <v>199715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199715</v>
      </c>
      <c r="O24" s="47">
        <f t="shared" si="2"/>
        <v>43.758764241893076</v>
      </c>
      <c r="P24" s="9"/>
    </row>
    <row r="25" spans="1:16" ht="15.75">
      <c r="A25" s="26" t="s">
        <v>37</v>
      </c>
      <c r="B25" s="27"/>
      <c r="C25" s="28"/>
      <c r="D25" s="29">
        <f aca="true" t="shared" si="9" ref="D25:M25">SUM(D26:D29)</f>
        <v>626755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626755</v>
      </c>
      <c r="O25" s="41">
        <f t="shared" si="2"/>
        <v>137.32581069237511</v>
      </c>
      <c r="P25" s="9"/>
    </row>
    <row r="26" spans="1:16" ht="15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5.4776511831726555</v>
      </c>
      <c r="P26" s="9"/>
    </row>
    <row r="27" spans="1:16" ht="15">
      <c r="A27" s="12"/>
      <c r="B27" s="42">
        <v>572</v>
      </c>
      <c r="C27" s="19" t="s">
        <v>39</v>
      </c>
      <c r="D27" s="46">
        <v>465970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465970</v>
      </c>
      <c r="O27" s="47">
        <f t="shared" si="2"/>
        <v>102.0968448729185</v>
      </c>
      <c r="P27" s="9"/>
    </row>
    <row r="28" spans="1:16" ht="15">
      <c r="A28" s="12"/>
      <c r="B28" s="42">
        <v>574</v>
      </c>
      <c r="C28" s="19" t="s">
        <v>40</v>
      </c>
      <c r="D28" s="46">
        <v>46953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46953</v>
      </c>
      <c r="O28" s="47">
        <f t="shared" si="2"/>
        <v>10.287686240140228</v>
      </c>
      <c r="P28" s="9"/>
    </row>
    <row r="29" spans="1:16" ht="15">
      <c r="A29" s="12"/>
      <c r="B29" s="42">
        <v>575</v>
      </c>
      <c r="C29" s="19" t="s">
        <v>41</v>
      </c>
      <c r="D29" s="46">
        <v>88832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88832</v>
      </c>
      <c r="O29" s="47">
        <f t="shared" si="2"/>
        <v>19.463628396143733</v>
      </c>
      <c r="P29" s="9"/>
    </row>
    <row r="30" spans="1:16" ht="15.75">
      <c r="A30" s="26" t="s">
        <v>44</v>
      </c>
      <c r="B30" s="27"/>
      <c r="C30" s="28"/>
      <c r="D30" s="29">
        <f aca="true" t="shared" si="10" ref="D30:M30">SUM(D31:D32)</f>
        <v>350000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163027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513027</v>
      </c>
      <c r="O30" s="41">
        <f t="shared" si="2"/>
        <v>112.40731814198072</v>
      </c>
      <c r="P30" s="9"/>
    </row>
    <row r="31" spans="1:16" ht="15">
      <c r="A31" s="12"/>
      <c r="B31" s="42">
        <v>581</v>
      </c>
      <c r="C31" s="19" t="s">
        <v>42</v>
      </c>
      <c r="D31" s="46">
        <v>350000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350000</v>
      </c>
      <c r="O31" s="47">
        <f t="shared" si="2"/>
        <v>76.68711656441718</v>
      </c>
      <c r="P31" s="9"/>
    </row>
    <row r="32" spans="1:16" ht="15.75" thickBot="1">
      <c r="A32" s="12"/>
      <c r="B32" s="42">
        <v>591</v>
      </c>
      <c r="C32" s="19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163027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163027</v>
      </c>
      <c r="O32" s="47">
        <f t="shared" si="2"/>
        <v>35.72020157756354</v>
      </c>
      <c r="P32" s="9"/>
    </row>
    <row r="33" spans="1:119" ht="16.5" thickBot="1">
      <c r="A33" s="13" t="s">
        <v>10</v>
      </c>
      <c r="B33" s="21"/>
      <c r="C33" s="20"/>
      <c r="D33" s="14">
        <f aca="true" t="shared" si="11" ref="D33:M33">SUM(D5,D10,D14,D19,D21,D23,D25,D30)</f>
        <v>4704086</v>
      </c>
      <c r="E33" s="14">
        <f t="shared" si="11"/>
        <v>0</v>
      </c>
      <c r="F33" s="14">
        <f t="shared" si="11"/>
        <v>0</v>
      </c>
      <c r="G33" s="14">
        <f t="shared" si="11"/>
        <v>0</v>
      </c>
      <c r="H33" s="14">
        <f t="shared" si="11"/>
        <v>2021568</v>
      </c>
      <c r="I33" s="14">
        <f t="shared" si="11"/>
        <v>0</v>
      </c>
      <c r="J33" s="14">
        <f t="shared" si="11"/>
        <v>0</v>
      </c>
      <c r="K33" s="14">
        <f t="shared" si="11"/>
        <v>286577</v>
      </c>
      <c r="L33" s="14">
        <f t="shared" si="11"/>
        <v>0</v>
      </c>
      <c r="M33" s="14">
        <f t="shared" si="11"/>
        <v>0</v>
      </c>
      <c r="N33" s="14">
        <f>SUM(D33:M33)</f>
        <v>7012231</v>
      </c>
      <c r="O33" s="35">
        <f t="shared" si="2"/>
        <v>1536.422217353199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61</v>
      </c>
      <c r="M35" s="93"/>
      <c r="N35" s="93"/>
      <c r="O35" s="39">
        <v>4564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882521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101415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983936</v>
      </c>
      <c r="O5" s="30">
        <f aca="true" t="shared" si="2" ref="O5:O34">(N5/O$36)</f>
        <v>213.0653962754439</v>
      </c>
      <c r="P5" s="6"/>
    </row>
    <row r="6" spans="1:16" ht="15">
      <c r="A6" s="12"/>
      <c r="B6" s="42">
        <v>511</v>
      </c>
      <c r="C6" s="19" t="s">
        <v>19</v>
      </c>
      <c r="D6" s="46">
        <v>37154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37154</v>
      </c>
      <c r="O6" s="47">
        <f t="shared" si="2"/>
        <v>8.045474231268948</v>
      </c>
      <c r="P6" s="9"/>
    </row>
    <row r="7" spans="1:16" ht="15">
      <c r="A7" s="12"/>
      <c r="B7" s="42">
        <v>513</v>
      </c>
      <c r="C7" s="19" t="s">
        <v>20</v>
      </c>
      <c r="D7" s="46">
        <v>763776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3874</v>
      </c>
      <c r="L7" s="46">
        <v>0</v>
      </c>
      <c r="M7" s="46">
        <v>0</v>
      </c>
      <c r="N7" s="46">
        <f t="shared" si="1"/>
        <v>767650</v>
      </c>
      <c r="O7" s="47">
        <f t="shared" si="2"/>
        <v>166.2299696838458</v>
      </c>
      <c r="P7" s="9"/>
    </row>
    <row r="8" spans="1:16" ht="15">
      <c r="A8" s="12"/>
      <c r="B8" s="42">
        <v>514</v>
      </c>
      <c r="C8" s="19" t="s">
        <v>21</v>
      </c>
      <c r="D8" s="46">
        <v>81591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81591</v>
      </c>
      <c r="O8" s="47">
        <f t="shared" si="2"/>
        <v>17.66803811173668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97541</v>
      </c>
      <c r="L9" s="46">
        <v>0</v>
      </c>
      <c r="M9" s="46">
        <v>0</v>
      </c>
      <c r="N9" s="46">
        <f t="shared" si="1"/>
        <v>97541</v>
      </c>
      <c r="O9" s="47">
        <f t="shared" si="2"/>
        <v>21.121914248592464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1571583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1571583</v>
      </c>
      <c r="O10" s="41">
        <f t="shared" si="2"/>
        <v>340.31680381117366</v>
      </c>
      <c r="P10" s="10"/>
    </row>
    <row r="11" spans="1:16" ht="15">
      <c r="A11" s="12"/>
      <c r="B11" s="42">
        <v>521</v>
      </c>
      <c r="C11" s="19" t="s">
        <v>23</v>
      </c>
      <c r="D11" s="46">
        <v>252523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252523</v>
      </c>
      <c r="O11" s="47">
        <f t="shared" si="2"/>
        <v>54.68233001299264</v>
      </c>
      <c r="P11" s="9"/>
    </row>
    <row r="12" spans="1:16" ht="15">
      <c r="A12" s="12"/>
      <c r="B12" s="42">
        <v>522</v>
      </c>
      <c r="C12" s="19" t="s">
        <v>24</v>
      </c>
      <c r="D12" s="46">
        <v>1188611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1188611</v>
      </c>
      <c r="O12" s="47">
        <f t="shared" si="2"/>
        <v>257.38653096578605</v>
      </c>
      <c r="P12" s="9"/>
    </row>
    <row r="13" spans="1:16" ht="15">
      <c r="A13" s="12"/>
      <c r="B13" s="42">
        <v>524</v>
      </c>
      <c r="C13" s="19" t="s">
        <v>25</v>
      </c>
      <c r="D13" s="46">
        <v>130449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130449</v>
      </c>
      <c r="O13" s="47">
        <f t="shared" si="2"/>
        <v>28.247942832394976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217402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1870414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2087816</v>
      </c>
      <c r="O14" s="41">
        <f t="shared" si="2"/>
        <v>452.1039411000433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947401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947401</v>
      </c>
      <c r="O15" s="47">
        <f t="shared" si="2"/>
        <v>205.15396275443916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923013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923013</v>
      </c>
      <c r="O16" s="47">
        <f t="shared" si="2"/>
        <v>199.87288869640537</v>
      </c>
      <c r="P16" s="9"/>
    </row>
    <row r="17" spans="1:16" ht="15">
      <c r="A17" s="12"/>
      <c r="B17" s="42">
        <v>538</v>
      </c>
      <c r="C17" s="19" t="s">
        <v>72</v>
      </c>
      <c r="D17" s="46">
        <v>212756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212756</v>
      </c>
      <c r="O17" s="47">
        <f t="shared" si="2"/>
        <v>46.071026418362926</v>
      </c>
      <c r="P17" s="9"/>
    </row>
    <row r="18" spans="1:16" ht="15">
      <c r="A18" s="12"/>
      <c r="B18" s="42">
        <v>539</v>
      </c>
      <c r="C18" s="19" t="s">
        <v>31</v>
      </c>
      <c r="D18" s="46">
        <v>4646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4646</v>
      </c>
      <c r="O18" s="47">
        <f t="shared" si="2"/>
        <v>1.0060632308358597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1165888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1165888</v>
      </c>
      <c r="O19" s="41">
        <f t="shared" si="2"/>
        <v>252.4660025985275</v>
      </c>
      <c r="P19" s="10"/>
    </row>
    <row r="20" spans="1:16" ht="15">
      <c r="A20" s="12"/>
      <c r="B20" s="42">
        <v>541</v>
      </c>
      <c r="C20" s="19" t="s">
        <v>63</v>
      </c>
      <c r="D20" s="46">
        <v>1165888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1165888</v>
      </c>
      <c r="O20" s="47">
        <f t="shared" si="2"/>
        <v>252.4660025985275</v>
      </c>
      <c r="P20" s="9"/>
    </row>
    <row r="21" spans="1:16" ht="15.75">
      <c r="A21" s="26" t="s">
        <v>48</v>
      </c>
      <c r="B21" s="27"/>
      <c r="C21" s="28"/>
      <c r="D21" s="29">
        <f aca="true" t="shared" si="6" ref="D21:M21">SUM(D22:D22)</f>
        <v>6600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6600</v>
      </c>
      <c r="O21" s="41">
        <f t="shared" si="2"/>
        <v>1.429190125595496</v>
      </c>
      <c r="P21" s="10"/>
    </row>
    <row r="22" spans="1:16" ht="15">
      <c r="A22" s="43"/>
      <c r="B22" s="44">
        <v>554</v>
      </c>
      <c r="C22" s="45" t="s">
        <v>50</v>
      </c>
      <c r="D22" s="46">
        <v>6600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6600</v>
      </c>
      <c r="O22" s="47">
        <f t="shared" si="2"/>
        <v>1.429190125595496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164840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164840</v>
      </c>
      <c r="O23" s="41">
        <f t="shared" si="2"/>
        <v>35.695106106539626</v>
      </c>
      <c r="P23" s="10"/>
    </row>
    <row r="24" spans="1:16" ht="15">
      <c r="A24" s="12"/>
      <c r="B24" s="42">
        <v>569</v>
      </c>
      <c r="C24" s="19" t="s">
        <v>36</v>
      </c>
      <c r="D24" s="46">
        <v>164840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164840</v>
      </c>
      <c r="O24" s="47">
        <f t="shared" si="2"/>
        <v>35.695106106539626</v>
      </c>
      <c r="P24" s="9"/>
    </row>
    <row r="25" spans="1:16" ht="15.75">
      <c r="A25" s="26" t="s">
        <v>37</v>
      </c>
      <c r="B25" s="27"/>
      <c r="C25" s="28"/>
      <c r="D25" s="29">
        <f aca="true" t="shared" si="9" ref="D25:M25">SUM(D26:D29)</f>
        <v>731223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731223</v>
      </c>
      <c r="O25" s="41">
        <f t="shared" si="2"/>
        <v>158.3419229103508</v>
      </c>
      <c r="P25" s="9"/>
    </row>
    <row r="26" spans="1:16" ht="15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5.413598960589</v>
      </c>
      <c r="P26" s="9"/>
    </row>
    <row r="27" spans="1:16" ht="15">
      <c r="A27" s="12"/>
      <c r="B27" s="42">
        <v>572</v>
      </c>
      <c r="C27" s="19" t="s">
        <v>64</v>
      </c>
      <c r="D27" s="46">
        <v>558997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558997</v>
      </c>
      <c r="O27" s="47">
        <f t="shared" si="2"/>
        <v>121.04742312689476</v>
      </c>
      <c r="P27" s="9"/>
    </row>
    <row r="28" spans="1:16" ht="15">
      <c r="A28" s="12"/>
      <c r="B28" s="42">
        <v>574</v>
      </c>
      <c r="C28" s="19" t="s">
        <v>40</v>
      </c>
      <c r="D28" s="46">
        <v>52394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52394</v>
      </c>
      <c r="O28" s="47">
        <f t="shared" si="2"/>
        <v>11.345604157644003</v>
      </c>
      <c r="P28" s="9"/>
    </row>
    <row r="29" spans="1:16" ht="15">
      <c r="A29" s="12"/>
      <c r="B29" s="42">
        <v>575</v>
      </c>
      <c r="C29" s="19" t="s">
        <v>65</v>
      </c>
      <c r="D29" s="46">
        <v>94832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94832</v>
      </c>
      <c r="O29" s="47">
        <f t="shared" si="2"/>
        <v>20.53529666522304</v>
      </c>
      <c r="P29" s="9"/>
    </row>
    <row r="30" spans="1:16" ht="15.75">
      <c r="A30" s="26" t="s">
        <v>66</v>
      </c>
      <c r="B30" s="27"/>
      <c r="C30" s="28"/>
      <c r="D30" s="29">
        <f aca="true" t="shared" si="10" ref="D30:M30">SUM(D31:D33)</f>
        <v>550000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166087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716087</v>
      </c>
      <c r="O30" s="41">
        <f t="shared" si="2"/>
        <v>155.0643135556518</v>
      </c>
      <c r="P30" s="9"/>
    </row>
    <row r="31" spans="1:16" ht="15">
      <c r="A31" s="12"/>
      <c r="B31" s="42">
        <v>581</v>
      </c>
      <c r="C31" s="19" t="s">
        <v>73</v>
      </c>
      <c r="D31" s="46">
        <v>550000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550000</v>
      </c>
      <c r="O31" s="47">
        <f t="shared" si="2"/>
        <v>119.09917713295799</v>
      </c>
      <c r="P31" s="9"/>
    </row>
    <row r="32" spans="1:16" ht="15">
      <c r="A32" s="12"/>
      <c r="B32" s="42">
        <v>590</v>
      </c>
      <c r="C32" s="19" t="s">
        <v>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1014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1014</v>
      </c>
      <c r="O32" s="47">
        <f t="shared" si="2"/>
        <v>0.21957557384148982</v>
      </c>
      <c r="P32" s="9"/>
    </row>
    <row r="33" spans="1:16" ht="15.75" thickBot="1">
      <c r="A33" s="12"/>
      <c r="B33" s="42">
        <v>591</v>
      </c>
      <c r="C33" s="19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165073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165073</v>
      </c>
      <c r="O33" s="47">
        <f t="shared" si="2"/>
        <v>35.745560848852314</v>
      </c>
      <c r="P33" s="9"/>
    </row>
    <row r="34" spans="1:119" ht="16.5" thickBot="1">
      <c r="A34" s="13" t="s">
        <v>10</v>
      </c>
      <c r="B34" s="21"/>
      <c r="C34" s="20"/>
      <c r="D34" s="14">
        <f aca="true" t="shared" si="11" ref="D34:M34">SUM(D5,D10,D14,D19,D21,D23,D25,D30)</f>
        <v>5290057</v>
      </c>
      <c r="E34" s="14">
        <f t="shared" si="11"/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2036501</v>
      </c>
      <c r="J34" s="14">
        <f t="shared" si="11"/>
        <v>0</v>
      </c>
      <c r="K34" s="14">
        <f t="shared" si="11"/>
        <v>101415</v>
      </c>
      <c r="L34" s="14">
        <f t="shared" si="11"/>
        <v>0</v>
      </c>
      <c r="M34" s="14">
        <f t="shared" si="11"/>
        <v>0</v>
      </c>
      <c r="N34" s="14">
        <f>SUM(D34:M34)</f>
        <v>7427973</v>
      </c>
      <c r="O34" s="35">
        <f t="shared" si="2"/>
        <v>1608.482676483326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75</v>
      </c>
      <c r="M36" s="93"/>
      <c r="N36" s="93"/>
      <c r="O36" s="39">
        <v>4618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1248037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18187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1266224</v>
      </c>
      <c r="O5" s="30">
        <f aca="true" t="shared" si="2" ref="O5:O31">(N5/O$33)</f>
        <v>245.82100562997476</v>
      </c>
      <c r="P5" s="6"/>
    </row>
    <row r="6" spans="1:16" ht="15">
      <c r="A6" s="12"/>
      <c r="B6" s="42">
        <v>511</v>
      </c>
      <c r="C6" s="19" t="s">
        <v>19</v>
      </c>
      <c r="D6" s="46">
        <v>51088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51088</v>
      </c>
      <c r="O6" s="47">
        <f t="shared" si="2"/>
        <v>9.918074160357213</v>
      </c>
      <c r="P6" s="9"/>
    </row>
    <row r="7" spans="1:16" ht="15">
      <c r="A7" s="12"/>
      <c r="B7" s="42">
        <v>513</v>
      </c>
      <c r="C7" s="19" t="s">
        <v>20</v>
      </c>
      <c r="D7" s="46">
        <v>1162994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15245</v>
      </c>
      <c r="L7" s="46">
        <v>0</v>
      </c>
      <c r="M7" s="46">
        <v>0</v>
      </c>
      <c r="N7" s="46">
        <f t="shared" si="1"/>
        <v>1178239</v>
      </c>
      <c r="O7" s="47">
        <f t="shared" si="2"/>
        <v>228.73985633857504</v>
      </c>
      <c r="P7" s="9"/>
    </row>
    <row r="8" spans="1:16" ht="15">
      <c r="A8" s="12"/>
      <c r="B8" s="42">
        <v>514</v>
      </c>
      <c r="C8" s="19" t="s">
        <v>21</v>
      </c>
      <c r="D8" s="46">
        <v>33955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33955</v>
      </c>
      <c r="O8" s="47">
        <f t="shared" si="2"/>
        <v>6.59192389827218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2942</v>
      </c>
      <c r="L9" s="46">
        <v>0</v>
      </c>
      <c r="M9" s="46">
        <v>0</v>
      </c>
      <c r="N9" s="46">
        <f t="shared" si="1"/>
        <v>2942</v>
      </c>
      <c r="O9" s="47">
        <f t="shared" si="2"/>
        <v>0.5711512327703359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912220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912220</v>
      </c>
      <c r="O10" s="41">
        <f t="shared" si="2"/>
        <v>177.0957095709571</v>
      </c>
      <c r="P10" s="10"/>
    </row>
    <row r="11" spans="1:16" ht="15">
      <c r="A11" s="12"/>
      <c r="B11" s="42">
        <v>521</v>
      </c>
      <c r="C11" s="19" t="s">
        <v>23</v>
      </c>
      <c r="D11" s="46">
        <v>270009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270009</v>
      </c>
      <c r="O11" s="47">
        <f t="shared" si="2"/>
        <v>52.41875364006989</v>
      </c>
      <c r="P11" s="9"/>
    </row>
    <row r="12" spans="1:16" ht="15">
      <c r="A12" s="12"/>
      <c r="B12" s="42">
        <v>522</v>
      </c>
      <c r="C12" s="19" t="s">
        <v>24</v>
      </c>
      <c r="D12" s="46">
        <v>549958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549958</v>
      </c>
      <c r="O12" s="47">
        <f t="shared" si="2"/>
        <v>106.76722966414289</v>
      </c>
      <c r="P12" s="9"/>
    </row>
    <row r="13" spans="1:16" ht="15">
      <c r="A13" s="12"/>
      <c r="B13" s="42">
        <v>524</v>
      </c>
      <c r="C13" s="19" t="s">
        <v>25</v>
      </c>
      <c r="D13" s="46">
        <v>92253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92253</v>
      </c>
      <c r="O13" s="47">
        <f t="shared" si="2"/>
        <v>17.909726266744322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SUM(D15:D17)</f>
        <v>12059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3468663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3480722</v>
      </c>
      <c r="O14" s="41">
        <f t="shared" si="2"/>
        <v>675.7371384197244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1887521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1887521</v>
      </c>
      <c r="O15" s="47">
        <f t="shared" si="2"/>
        <v>366.43777907202485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1581142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1581142</v>
      </c>
      <c r="O16" s="47">
        <f t="shared" si="2"/>
        <v>306.95826053193554</v>
      </c>
      <c r="P16" s="9"/>
    </row>
    <row r="17" spans="1:16" ht="15">
      <c r="A17" s="12"/>
      <c r="B17" s="42">
        <v>539</v>
      </c>
      <c r="C17" s="19" t="s">
        <v>31</v>
      </c>
      <c r="D17" s="46">
        <v>12059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12059</v>
      </c>
      <c r="O17" s="47">
        <f t="shared" si="2"/>
        <v>2.3410988157639294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1222654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1222654</v>
      </c>
      <c r="O18" s="41">
        <f t="shared" si="2"/>
        <v>237.36245389244806</v>
      </c>
      <c r="P18" s="10"/>
    </row>
    <row r="19" spans="1:16" ht="15">
      <c r="A19" s="12"/>
      <c r="B19" s="42">
        <v>541</v>
      </c>
      <c r="C19" s="19" t="s">
        <v>63</v>
      </c>
      <c r="D19" s="46">
        <v>1222654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1222654</v>
      </c>
      <c r="O19" s="47">
        <f t="shared" si="2"/>
        <v>237.36245389244806</v>
      </c>
      <c r="P19" s="9"/>
    </row>
    <row r="20" spans="1:16" ht="15.75">
      <c r="A20" s="26" t="s">
        <v>48</v>
      </c>
      <c r="B20" s="27"/>
      <c r="C20" s="28"/>
      <c r="D20" s="29">
        <f aca="true" t="shared" si="6" ref="D20:M20">SUM(D21:D21)</f>
        <v>26251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26251</v>
      </c>
      <c r="O20" s="41">
        <f t="shared" si="2"/>
        <v>5.09629198213939</v>
      </c>
      <c r="P20" s="10"/>
    </row>
    <row r="21" spans="1:16" ht="15">
      <c r="A21" s="43"/>
      <c r="B21" s="44">
        <v>554</v>
      </c>
      <c r="C21" s="45" t="s">
        <v>50</v>
      </c>
      <c r="D21" s="46">
        <v>26251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26251</v>
      </c>
      <c r="O21" s="47">
        <f t="shared" si="2"/>
        <v>5.09629198213939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258607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258607</v>
      </c>
      <c r="O22" s="41">
        <f t="shared" si="2"/>
        <v>50.2052028732285</v>
      </c>
      <c r="P22" s="10"/>
    </row>
    <row r="23" spans="1:16" ht="15">
      <c r="A23" s="12"/>
      <c r="B23" s="42">
        <v>569</v>
      </c>
      <c r="C23" s="19" t="s">
        <v>36</v>
      </c>
      <c r="D23" s="46">
        <v>258607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8" ref="N23:N28">SUM(D23:M23)</f>
        <v>258607</v>
      </c>
      <c r="O23" s="47">
        <f t="shared" si="2"/>
        <v>50.2052028732285</v>
      </c>
      <c r="P23" s="9"/>
    </row>
    <row r="24" spans="1:16" ht="15.75">
      <c r="A24" s="26" t="s">
        <v>37</v>
      </c>
      <c r="B24" s="27"/>
      <c r="C24" s="28"/>
      <c r="D24" s="29">
        <f aca="true" t="shared" si="9" ref="D24:M24">SUM(D25:D28)</f>
        <v>699402</v>
      </c>
      <c r="E24" s="29">
        <f t="shared" si="9"/>
        <v>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>SUM(D24:M24)</f>
        <v>699402</v>
      </c>
      <c r="O24" s="41">
        <f t="shared" si="2"/>
        <v>135.7798485730926</v>
      </c>
      <c r="P24" s="9"/>
    </row>
    <row r="25" spans="1:16" ht="15">
      <c r="A25" s="12"/>
      <c r="B25" s="42">
        <v>571</v>
      </c>
      <c r="C25" s="19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25000</v>
      </c>
      <c r="O25" s="47">
        <f t="shared" si="2"/>
        <v>4.8534265191225</v>
      </c>
      <c r="P25" s="9"/>
    </row>
    <row r="26" spans="1:16" ht="15">
      <c r="A26" s="12"/>
      <c r="B26" s="42">
        <v>572</v>
      </c>
      <c r="C26" s="19" t="s">
        <v>64</v>
      </c>
      <c r="D26" s="46">
        <v>365297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365297</v>
      </c>
      <c r="O26" s="47">
        <f t="shared" si="2"/>
        <v>70.91768588623569</v>
      </c>
      <c r="P26" s="9"/>
    </row>
    <row r="27" spans="1:16" ht="15">
      <c r="A27" s="12"/>
      <c r="B27" s="42">
        <v>574</v>
      </c>
      <c r="C27" s="19" t="s">
        <v>40</v>
      </c>
      <c r="D27" s="46">
        <v>59449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59449</v>
      </c>
      <c r="O27" s="47">
        <f t="shared" si="2"/>
        <v>11.541254125412541</v>
      </c>
      <c r="P27" s="9"/>
    </row>
    <row r="28" spans="1:16" ht="15">
      <c r="A28" s="12"/>
      <c r="B28" s="42">
        <v>575</v>
      </c>
      <c r="C28" s="19" t="s">
        <v>65</v>
      </c>
      <c r="D28" s="46">
        <v>249656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249656</v>
      </c>
      <c r="O28" s="47">
        <f t="shared" si="2"/>
        <v>48.467482042321876</v>
      </c>
      <c r="P28" s="9"/>
    </row>
    <row r="29" spans="1:16" ht="15.75">
      <c r="A29" s="26" t="s">
        <v>66</v>
      </c>
      <c r="B29" s="27"/>
      <c r="C29" s="28"/>
      <c r="D29" s="29">
        <f aca="true" t="shared" si="10" ref="D29:M29">SUM(D30:D30)</f>
        <v>0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473759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>SUM(D29:M29)</f>
        <v>473759</v>
      </c>
      <c r="O29" s="41">
        <f t="shared" si="2"/>
        <v>91.97417977091827</v>
      </c>
      <c r="P29" s="9"/>
    </row>
    <row r="30" spans="1:16" ht="15.75" thickBot="1">
      <c r="A30" s="12"/>
      <c r="B30" s="42">
        <v>591</v>
      </c>
      <c r="C30" s="19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473759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473759</v>
      </c>
      <c r="O30" s="47">
        <f t="shared" si="2"/>
        <v>91.97417977091827</v>
      </c>
      <c r="P30" s="9"/>
    </row>
    <row r="31" spans="1:119" ht="16.5" thickBot="1">
      <c r="A31" s="13" t="s">
        <v>10</v>
      </c>
      <c r="B31" s="21"/>
      <c r="C31" s="20"/>
      <c r="D31" s="14">
        <f aca="true" t="shared" si="11" ref="D31:M31">SUM(D5,D10,D14,D18,D20,D22,D24,D29)</f>
        <v>4379230</v>
      </c>
      <c r="E31" s="14">
        <f t="shared" si="11"/>
        <v>0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3942422</v>
      </c>
      <c r="J31" s="14">
        <f t="shared" si="11"/>
        <v>0</v>
      </c>
      <c r="K31" s="14">
        <f t="shared" si="11"/>
        <v>18187</v>
      </c>
      <c r="L31" s="14">
        <f t="shared" si="11"/>
        <v>0</v>
      </c>
      <c r="M31" s="14">
        <f t="shared" si="11"/>
        <v>0</v>
      </c>
      <c r="N31" s="14">
        <f>SUM(D31:M31)</f>
        <v>8339839</v>
      </c>
      <c r="O31" s="35">
        <f t="shared" si="2"/>
        <v>1619.071830712483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85</v>
      </c>
      <c r="M33" s="93"/>
      <c r="N33" s="93"/>
      <c r="O33" s="39">
        <v>5151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1194306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8676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1202982</v>
      </c>
      <c r="O5" s="30">
        <f aca="true" t="shared" si="2" ref="O5:O32">(N5/O$34)</f>
        <v>235.50939702427564</v>
      </c>
      <c r="P5" s="6"/>
    </row>
    <row r="6" spans="1:16" ht="15">
      <c r="A6" s="12"/>
      <c r="B6" s="42">
        <v>511</v>
      </c>
      <c r="C6" s="19" t="s">
        <v>19</v>
      </c>
      <c r="D6" s="46">
        <v>48100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48100</v>
      </c>
      <c r="O6" s="47">
        <f t="shared" si="2"/>
        <v>9.41660140955364</v>
      </c>
      <c r="P6" s="9"/>
    </row>
    <row r="7" spans="1:16" ht="15">
      <c r="A7" s="12"/>
      <c r="B7" s="42">
        <v>513</v>
      </c>
      <c r="C7" s="19" t="s">
        <v>20</v>
      </c>
      <c r="D7" s="46">
        <v>1094288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5734</v>
      </c>
      <c r="L7" s="46">
        <v>0</v>
      </c>
      <c r="M7" s="46">
        <v>0</v>
      </c>
      <c r="N7" s="46">
        <f t="shared" si="1"/>
        <v>1100022</v>
      </c>
      <c r="O7" s="47">
        <f t="shared" si="2"/>
        <v>215.35277995301487</v>
      </c>
      <c r="P7" s="9"/>
    </row>
    <row r="8" spans="1:16" ht="15">
      <c r="A8" s="12"/>
      <c r="B8" s="42">
        <v>514</v>
      </c>
      <c r="C8" s="19" t="s">
        <v>21</v>
      </c>
      <c r="D8" s="46">
        <v>51918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51918</v>
      </c>
      <c r="O8" s="47">
        <f t="shared" si="2"/>
        <v>10.164056382145654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2942</v>
      </c>
      <c r="L9" s="46">
        <v>0</v>
      </c>
      <c r="M9" s="46">
        <v>0</v>
      </c>
      <c r="N9" s="46">
        <f t="shared" si="1"/>
        <v>2942</v>
      </c>
      <c r="O9" s="47">
        <f t="shared" si="2"/>
        <v>0.5759592795614722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844363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844363</v>
      </c>
      <c r="O10" s="41">
        <f t="shared" si="2"/>
        <v>165.3020751761942</v>
      </c>
      <c r="P10" s="10"/>
    </row>
    <row r="11" spans="1:16" ht="15">
      <c r="A11" s="12"/>
      <c r="B11" s="42">
        <v>521</v>
      </c>
      <c r="C11" s="19" t="s">
        <v>23</v>
      </c>
      <c r="D11" s="46">
        <v>257509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257509</v>
      </c>
      <c r="O11" s="47">
        <f t="shared" si="2"/>
        <v>50.4128817541112</v>
      </c>
      <c r="P11" s="9"/>
    </row>
    <row r="12" spans="1:16" ht="15">
      <c r="A12" s="12"/>
      <c r="B12" s="42">
        <v>522</v>
      </c>
      <c r="C12" s="19" t="s">
        <v>24</v>
      </c>
      <c r="D12" s="46">
        <v>496004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496004</v>
      </c>
      <c r="O12" s="47">
        <f t="shared" si="2"/>
        <v>97.10336726703211</v>
      </c>
      <c r="P12" s="9"/>
    </row>
    <row r="13" spans="1:16" ht="15">
      <c r="A13" s="12"/>
      <c r="B13" s="42">
        <v>524</v>
      </c>
      <c r="C13" s="19" t="s">
        <v>25</v>
      </c>
      <c r="D13" s="46">
        <v>90850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90850</v>
      </c>
      <c r="O13" s="47">
        <f t="shared" si="2"/>
        <v>17.785826155050902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285984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3152850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3438834</v>
      </c>
      <c r="O14" s="41">
        <f t="shared" si="2"/>
        <v>673.2251370399374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1895320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1895320</v>
      </c>
      <c r="O15" s="47">
        <f t="shared" si="2"/>
        <v>371.04933437744717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1257530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1257530</v>
      </c>
      <c r="O16" s="47">
        <f t="shared" si="2"/>
        <v>246.18833202819107</v>
      </c>
      <c r="P16" s="9"/>
    </row>
    <row r="17" spans="1:16" ht="15">
      <c r="A17" s="12"/>
      <c r="B17" s="42">
        <v>538</v>
      </c>
      <c r="C17" s="19" t="s">
        <v>72</v>
      </c>
      <c r="D17" s="46">
        <v>205067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205067</v>
      </c>
      <c r="O17" s="47">
        <f t="shared" si="2"/>
        <v>40.14624119028974</v>
      </c>
      <c r="P17" s="9"/>
    </row>
    <row r="18" spans="1:16" ht="15">
      <c r="A18" s="12"/>
      <c r="B18" s="42">
        <v>539</v>
      </c>
      <c r="C18" s="19" t="s">
        <v>31</v>
      </c>
      <c r="D18" s="46">
        <v>80917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80917</v>
      </c>
      <c r="O18" s="47">
        <f t="shared" si="2"/>
        <v>15.841229444009397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960799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960799</v>
      </c>
      <c r="O19" s="41">
        <f t="shared" si="2"/>
        <v>188.0969068128426</v>
      </c>
      <c r="P19" s="10"/>
    </row>
    <row r="20" spans="1:16" ht="15">
      <c r="A20" s="12"/>
      <c r="B20" s="42">
        <v>541</v>
      </c>
      <c r="C20" s="19" t="s">
        <v>63</v>
      </c>
      <c r="D20" s="46">
        <v>960799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960799</v>
      </c>
      <c r="O20" s="47">
        <f t="shared" si="2"/>
        <v>188.0969068128426</v>
      </c>
      <c r="P20" s="9"/>
    </row>
    <row r="21" spans="1:16" ht="15.75">
      <c r="A21" s="26" t="s">
        <v>48</v>
      </c>
      <c r="B21" s="27"/>
      <c r="C21" s="28"/>
      <c r="D21" s="29">
        <f aca="true" t="shared" si="6" ref="D21:M21">SUM(D22:D22)</f>
        <v>28089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28089</v>
      </c>
      <c r="O21" s="41">
        <f t="shared" si="2"/>
        <v>5.4990211433046206</v>
      </c>
      <c r="P21" s="10"/>
    </row>
    <row r="22" spans="1:16" ht="15">
      <c r="A22" s="43"/>
      <c r="B22" s="44">
        <v>554</v>
      </c>
      <c r="C22" s="45" t="s">
        <v>50</v>
      </c>
      <c r="D22" s="46">
        <v>28089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28089</v>
      </c>
      <c r="O22" s="47">
        <f t="shared" si="2"/>
        <v>5.4990211433046206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253717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253717</v>
      </c>
      <c r="O23" s="41">
        <f t="shared" si="2"/>
        <v>49.67051683633516</v>
      </c>
      <c r="P23" s="10"/>
    </row>
    <row r="24" spans="1:16" ht="15">
      <c r="A24" s="12"/>
      <c r="B24" s="42">
        <v>569</v>
      </c>
      <c r="C24" s="19" t="s">
        <v>36</v>
      </c>
      <c r="D24" s="46">
        <v>253717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253717</v>
      </c>
      <c r="O24" s="47">
        <f t="shared" si="2"/>
        <v>49.67051683633516</v>
      </c>
      <c r="P24" s="9"/>
    </row>
    <row r="25" spans="1:16" ht="15.75">
      <c r="A25" s="26" t="s">
        <v>37</v>
      </c>
      <c r="B25" s="27"/>
      <c r="C25" s="28"/>
      <c r="D25" s="29">
        <f aca="true" t="shared" si="9" ref="D25:M25">SUM(D26:D29)</f>
        <v>1040358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1040358</v>
      </c>
      <c r="O25" s="41">
        <f t="shared" si="2"/>
        <v>203.67227877838684</v>
      </c>
      <c r="P25" s="9"/>
    </row>
    <row r="26" spans="1:16" ht="15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4.894283476898982</v>
      </c>
      <c r="P26" s="9"/>
    </row>
    <row r="27" spans="1:16" ht="15">
      <c r="A27" s="12"/>
      <c r="B27" s="42">
        <v>572</v>
      </c>
      <c r="C27" s="19" t="s">
        <v>64</v>
      </c>
      <c r="D27" s="46">
        <v>289707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289707</v>
      </c>
      <c r="O27" s="47">
        <f t="shared" si="2"/>
        <v>56.71632732967893</v>
      </c>
      <c r="P27" s="9"/>
    </row>
    <row r="28" spans="1:16" ht="15">
      <c r="A28" s="12"/>
      <c r="B28" s="42">
        <v>574</v>
      </c>
      <c r="C28" s="19" t="s">
        <v>40</v>
      </c>
      <c r="D28" s="46">
        <v>78877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78877</v>
      </c>
      <c r="O28" s="47">
        <f t="shared" si="2"/>
        <v>15.44185591229444</v>
      </c>
      <c r="P28" s="9"/>
    </row>
    <row r="29" spans="1:16" ht="15">
      <c r="A29" s="12"/>
      <c r="B29" s="42">
        <v>575</v>
      </c>
      <c r="C29" s="19" t="s">
        <v>65</v>
      </c>
      <c r="D29" s="46">
        <v>646774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646774</v>
      </c>
      <c r="O29" s="47">
        <f t="shared" si="2"/>
        <v>126.61981205951449</v>
      </c>
      <c r="P29" s="9"/>
    </row>
    <row r="30" spans="1:16" ht="15.75">
      <c r="A30" s="26" t="s">
        <v>66</v>
      </c>
      <c r="B30" s="27"/>
      <c r="C30" s="28"/>
      <c r="D30" s="29">
        <f aca="true" t="shared" si="10" ref="D30:M3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483348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483348</v>
      </c>
      <c r="O30" s="41">
        <f t="shared" si="2"/>
        <v>94.62568519968677</v>
      </c>
      <c r="P30" s="9"/>
    </row>
    <row r="31" spans="1:16" ht="15.75" thickBot="1">
      <c r="A31" s="12"/>
      <c r="B31" s="42">
        <v>591</v>
      </c>
      <c r="C31" s="19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483348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483348</v>
      </c>
      <c r="O31" s="47">
        <f t="shared" si="2"/>
        <v>94.62568519968677</v>
      </c>
      <c r="P31" s="9"/>
    </row>
    <row r="32" spans="1:119" ht="16.5" thickBot="1">
      <c r="A32" s="13" t="s">
        <v>10</v>
      </c>
      <c r="B32" s="21"/>
      <c r="C32" s="20"/>
      <c r="D32" s="14">
        <f aca="true" t="shared" si="11" ref="D32:M32">SUM(D5,D10,D14,D19,D21,D23,D25,D30)</f>
        <v>4607616</v>
      </c>
      <c r="E32" s="14">
        <f t="shared" si="11"/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3636198</v>
      </c>
      <c r="J32" s="14">
        <f t="shared" si="11"/>
        <v>0</v>
      </c>
      <c r="K32" s="14">
        <f t="shared" si="11"/>
        <v>8676</v>
      </c>
      <c r="L32" s="14">
        <f t="shared" si="11"/>
        <v>0</v>
      </c>
      <c r="M32" s="14">
        <f t="shared" si="11"/>
        <v>0</v>
      </c>
      <c r="N32" s="14">
        <f>SUM(D32:M32)</f>
        <v>8252490</v>
      </c>
      <c r="O32" s="35">
        <f t="shared" si="2"/>
        <v>1615.6010180109631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83</v>
      </c>
      <c r="M34" s="93"/>
      <c r="N34" s="93"/>
      <c r="O34" s="39">
        <v>5108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968248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14943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983191</v>
      </c>
      <c r="O5" s="30">
        <f aca="true" t="shared" si="2" ref="O5:O32">(N5/O$34)</f>
        <v>195.65990049751244</v>
      </c>
      <c r="P5" s="6"/>
    </row>
    <row r="6" spans="1:16" ht="15">
      <c r="A6" s="12"/>
      <c r="B6" s="42">
        <v>511</v>
      </c>
      <c r="C6" s="19" t="s">
        <v>19</v>
      </c>
      <c r="D6" s="46">
        <v>46467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46467</v>
      </c>
      <c r="O6" s="47">
        <f t="shared" si="2"/>
        <v>9.247164179104477</v>
      </c>
      <c r="P6" s="9"/>
    </row>
    <row r="7" spans="1:16" ht="15">
      <c r="A7" s="12"/>
      <c r="B7" s="42">
        <v>513</v>
      </c>
      <c r="C7" s="19" t="s">
        <v>20</v>
      </c>
      <c r="D7" s="46">
        <v>883992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13472</v>
      </c>
      <c r="L7" s="46">
        <v>0</v>
      </c>
      <c r="M7" s="46">
        <v>0</v>
      </c>
      <c r="N7" s="46">
        <f t="shared" si="1"/>
        <v>897464</v>
      </c>
      <c r="O7" s="47">
        <f t="shared" si="2"/>
        <v>178.59980099502488</v>
      </c>
      <c r="P7" s="9"/>
    </row>
    <row r="8" spans="1:16" ht="15">
      <c r="A8" s="12"/>
      <c r="B8" s="42">
        <v>514</v>
      </c>
      <c r="C8" s="19" t="s">
        <v>21</v>
      </c>
      <c r="D8" s="46">
        <v>37789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37789</v>
      </c>
      <c r="O8" s="47">
        <f t="shared" si="2"/>
        <v>7.520199004975124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1471</v>
      </c>
      <c r="L9" s="46">
        <v>0</v>
      </c>
      <c r="M9" s="46">
        <v>0</v>
      </c>
      <c r="N9" s="46">
        <f t="shared" si="1"/>
        <v>1471</v>
      </c>
      <c r="O9" s="47">
        <f t="shared" si="2"/>
        <v>0.2927363184079602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1669048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1669048</v>
      </c>
      <c r="O10" s="41">
        <f t="shared" si="2"/>
        <v>332.14885572139303</v>
      </c>
      <c r="P10" s="10"/>
    </row>
    <row r="11" spans="1:16" ht="15">
      <c r="A11" s="12"/>
      <c r="B11" s="42">
        <v>521</v>
      </c>
      <c r="C11" s="19" t="s">
        <v>23</v>
      </c>
      <c r="D11" s="46">
        <v>257510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257510</v>
      </c>
      <c r="O11" s="47">
        <f t="shared" si="2"/>
        <v>51.245771144278606</v>
      </c>
      <c r="P11" s="9"/>
    </row>
    <row r="12" spans="1:16" ht="15">
      <c r="A12" s="12"/>
      <c r="B12" s="42">
        <v>522</v>
      </c>
      <c r="C12" s="19" t="s">
        <v>24</v>
      </c>
      <c r="D12" s="46">
        <v>1320427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1320427</v>
      </c>
      <c r="O12" s="47">
        <f t="shared" si="2"/>
        <v>262.7715422885572</v>
      </c>
      <c r="P12" s="9"/>
    </row>
    <row r="13" spans="1:16" ht="15">
      <c r="A13" s="12"/>
      <c r="B13" s="42">
        <v>524</v>
      </c>
      <c r="C13" s="19" t="s">
        <v>25</v>
      </c>
      <c r="D13" s="46">
        <v>91111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91111</v>
      </c>
      <c r="O13" s="47">
        <f t="shared" si="2"/>
        <v>18.131542288557213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153408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3069367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3222775</v>
      </c>
      <c r="O14" s="41">
        <f t="shared" si="2"/>
        <v>641.3482587064676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1901203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1901203</v>
      </c>
      <c r="O15" s="47">
        <f t="shared" si="2"/>
        <v>378.348855721393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1168164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1168164</v>
      </c>
      <c r="O16" s="47">
        <f t="shared" si="2"/>
        <v>232.47044776119404</v>
      </c>
      <c r="P16" s="9"/>
    </row>
    <row r="17" spans="1:16" ht="15">
      <c r="A17" s="12"/>
      <c r="B17" s="42">
        <v>538</v>
      </c>
      <c r="C17" s="19" t="s">
        <v>72</v>
      </c>
      <c r="D17" s="46">
        <v>58977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58977</v>
      </c>
      <c r="O17" s="47">
        <f t="shared" si="2"/>
        <v>11.736716417910447</v>
      </c>
      <c r="P17" s="9"/>
    </row>
    <row r="18" spans="1:16" ht="15">
      <c r="A18" s="12"/>
      <c r="B18" s="42">
        <v>539</v>
      </c>
      <c r="C18" s="19" t="s">
        <v>31</v>
      </c>
      <c r="D18" s="46">
        <v>94431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94431</v>
      </c>
      <c r="O18" s="47">
        <f t="shared" si="2"/>
        <v>18.79223880597015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1047657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1047657</v>
      </c>
      <c r="O19" s="41">
        <f t="shared" si="2"/>
        <v>208.4889552238806</v>
      </c>
      <c r="P19" s="10"/>
    </row>
    <row r="20" spans="1:16" ht="15">
      <c r="A20" s="12"/>
      <c r="B20" s="42">
        <v>541</v>
      </c>
      <c r="C20" s="19" t="s">
        <v>63</v>
      </c>
      <c r="D20" s="46">
        <v>1047657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1047657</v>
      </c>
      <c r="O20" s="47">
        <f t="shared" si="2"/>
        <v>208.4889552238806</v>
      </c>
      <c r="P20" s="9"/>
    </row>
    <row r="21" spans="1:16" ht="15.75">
      <c r="A21" s="26" t="s">
        <v>48</v>
      </c>
      <c r="B21" s="27"/>
      <c r="C21" s="28"/>
      <c r="D21" s="29">
        <f aca="true" t="shared" si="6" ref="D21:M21">SUM(D22:D22)</f>
        <v>24010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24010</v>
      </c>
      <c r="O21" s="41">
        <f t="shared" si="2"/>
        <v>4.778109452736318</v>
      </c>
      <c r="P21" s="10"/>
    </row>
    <row r="22" spans="1:16" ht="15">
      <c r="A22" s="43"/>
      <c r="B22" s="44">
        <v>554</v>
      </c>
      <c r="C22" s="45" t="s">
        <v>50</v>
      </c>
      <c r="D22" s="46">
        <v>24010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24010</v>
      </c>
      <c r="O22" s="47">
        <f t="shared" si="2"/>
        <v>4.778109452736318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219897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219897</v>
      </c>
      <c r="O23" s="41">
        <f t="shared" si="2"/>
        <v>43.760597014925374</v>
      </c>
      <c r="P23" s="10"/>
    </row>
    <row r="24" spans="1:16" ht="15">
      <c r="A24" s="12"/>
      <c r="B24" s="42">
        <v>569</v>
      </c>
      <c r="C24" s="19" t="s">
        <v>36</v>
      </c>
      <c r="D24" s="46">
        <v>219897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219897</v>
      </c>
      <c r="O24" s="47">
        <f t="shared" si="2"/>
        <v>43.760597014925374</v>
      </c>
      <c r="P24" s="9"/>
    </row>
    <row r="25" spans="1:16" ht="15.75">
      <c r="A25" s="26" t="s">
        <v>37</v>
      </c>
      <c r="B25" s="27"/>
      <c r="C25" s="28"/>
      <c r="D25" s="29">
        <f aca="true" t="shared" si="9" ref="D25:M25">SUM(D26:D29)</f>
        <v>462361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462361</v>
      </c>
      <c r="O25" s="41">
        <f t="shared" si="2"/>
        <v>92.01213930348258</v>
      </c>
      <c r="P25" s="9"/>
    </row>
    <row r="26" spans="1:16" ht="15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4.975124378109452</v>
      </c>
      <c r="P26" s="9"/>
    </row>
    <row r="27" spans="1:16" ht="15">
      <c r="A27" s="12"/>
      <c r="B27" s="42">
        <v>572</v>
      </c>
      <c r="C27" s="19" t="s">
        <v>64</v>
      </c>
      <c r="D27" s="46">
        <v>289768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289768</v>
      </c>
      <c r="O27" s="47">
        <f t="shared" si="2"/>
        <v>57.6652736318408</v>
      </c>
      <c r="P27" s="9"/>
    </row>
    <row r="28" spans="1:16" ht="15">
      <c r="A28" s="12"/>
      <c r="B28" s="42">
        <v>574</v>
      </c>
      <c r="C28" s="19" t="s">
        <v>40</v>
      </c>
      <c r="D28" s="46">
        <v>66278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66278</v>
      </c>
      <c r="O28" s="47">
        <f t="shared" si="2"/>
        <v>13.189651741293533</v>
      </c>
      <c r="P28" s="9"/>
    </row>
    <row r="29" spans="1:16" ht="15">
      <c r="A29" s="12"/>
      <c r="B29" s="42">
        <v>575</v>
      </c>
      <c r="C29" s="19" t="s">
        <v>65</v>
      </c>
      <c r="D29" s="46">
        <v>81315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81315</v>
      </c>
      <c r="O29" s="47">
        <f t="shared" si="2"/>
        <v>16.182089552238807</v>
      </c>
      <c r="P29" s="9"/>
    </row>
    <row r="30" spans="1:16" ht="15.75">
      <c r="A30" s="26" t="s">
        <v>66</v>
      </c>
      <c r="B30" s="27"/>
      <c r="C30" s="28"/>
      <c r="D30" s="29">
        <f aca="true" t="shared" si="10" ref="D30:M3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492838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492838</v>
      </c>
      <c r="O30" s="41">
        <f t="shared" si="2"/>
        <v>98.07721393034826</v>
      </c>
      <c r="P30" s="9"/>
    </row>
    <row r="31" spans="1:16" ht="15.75" thickBot="1">
      <c r="A31" s="12"/>
      <c r="B31" s="42">
        <v>591</v>
      </c>
      <c r="C31" s="19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492838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492838</v>
      </c>
      <c r="O31" s="47">
        <f t="shared" si="2"/>
        <v>98.07721393034826</v>
      </c>
      <c r="P31" s="9"/>
    </row>
    <row r="32" spans="1:119" ht="16.5" thickBot="1">
      <c r="A32" s="13" t="s">
        <v>10</v>
      </c>
      <c r="B32" s="21"/>
      <c r="C32" s="20"/>
      <c r="D32" s="14">
        <f aca="true" t="shared" si="11" ref="D32:M32">SUM(D5,D10,D14,D19,D21,D23,D25,D30)</f>
        <v>4544629</v>
      </c>
      <c r="E32" s="14">
        <f t="shared" si="11"/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3562205</v>
      </c>
      <c r="J32" s="14">
        <f t="shared" si="11"/>
        <v>0</v>
      </c>
      <c r="K32" s="14">
        <f t="shared" si="11"/>
        <v>14943</v>
      </c>
      <c r="L32" s="14">
        <f t="shared" si="11"/>
        <v>0</v>
      </c>
      <c r="M32" s="14">
        <f t="shared" si="11"/>
        <v>0</v>
      </c>
      <c r="N32" s="14">
        <f>SUM(D32:M32)</f>
        <v>8121777</v>
      </c>
      <c r="O32" s="35">
        <f t="shared" si="2"/>
        <v>1616.2740298507463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81</v>
      </c>
      <c r="M34" s="93"/>
      <c r="N34" s="93"/>
      <c r="O34" s="39">
        <v>5025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980024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15696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995720</v>
      </c>
      <c r="O5" s="30">
        <f aca="true" t="shared" si="2" ref="O5:O30">(N5/O$32)</f>
        <v>201.1149262775197</v>
      </c>
      <c r="P5" s="6"/>
    </row>
    <row r="6" spans="1:16" ht="15">
      <c r="A6" s="12"/>
      <c r="B6" s="42">
        <v>511</v>
      </c>
      <c r="C6" s="19" t="s">
        <v>19</v>
      </c>
      <c r="D6" s="46">
        <v>45620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45620</v>
      </c>
      <c r="O6" s="47">
        <f t="shared" si="2"/>
        <v>9.214300141385579</v>
      </c>
      <c r="P6" s="9"/>
    </row>
    <row r="7" spans="1:16" ht="15">
      <c r="A7" s="12"/>
      <c r="B7" s="42">
        <v>513</v>
      </c>
      <c r="C7" s="19" t="s">
        <v>20</v>
      </c>
      <c r="D7" s="46">
        <v>901546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15696</v>
      </c>
      <c r="L7" s="46">
        <v>0</v>
      </c>
      <c r="M7" s="46">
        <v>0</v>
      </c>
      <c r="N7" s="46">
        <f t="shared" si="1"/>
        <v>917242</v>
      </c>
      <c r="O7" s="47">
        <f t="shared" si="2"/>
        <v>185.26398707331853</v>
      </c>
      <c r="P7" s="9"/>
    </row>
    <row r="8" spans="1:16" ht="15">
      <c r="A8" s="12"/>
      <c r="B8" s="42">
        <v>514</v>
      </c>
      <c r="C8" s="19" t="s">
        <v>21</v>
      </c>
      <c r="D8" s="46">
        <v>32858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32858</v>
      </c>
      <c r="O8" s="47">
        <f t="shared" si="2"/>
        <v>6.6366390628155925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858583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858583</v>
      </c>
      <c r="O9" s="41">
        <f t="shared" si="2"/>
        <v>173.41607756008887</v>
      </c>
      <c r="P9" s="10"/>
    </row>
    <row r="10" spans="1:16" ht="15">
      <c r="A10" s="12"/>
      <c r="B10" s="42">
        <v>521</v>
      </c>
      <c r="C10" s="19" t="s">
        <v>23</v>
      </c>
      <c r="D10" s="46">
        <v>257587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257587</v>
      </c>
      <c r="O10" s="47">
        <f t="shared" si="2"/>
        <v>52.02726721874369</v>
      </c>
      <c r="P10" s="9"/>
    </row>
    <row r="11" spans="1:16" ht="15">
      <c r="A11" s="12"/>
      <c r="B11" s="42">
        <v>522</v>
      </c>
      <c r="C11" s="19" t="s">
        <v>24</v>
      </c>
      <c r="D11" s="46">
        <v>522696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522696</v>
      </c>
      <c r="O11" s="47">
        <f t="shared" si="2"/>
        <v>105.57382347000606</v>
      </c>
      <c r="P11" s="9"/>
    </row>
    <row r="12" spans="1:16" ht="15">
      <c r="A12" s="12"/>
      <c r="B12" s="42">
        <v>524</v>
      </c>
      <c r="C12" s="19" t="s">
        <v>25</v>
      </c>
      <c r="D12" s="46">
        <v>78300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78300</v>
      </c>
      <c r="O12" s="47">
        <f t="shared" si="2"/>
        <v>15.814986871339123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125115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2964083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3089198</v>
      </c>
      <c r="O13" s="41">
        <f t="shared" si="2"/>
        <v>623.9543526560291</v>
      </c>
      <c r="P13" s="10"/>
    </row>
    <row r="14" spans="1:16" ht="15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1781555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1781555</v>
      </c>
      <c r="O14" s="47">
        <f t="shared" si="2"/>
        <v>359.83740658452837</v>
      </c>
      <c r="P14" s="9"/>
    </row>
    <row r="15" spans="1:16" ht="15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1182528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1182528</v>
      </c>
      <c r="O15" s="47">
        <f t="shared" si="2"/>
        <v>238.84629367804484</v>
      </c>
      <c r="P15" s="9"/>
    </row>
    <row r="16" spans="1:16" ht="15">
      <c r="A16" s="12"/>
      <c r="B16" s="42">
        <v>539</v>
      </c>
      <c r="C16" s="19" t="s">
        <v>31</v>
      </c>
      <c r="D16" s="46">
        <v>125115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125115</v>
      </c>
      <c r="O16" s="47">
        <f t="shared" si="2"/>
        <v>25.27065239345587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941173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941173</v>
      </c>
      <c r="O17" s="41">
        <f t="shared" si="2"/>
        <v>190.09755604928299</v>
      </c>
      <c r="P17" s="10"/>
    </row>
    <row r="18" spans="1:16" ht="15">
      <c r="A18" s="12"/>
      <c r="B18" s="42">
        <v>541</v>
      </c>
      <c r="C18" s="19" t="s">
        <v>63</v>
      </c>
      <c r="D18" s="46">
        <v>941173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941173</v>
      </c>
      <c r="O18" s="47">
        <f t="shared" si="2"/>
        <v>190.09755604928299</v>
      </c>
      <c r="P18" s="9"/>
    </row>
    <row r="19" spans="1:16" ht="15.75">
      <c r="A19" s="26" t="s">
        <v>48</v>
      </c>
      <c r="B19" s="27"/>
      <c r="C19" s="28"/>
      <c r="D19" s="29">
        <f aca="true" t="shared" si="6" ref="D19:M19">SUM(D20:D20)</f>
        <v>27492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27492</v>
      </c>
      <c r="O19" s="41">
        <f t="shared" si="2"/>
        <v>5.552817612603515</v>
      </c>
      <c r="P19" s="10"/>
    </row>
    <row r="20" spans="1:16" ht="15">
      <c r="A20" s="43"/>
      <c r="B20" s="44">
        <v>554</v>
      </c>
      <c r="C20" s="45" t="s">
        <v>50</v>
      </c>
      <c r="D20" s="46">
        <v>27492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27492</v>
      </c>
      <c r="O20" s="47">
        <f t="shared" si="2"/>
        <v>5.552817612603515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200447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200447</v>
      </c>
      <c r="O21" s="41">
        <f t="shared" si="2"/>
        <v>40.48616441123006</v>
      </c>
      <c r="P21" s="10"/>
    </row>
    <row r="22" spans="1:16" ht="15">
      <c r="A22" s="12"/>
      <c r="B22" s="42">
        <v>569</v>
      </c>
      <c r="C22" s="19" t="s">
        <v>36</v>
      </c>
      <c r="D22" s="46">
        <v>200447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8" ref="N22:N27">SUM(D22:M22)</f>
        <v>200447</v>
      </c>
      <c r="O22" s="47">
        <f t="shared" si="2"/>
        <v>40.48616441123006</v>
      </c>
      <c r="P22" s="9"/>
    </row>
    <row r="23" spans="1:16" ht="15.75">
      <c r="A23" s="26" t="s">
        <v>37</v>
      </c>
      <c r="B23" s="27"/>
      <c r="C23" s="28"/>
      <c r="D23" s="29">
        <f aca="true" t="shared" si="9" ref="D23:M23">SUM(D24:D27)</f>
        <v>488486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>SUM(D23:M23)</f>
        <v>488486</v>
      </c>
      <c r="O23" s="41">
        <f t="shared" si="2"/>
        <v>98.66410826095738</v>
      </c>
      <c r="P23" s="9"/>
    </row>
    <row r="24" spans="1:16" ht="15">
      <c r="A24" s="12"/>
      <c r="B24" s="42">
        <v>571</v>
      </c>
      <c r="C24" s="19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25000</v>
      </c>
      <c r="O24" s="47">
        <f t="shared" si="2"/>
        <v>5.049484952534842</v>
      </c>
      <c r="P24" s="9"/>
    </row>
    <row r="25" spans="1:16" ht="15">
      <c r="A25" s="12"/>
      <c r="B25" s="42">
        <v>572</v>
      </c>
      <c r="C25" s="19" t="s">
        <v>64</v>
      </c>
      <c r="D25" s="46">
        <v>352694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352694</v>
      </c>
      <c r="O25" s="47">
        <f t="shared" si="2"/>
        <v>71.23692183397293</v>
      </c>
      <c r="P25" s="9"/>
    </row>
    <row r="26" spans="1:16" ht="15">
      <c r="A26" s="12"/>
      <c r="B26" s="42">
        <v>574</v>
      </c>
      <c r="C26" s="19" t="s">
        <v>40</v>
      </c>
      <c r="D26" s="46">
        <v>59223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59223</v>
      </c>
      <c r="O26" s="47">
        <f t="shared" si="2"/>
        <v>11.961825893758837</v>
      </c>
      <c r="P26" s="9"/>
    </row>
    <row r="27" spans="1:16" ht="15">
      <c r="A27" s="12"/>
      <c r="B27" s="42">
        <v>575</v>
      </c>
      <c r="C27" s="19" t="s">
        <v>65</v>
      </c>
      <c r="D27" s="46">
        <v>51569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51569</v>
      </c>
      <c r="O27" s="47">
        <f t="shared" si="2"/>
        <v>10.41587558069077</v>
      </c>
      <c r="P27" s="9"/>
    </row>
    <row r="28" spans="1:16" ht="15.75">
      <c r="A28" s="26" t="s">
        <v>66</v>
      </c>
      <c r="B28" s="27"/>
      <c r="C28" s="28"/>
      <c r="D28" s="29">
        <f aca="true" t="shared" si="10" ref="D28:M28">SUM(D29:D29)</f>
        <v>0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501919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>SUM(D28:M28)</f>
        <v>501919</v>
      </c>
      <c r="O28" s="41">
        <f t="shared" si="2"/>
        <v>101.37729751565341</v>
      </c>
      <c r="P28" s="9"/>
    </row>
    <row r="29" spans="1:16" ht="15.75" thickBot="1">
      <c r="A29" s="12"/>
      <c r="B29" s="42">
        <v>591</v>
      </c>
      <c r="C29" s="19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501919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501919</v>
      </c>
      <c r="O29" s="47">
        <f t="shared" si="2"/>
        <v>101.37729751565341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1" ref="D30:M30">SUM(D5,D9,D13,D17,D19,D21,D23,D28)</f>
        <v>3621320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3466002</v>
      </c>
      <c r="J30" s="14">
        <f t="shared" si="11"/>
        <v>0</v>
      </c>
      <c r="K30" s="14">
        <f t="shared" si="11"/>
        <v>15696</v>
      </c>
      <c r="L30" s="14">
        <f t="shared" si="11"/>
        <v>0</v>
      </c>
      <c r="M30" s="14">
        <f t="shared" si="11"/>
        <v>0</v>
      </c>
      <c r="N30" s="14">
        <f>SUM(D30:M30)</f>
        <v>7103018</v>
      </c>
      <c r="O30" s="35">
        <f t="shared" si="2"/>
        <v>1434.6633003433649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79</v>
      </c>
      <c r="M32" s="93"/>
      <c r="N32" s="93"/>
      <c r="O32" s="39">
        <v>4951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877105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3503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880608</v>
      </c>
      <c r="O5" s="30">
        <f aca="true" t="shared" si="2" ref="O5:O30">(N5/O$32)</f>
        <v>183.19284376950282</v>
      </c>
      <c r="P5" s="6"/>
    </row>
    <row r="6" spans="1:16" ht="15">
      <c r="A6" s="12"/>
      <c r="B6" s="42">
        <v>511</v>
      </c>
      <c r="C6" s="19" t="s">
        <v>19</v>
      </c>
      <c r="D6" s="46">
        <v>42524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42524</v>
      </c>
      <c r="O6" s="47">
        <f t="shared" si="2"/>
        <v>8.846265862284168</v>
      </c>
      <c r="P6" s="9"/>
    </row>
    <row r="7" spans="1:16" ht="15">
      <c r="A7" s="12"/>
      <c r="B7" s="42">
        <v>513</v>
      </c>
      <c r="C7" s="19" t="s">
        <v>20</v>
      </c>
      <c r="D7" s="46">
        <v>801922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3503</v>
      </c>
      <c r="L7" s="46">
        <v>0</v>
      </c>
      <c r="M7" s="46">
        <v>0</v>
      </c>
      <c r="N7" s="46">
        <f t="shared" si="1"/>
        <v>805425</v>
      </c>
      <c r="O7" s="47">
        <f t="shared" si="2"/>
        <v>167.55252756396922</v>
      </c>
      <c r="P7" s="9"/>
    </row>
    <row r="8" spans="1:16" ht="15">
      <c r="A8" s="12"/>
      <c r="B8" s="42">
        <v>514</v>
      </c>
      <c r="C8" s="19" t="s">
        <v>21</v>
      </c>
      <c r="D8" s="46">
        <v>32659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32659</v>
      </c>
      <c r="O8" s="47">
        <f t="shared" si="2"/>
        <v>6.794050343249428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1010734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1010734</v>
      </c>
      <c r="O9" s="41">
        <f t="shared" si="2"/>
        <v>210.26294986478052</v>
      </c>
      <c r="P9" s="10"/>
    </row>
    <row r="10" spans="1:16" ht="15">
      <c r="A10" s="12"/>
      <c r="B10" s="42">
        <v>521</v>
      </c>
      <c r="C10" s="19" t="s">
        <v>23</v>
      </c>
      <c r="D10" s="46">
        <v>257584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257584</v>
      </c>
      <c r="O10" s="47">
        <f t="shared" si="2"/>
        <v>53.58518826711046</v>
      </c>
      <c r="P10" s="9"/>
    </row>
    <row r="11" spans="1:16" ht="15">
      <c r="A11" s="12"/>
      <c r="B11" s="42">
        <v>522</v>
      </c>
      <c r="C11" s="19" t="s">
        <v>24</v>
      </c>
      <c r="D11" s="46">
        <v>677777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677777</v>
      </c>
      <c r="O11" s="47">
        <f t="shared" si="2"/>
        <v>140.99791970043685</v>
      </c>
      <c r="P11" s="9"/>
    </row>
    <row r="12" spans="1:16" ht="15">
      <c r="A12" s="12"/>
      <c r="B12" s="42">
        <v>524</v>
      </c>
      <c r="C12" s="19" t="s">
        <v>25</v>
      </c>
      <c r="D12" s="46">
        <v>75373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75373</v>
      </c>
      <c r="O12" s="47">
        <f t="shared" si="2"/>
        <v>15.679841897233201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12231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2865969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2878200</v>
      </c>
      <c r="O13" s="41">
        <f t="shared" si="2"/>
        <v>598.7518202621177</v>
      </c>
      <c r="P13" s="10"/>
    </row>
    <row r="14" spans="1:16" ht="15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1764506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1764506</v>
      </c>
      <c r="O14" s="47">
        <f t="shared" si="2"/>
        <v>367.0701060952777</v>
      </c>
      <c r="P14" s="9"/>
    </row>
    <row r="15" spans="1:16" ht="15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1101463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1101463</v>
      </c>
      <c r="O15" s="47">
        <f t="shared" si="2"/>
        <v>229.13729977116705</v>
      </c>
      <c r="P15" s="9"/>
    </row>
    <row r="16" spans="1:16" ht="15">
      <c r="A16" s="12"/>
      <c r="B16" s="42">
        <v>539</v>
      </c>
      <c r="C16" s="19" t="s">
        <v>31</v>
      </c>
      <c r="D16" s="46">
        <v>12231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12231</v>
      </c>
      <c r="O16" s="47">
        <f t="shared" si="2"/>
        <v>2.544414395672977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1275578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1275578</v>
      </c>
      <c r="O17" s="41">
        <f t="shared" si="2"/>
        <v>265.35843561472853</v>
      </c>
      <c r="P17" s="10"/>
    </row>
    <row r="18" spans="1:16" ht="15">
      <c r="A18" s="12"/>
      <c r="B18" s="42">
        <v>541</v>
      </c>
      <c r="C18" s="19" t="s">
        <v>63</v>
      </c>
      <c r="D18" s="46">
        <v>1275578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1275578</v>
      </c>
      <c r="O18" s="47">
        <f t="shared" si="2"/>
        <v>265.35843561472853</v>
      </c>
      <c r="P18" s="9"/>
    </row>
    <row r="19" spans="1:16" ht="15.75">
      <c r="A19" s="26" t="s">
        <v>48</v>
      </c>
      <c r="B19" s="27"/>
      <c r="C19" s="28"/>
      <c r="D19" s="29">
        <f aca="true" t="shared" si="6" ref="D19:M19">SUM(D20:D20)</f>
        <v>26817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26817</v>
      </c>
      <c r="O19" s="41">
        <f t="shared" si="2"/>
        <v>5.578739338464739</v>
      </c>
      <c r="P19" s="10"/>
    </row>
    <row r="20" spans="1:16" ht="15">
      <c r="A20" s="43"/>
      <c r="B20" s="44">
        <v>554</v>
      </c>
      <c r="C20" s="45" t="s">
        <v>50</v>
      </c>
      <c r="D20" s="46">
        <v>26817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26817</v>
      </c>
      <c r="O20" s="47">
        <f t="shared" si="2"/>
        <v>5.578739338464739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204700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204700</v>
      </c>
      <c r="O21" s="41">
        <f t="shared" si="2"/>
        <v>42.58373205741627</v>
      </c>
      <c r="P21" s="10"/>
    </row>
    <row r="22" spans="1:16" ht="15">
      <c r="A22" s="12"/>
      <c r="B22" s="42">
        <v>569</v>
      </c>
      <c r="C22" s="19" t="s">
        <v>36</v>
      </c>
      <c r="D22" s="46">
        <v>204700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8" ref="N22:N27">SUM(D22:M22)</f>
        <v>204700</v>
      </c>
      <c r="O22" s="47">
        <f t="shared" si="2"/>
        <v>42.58373205741627</v>
      </c>
      <c r="P22" s="9"/>
    </row>
    <row r="23" spans="1:16" ht="15.75">
      <c r="A23" s="26" t="s">
        <v>37</v>
      </c>
      <c r="B23" s="27"/>
      <c r="C23" s="28"/>
      <c r="D23" s="29">
        <f aca="true" t="shared" si="9" ref="D23:M23">SUM(D24:D27)</f>
        <v>653552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>SUM(D23:M23)</f>
        <v>653552</v>
      </c>
      <c r="O23" s="41">
        <f t="shared" si="2"/>
        <v>135.95839400873726</v>
      </c>
      <c r="P23" s="9"/>
    </row>
    <row r="24" spans="1:16" ht="15">
      <c r="A24" s="12"/>
      <c r="B24" s="42">
        <v>571</v>
      </c>
      <c r="C24" s="19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25000</v>
      </c>
      <c r="O24" s="47">
        <f t="shared" si="2"/>
        <v>5.200748907842729</v>
      </c>
      <c r="P24" s="9"/>
    </row>
    <row r="25" spans="1:16" ht="15">
      <c r="A25" s="12"/>
      <c r="B25" s="42">
        <v>572</v>
      </c>
      <c r="C25" s="19" t="s">
        <v>64</v>
      </c>
      <c r="D25" s="46">
        <v>476733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476733</v>
      </c>
      <c r="O25" s="47">
        <f t="shared" si="2"/>
        <v>99.17474516330351</v>
      </c>
      <c r="P25" s="9"/>
    </row>
    <row r="26" spans="1:16" ht="15">
      <c r="A26" s="12"/>
      <c r="B26" s="42">
        <v>574</v>
      </c>
      <c r="C26" s="19" t="s">
        <v>40</v>
      </c>
      <c r="D26" s="46">
        <v>61559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61559</v>
      </c>
      <c r="O26" s="47">
        <f t="shared" si="2"/>
        <v>12.806116080715624</v>
      </c>
      <c r="P26" s="9"/>
    </row>
    <row r="27" spans="1:16" ht="15">
      <c r="A27" s="12"/>
      <c r="B27" s="42">
        <v>575</v>
      </c>
      <c r="C27" s="19" t="s">
        <v>65</v>
      </c>
      <c r="D27" s="46">
        <v>90260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90260</v>
      </c>
      <c r="O27" s="47">
        <f t="shared" si="2"/>
        <v>18.77678385687539</v>
      </c>
      <c r="P27" s="9"/>
    </row>
    <row r="28" spans="1:16" ht="15.75">
      <c r="A28" s="26" t="s">
        <v>66</v>
      </c>
      <c r="B28" s="27"/>
      <c r="C28" s="28"/>
      <c r="D28" s="29">
        <f aca="true" t="shared" si="10" ref="D28:M28">SUM(D29:D29)</f>
        <v>0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506776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>SUM(D28:M28)</f>
        <v>506776</v>
      </c>
      <c r="O28" s="41">
        <f t="shared" si="2"/>
        <v>105.42458914083628</v>
      </c>
      <c r="P28" s="9"/>
    </row>
    <row r="29" spans="1:16" ht="15.75" thickBot="1">
      <c r="A29" s="12"/>
      <c r="B29" s="42">
        <v>591</v>
      </c>
      <c r="C29" s="19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506776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506776</v>
      </c>
      <c r="O29" s="47">
        <f t="shared" si="2"/>
        <v>105.42458914083628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1" ref="D30:M30">SUM(D5,D9,D13,D17,D19,D21,D23,D28)</f>
        <v>4060717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3372745</v>
      </c>
      <c r="J30" s="14">
        <f t="shared" si="11"/>
        <v>0</v>
      </c>
      <c r="K30" s="14">
        <f t="shared" si="11"/>
        <v>3503</v>
      </c>
      <c r="L30" s="14">
        <f t="shared" si="11"/>
        <v>0</v>
      </c>
      <c r="M30" s="14">
        <f t="shared" si="11"/>
        <v>0</v>
      </c>
      <c r="N30" s="14">
        <f>SUM(D30:M30)</f>
        <v>7436965</v>
      </c>
      <c r="O30" s="35">
        <f t="shared" si="2"/>
        <v>1547.1115040565842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4807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952046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3448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955494</v>
      </c>
      <c r="O5" s="30">
        <f aca="true" t="shared" si="2" ref="O5:O30">(N5/O$32)</f>
        <v>199.39357262103505</v>
      </c>
      <c r="P5" s="6"/>
    </row>
    <row r="6" spans="1:16" ht="15">
      <c r="A6" s="12"/>
      <c r="B6" s="42">
        <v>511</v>
      </c>
      <c r="C6" s="19" t="s">
        <v>19</v>
      </c>
      <c r="D6" s="46">
        <v>42284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42284</v>
      </c>
      <c r="O6" s="47">
        <f t="shared" si="2"/>
        <v>8.823873121869783</v>
      </c>
      <c r="P6" s="9"/>
    </row>
    <row r="7" spans="1:16" ht="15">
      <c r="A7" s="12"/>
      <c r="B7" s="42">
        <v>513</v>
      </c>
      <c r="C7" s="19" t="s">
        <v>20</v>
      </c>
      <c r="D7" s="46">
        <v>873892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3448</v>
      </c>
      <c r="L7" s="46">
        <v>0</v>
      </c>
      <c r="M7" s="46">
        <v>0</v>
      </c>
      <c r="N7" s="46">
        <f t="shared" si="1"/>
        <v>877340</v>
      </c>
      <c r="O7" s="47">
        <f t="shared" si="2"/>
        <v>183.08430717863106</v>
      </c>
      <c r="P7" s="9"/>
    </row>
    <row r="8" spans="1:16" ht="15">
      <c r="A8" s="12"/>
      <c r="B8" s="42">
        <v>514</v>
      </c>
      <c r="C8" s="19" t="s">
        <v>21</v>
      </c>
      <c r="D8" s="46">
        <v>35870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35870</v>
      </c>
      <c r="O8" s="47">
        <f t="shared" si="2"/>
        <v>7.485392320534224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739306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739306</v>
      </c>
      <c r="O9" s="41">
        <f t="shared" si="2"/>
        <v>154.27921535893157</v>
      </c>
      <c r="P9" s="10"/>
    </row>
    <row r="10" spans="1:16" ht="15">
      <c r="A10" s="12"/>
      <c r="B10" s="42">
        <v>521</v>
      </c>
      <c r="C10" s="19" t="s">
        <v>23</v>
      </c>
      <c r="D10" s="46">
        <v>257585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257585</v>
      </c>
      <c r="O10" s="47">
        <f t="shared" si="2"/>
        <v>53.75313021702838</v>
      </c>
      <c r="P10" s="9"/>
    </row>
    <row r="11" spans="1:16" ht="15">
      <c r="A11" s="12"/>
      <c r="B11" s="42">
        <v>522</v>
      </c>
      <c r="C11" s="19" t="s">
        <v>24</v>
      </c>
      <c r="D11" s="46">
        <v>412559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412559</v>
      </c>
      <c r="O11" s="47">
        <f t="shared" si="2"/>
        <v>86.09328046744574</v>
      </c>
      <c r="P11" s="9"/>
    </row>
    <row r="12" spans="1:16" ht="15">
      <c r="A12" s="12"/>
      <c r="B12" s="42">
        <v>524</v>
      </c>
      <c r="C12" s="19" t="s">
        <v>25</v>
      </c>
      <c r="D12" s="46">
        <v>69162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69162</v>
      </c>
      <c r="O12" s="47">
        <f t="shared" si="2"/>
        <v>14.43280467445743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3211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2525231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2528442</v>
      </c>
      <c r="O13" s="41">
        <f t="shared" si="2"/>
        <v>527.6381469115192</v>
      </c>
      <c r="P13" s="10"/>
    </row>
    <row r="14" spans="1:16" ht="15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1521472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1521472</v>
      </c>
      <c r="O14" s="47">
        <f t="shared" si="2"/>
        <v>317.5025041736227</v>
      </c>
      <c r="P14" s="9"/>
    </row>
    <row r="15" spans="1:16" ht="15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1003759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1003759</v>
      </c>
      <c r="O15" s="47">
        <f t="shared" si="2"/>
        <v>209.4655676126878</v>
      </c>
      <c r="P15" s="9"/>
    </row>
    <row r="16" spans="1:16" ht="15">
      <c r="A16" s="12"/>
      <c r="B16" s="42">
        <v>539</v>
      </c>
      <c r="C16" s="19" t="s">
        <v>31</v>
      </c>
      <c r="D16" s="46">
        <v>3211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3211</v>
      </c>
      <c r="O16" s="47">
        <f t="shared" si="2"/>
        <v>0.6700751252086812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880452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880452</v>
      </c>
      <c r="O17" s="41">
        <f t="shared" si="2"/>
        <v>183.73372287145241</v>
      </c>
      <c r="P17" s="10"/>
    </row>
    <row r="18" spans="1:16" ht="15">
      <c r="A18" s="12"/>
      <c r="B18" s="42">
        <v>541</v>
      </c>
      <c r="C18" s="19" t="s">
        <v>63</v>
      </c>
      <c r="D18" s="46">
        <v>880452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880452</v>
      </c>
      <c r="O18" s="47">
        <f t="shared" si="2"/>
        <v>183.73372287145241</v>
      </c>
      <c r="P18" s="9"/>
    </row>
    <row r="19" spans="1:16" ht="15.75">
      <c r="A19" s="26" t="s">
        <v>48</v>
      </c>
      <c r="B19" s="27"/>
      <c r="C19" s="28"/>
      <c r="D19" s="29">
        <f aca="true" t="shared" si="6" ref="D19:M19">SUM(D20:D20)</f>
        <v>37382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37382</v>
      </c>
      <c r="O19" s="41">
        <f t="shared" si="2"/>
        <v>7.800918196994991</v>
      </c>
      <c r="P19" s="10"/>
    </row>
    <row r="20" spans="1:16" ht="15">
      <c r="A20" s="43"/>
      <c r="B20" s="44">
        <v>554</v>
      </c>
      <c r="C20" s="45" t="s">
        <v>50</v>
      </c>
      <c r="D20" s="46">
        <v>37382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37382</v>
      </c>
      <c r="O20" s="47">
        <f t="shared" si="2"/>
        <v>7.800918196994991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190573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190573</v>
      </c>
      <c r="O21" s="41">
        <f t="shared" si="2"/>
        <v>39.76898998330551</v>
      </c>
      <c r="P21" s="10"/>
    </row>
    <row r="22" spans="1:16" ht="15">
      <c r="A22" s="12"/>
      <c r="B22" s="42">
        <v>569</v>
      </c>
      <c r="C22" s="19" t="s">
        <v>36</v>
      </c>
      <c r="D22" s="46">
        <v>190573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8" ref="N22:N27">SUM(D22:M22)</f>
        <v>190573</v>
      </c>
      <c r="O22" s="47">
        <f t="shared" si="2"/>
        <v>39.76898998330551</v>
      </c>
      <c r="P22" s="9"/>
    </row>
    <row r="23" spans="1:16" ht="15.75">
      <c r="A23" s="26" t="s">
        <v>37</v>
      </c>
      <c r="B23" s="27"/>
      <c r="C23" s="28"/>
      <c r="D23" s="29">
        <f aca="true" t="shared" si="9" ref="D23:M23">SUM(D24:D27)</f>
        <v>398705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>SUM(D23:M23)</f>
        <v>398705</v>
      </c>
      <c r="O23" s="41">
        <f t="shared" si="2"/>
        <v>83.20221202003339</v>
      </c>
      <c r="P23" s="9"/>
    </row>
    <row r="24" spans="1:16" ht="15">
      <c r="A24" s="12"/>
      <c r="B24" s="42">
        <v>571</v>
      </c>
      <c r="C24" s="19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25000</v>
      </c>
      <c r="O24" s="47">
        <f t="shared" si="2"/>
        <v>5.217028380634391</v>
      </c>
      <c r="P24" s="9"/>
    </row>
    <row r="25" spans="1:16" ht="15">
      <c r="A25" s="12"/>
      <c r="B25" s="42">
        <v>572</v>
      </c>
      <c r="C25" s="19" t="s">
        <v>64</v>
      </c>
      <c r="D25" s="46">
        <v>268215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268215</v>
      </c>
      <c r="O25" s="47">
        <f t="shared" si="2"/>
        <v>55.97141068447412</v>
      </c>
      <c r="P25" s="9"/>
    </row>
    <row r="26" spans="1:16" ht="15">
      <c r="A26" s="12"/>
      <c r="B26" s="42">
        <v>574</v>
      </c>
      <c r="C26" s="19" t="s">
        <v>40</v>
      </c>
      <c r="D26" s="46">
        <v>57621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57621</v>
      </c>
      <c r="O26" s="47">
        <f t="shared" si="2"/>
        <v>12.02441569282137</v>
      </c>
      <c r="P26" s="9"/>
    </row>
    <row r="27" spans="1:16" ht="15">
      <c r="A27" s="12"/>
      <c r="B27" s="42">
        <v>575</v>
      </c>
      <c r="C27" s="19" t="s">
        <v>65</v>
      </c>
      <c r="D27" s="46">
        <v>47869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47869</v>
      </c>
      <c r="O27" s="47">
        <f t="shared" si="2"/>
        <v>9.989357262103505</v>
      </c>
      <c r="P27" s="9"/>
    </row>
    <row r="28" spans="1:16" ht="15.75">
      <c r="A28" s="26" t="s">
        <v>66</v>
      </c>
      <c r="B28" s="27"/>
      <c r="C28" s="28"/>
      <c r="D28" s="29">
        <f aca="true" t="shared" si="10" ref="D28:M28">SUM(D29:D29)</f>
        <v>506499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>SUM(D28:M28)</f>
        <v>506499</v>
      </c>
      <c r="O28" s="41">
        <f t="shared" si="2"/>
        <v>105.69678631051752</v>
      </c>
      <c r="P28" s="9"/>
    </row>
    <row r="29" spans="1:16" ht="15.75" thickBot="1">
      <c r="A29" s="12"/>
      <c r="B29" s="42">
        <v>591</v>
      </c>
      <c r="C29" s="19" t="s">
        <v>68</v>
      </c>
      <c r="D29" s="46">
        <v>506499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506499</v>
      </c>
      <c r="O29" s="47">
        <f t="shared" si="2"/>
        <v>105.69678631051752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1" ref="D30:M30">SUM(D5,D9,D13,D17,D19,D21,D23,D28)</f>
        <v>3708174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2525231</v>
      </c>
      <c r="J30" s="14">
        <f t="shared" si="11"/>
        <v>0</v>
      </c>
      <c r="K30" s="14">
        <f t="shared" si="11"/>
        <v>3448</v>
      </c>
      <c r="L30" s="14">
        <f t="shared" si="11"/>
        <v>0</v>
      </c>
      <c r="M30" s="14">
        <f t="shared" si="11"/>
        <v>0</v>
      </c>
      <c r="N30" s="14">
        <f>SUM(D30:M30)</f>
        <v>6236853</v>
      </c>
      <c r="O30" s="35">
        <f t="shared" si="2"/>
        <v>1301.5135642737896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71</v>
      </c>
      <c r="M32" s="93"/>
      <c r="N32" s="93"/>
      <c r="O32" s="39">
        <v>4792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SUM(D6:D8)</f>
        <v>929873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3896</v>
      </c>
      <c r="L5" s="59">
        <f t="shared" si="0"/>
        <v>0</v>
      </c>
      <c r="M5" s="59">
        <f t="shared" si="0"/>
        <v>0</v>
      </c>
      <c r="N5" s="60">
        <f aca="true" t="shared" si="1" ref="N5:N21">SUM(D5:M5)</f>
        <v>933769</v>
      </c>
      <c r="O5" s="61">
        <f aca="true" t="shared" si="2" ref="O5:O31">(N5/O$33)</f>
        <v>198.33666100254885</v>
      </c>
      <c r="P5" s="62"/>
    </row>
    <row r="6" spans="1:16" ht="15">
      <c r="A6" s="64"/>
      <c r="B6" s="65">
        <v>511</v>
      </c>
      <c r="C6" s="66" t="s">
        <v>19</v>
      </c>
      <c r="D6" s="67">
        <v>42604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42604</v>
      </c>
      <c r="O6" s="68">
        <f t="shared" si="2"/>
        <v>9.049277824978759</v>
      </c>
      <c r="P6" s="69"/>
    </row>
    <row r="7" spans="1:16" ht="15">
      <c r="A7" s="64"/>
      <c r="B7" s="65">
        <v>513</v>
      </c>
      <c r="C7" s="66" t="s">
        <v>20</v>
      </c>
      <c r="D7" s="67">
        <v>865834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3896</v>
      </c>
      <c r="L7" s="67">
        <v>0</v>
      </c>
      <c r="M7" s="67">
        <v>0</v>
      </c>
      <c r="N7" s="67">
        <f t="shared" si="1"/>
        <v>869730</v>
      </c>
      <c r="O7" s="68">
        <f t="shared" si="2"/>
        <v>184.73449447748513</v>
      </c>
      <c r="P7" s="69"/>
    </row>
    <row r="8" spans="1:16" ht="15">
      <c r="A8" s="64"/>
      <c r="B8" s="65">
        <v>514</v>
      </c>
      <c r="C8" s="66" t="s">
        <v>21</v>
      </c>
      <c r="D8" s="67">
        <v>21435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21435</v>
      </c>
      <c r="O8" s="68">
        <f t="shared" si="2"/>
        <v>4.552888700084962</v>
      </c>
      <c r="P8" s="69"/>
    </row>
    <row r="9" spans="1:16" ht="15.75">
      <c r="A9" s="70" t="s">
        <v>22</v>
      </c>
      <c r="B9" s="71"/>
      <c r="C9" s="72"/>
      <c r="D9" s="73">
        <f aca="true" t="shared" si="3" ref="D9:M9">SUM(D10:D12)</f>
        <v>772690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772690</v>
      </c>
      <c r="O9" s="75">
        <f t="shared" si="2"/>
        <v>164.12276975361087</v>
      </c>
      <c r="P9" s="76"/>
    </row>
    <row r="10" spans="1:16" ht="15">
      <c r="A10" s="64"/>
      <c r="B10" s="65">
        <v>521</v>
      </c>
      <c r="C10" s="66" t="s">
        <v>23</v>
      </c>
      <c r="D10" s="67">
        <v>257593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257593</v>
      </c>
      <c r="O10" s="68">
        <f t="shared" si="2"/>
        <v>54.713891248937976</v>
      </c>
      <c r="P10" s="69"/>
    </row>
    <row r="11" spans="1:16" ht="15">
      <c r="A11" s="64"/>
      <c r="B11" s="65">
        <v>522</v>
      </c>
      <c r="C11" s="66" t="s">
        <v>24</v>
      </c>
      <c r="D11" s="67">
        <v>446084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446084</v>
      </c>
      <c r="O11" s="68">
        <f t="shared" si="2"/>
        <v>94.75021240441801</v>
      </c>
      <c r="P11" s="69"/>
    </row>
    <row r="12" spans="1:16" ht="15">
      <c r="A12" s="64"/>
      <c r="B12" s="65">
        <v>524</v>
      </c>
      <c r="C12" s="66" t="s">
        <v>25</v>
      </c>
      <c r="D12" s="67">
        <v>69013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69013</v>
      </c>
      <c r="O12" s="68">
        <f t="shared" si="2"/>
        <v>14.658666100254885</v>
      </c>
      <c r="P12" s="69"/>
    </row>
    <row r="13" spans="1:16" ht="15.75">
      <c r="A13" s="70" t="s">
        <v>26</v>
      </c>
      <c r="B13" s="71"/>
      <c r="C13" s="72"/>
      <c r="D13" s="73">
        <f aca="true" t="shared" si="4" ref="D13:M13">SUM(D14:D16)</f>
        <v>7547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2259202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2266749</v>
      </c>
      <c r="O13" s="75">
        <f t="shared" si="2"/>
        <v>481.4675021240442</v>
      </c>
      <c r="P13" s="76"/>
    </row>
    <row r="14" spans="1:16" ht="15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1238608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1238608</v>
      </c>
      <c r="O14" s="68">
        <f t="shared" si="2"/>
        <v>263.0858113848768</v>
      </c>
      <c r="P14" s="69"/>
    </row>
    <row r="15" spans="1:16" ht="15">
      <c r="A15" s="64"/>
      <c r="B15" s="65">
        <v>535</v>
      </c>
      <c r="C15" s="66" t="s">
        <v>29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1020594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1020594</v>
      </c>
      <c r="O15" s="68">
        <f t="shared" si="2"/>
        <v>216.7786745964316</v>
      </c>
      <c r="P15" s="69"/>
    </row>
    <row r="16" spans="1:16" ht="15">
      <c r="A16" s="64"/>
      <c r="B16" s="65">
        <v>539</v>
      </c>
      <c r="C16" s="66" t="s">
        <v>31</v>
      </c>
      <c r="D16" s="67">
        <v>7547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7547</v>
      </c>
      <c r="O16" s="68">
        <f t="shared" si="2"/>
        <v>1.603016142735769</v>
      </c>
      <c r="P16" s="69"/>
    </row>
    <row r="17" spans="1:16" ht="15.75">
      <c r="A17" s="70" t="s">
        <v>32</v>
      </c>
      <c r="B17" s="71"/>
      <c r="C17" s="72"/>
      <c r="D17" s="73">
        <f aca="true" t="shared" si="5" ref="D17:M17">SUM(D18:D18)</f>
        <v>923406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923406</v>
      </c>
      <c r="O17" s="75">
        <f t="shared" si="2"/>
        <v>196.1355140186916</v>
      </c>
      <c r="P17" s="76"/>
    </row>
    <row r="18" spans="1:16" ht="15">
      <c r="A18" s="64"/>
      <c r="B18" s="65">
        <v>541</v>
      </c>
      <c r="C18" s="66" t="s">
        <v>63</v>
      </c>
      <c r="D18" s="67">
        <v>923406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923406</v>
      </c>
      <c r="O18" s="68">
        <f t="shared" si="2"/>
        <v>196.1355140186916</v>
      </c>
      <c r="P18" s="69"/>
    </row>
    <row r="19" spans="1:16" ht="15.75">
      <c r="A19" s="70" t="s">
        <v>48</v>
      </c>
      <c r="B19" s="71"/>
      <c r="C19" s="72"/>
      <c r="D19" s="73">
        <f aca="true" t="shared" si="6" ref="D19:M19">SUM(D20:D20)</f>
        <v>6600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6600</v>
      </c>
      <c r="O19" s="75">
        <f t="shared" si="2"/>
        <v>1.4018691588785046</v>
      </c>
      <c r="P19" s="76"/>
    </row>
    <row r="20" spans="1:16" ht="15">
      <c r="A20" s="64"/>
      <c r="B20" s="65">
        <v>554</v>
      </c>
      <c r="C20" s="66" t="s">
        <v>50</v>
      </c>
      <c r="D20" s="67">
        <v>6600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6600</v>
      </c>
      <c r="O20" s="68">
        <f t="shared" si="2"/>
        <v>1.4018691588785046</v>
      </c>
      <c r="P20" s="69"/>
    </row>
    <row r="21" spans="1:16" ht="15.75">
      <c r="A21" s="70" t="s">
        <v>35</v>
      </c>
      <c r="B21" s="71"/>
      <c r="C21" s="72"/>
      <c r="D21" s="73">
        <f aca="true" t="shared" si="7" ref="D21:M21">SUM(D22:D22)</f>
        <v>192062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192062</v>
      </c>
      <c r="O21" s="75">
        <f t="shared" si="2"/>
        <v>40.79481733220051</v>
      </c>
      <c r="P21" s="76"/>
    </row>
    <row r="22" spans="1:16" ht="15">
      <c r="A22" s="64"/>
      <c r="B22" s="65">
        <v>569</v>
      </c>
      <c r="C22" s="66" t="s">
        <v>36</v>
      </c>
      <c r="D22" s="67">
        <v>192062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aca="true" t="shared" si="8" ref="N22:N27">SUM(D22:M22)</f>
        <v>192062</v>
      </c>
      <c r="O22" s="68">
        <f t="shared" si="2"/>
        <v>40.79481733220051</v>
      </c>
      <c r="P22" s="69"/>
    </row>
    <row r="23" spans="1:16" ht="15.75">
      <c r="A23" s="70" t="s">
        <v>37</v>
      </c>
      <c r="B23" s="71"/>
      <c r="C23" s="72"/>
      <c r="D23" s="73">
        <f aca="true" t="shared" si="9" ref="D23:M23">SUM(D24:D27)</f>
        <v>773030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>SUM(D23:M23)</f>
        <v>773030</v>
      </c>
      <c r="O23" s="75">
        <f t="shared" si="2"/>
        <v>164.19498725573493</v>
      </c>
      <c r="P23" s="69"/>
    </row>
    <row r="24" spans="1:16" ht="15">
      <c r="A24" s="64"/>
      <c r="B24" s="65">
        <v>571</v>
      </c>
      <c r="C24" s="66" t="s">
        <v>38</v>
      </c>
      <c r="D24" s="67">
        <v>25000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8"/>
        <v>25000</v>
      </c>
      <c r="O24" s="68">
        <f t="shared" si="2"/>
        <v>5.310110450297366</v>
      </c>
      <c r="P24" s="69"/>
    </row>
    <row r="25" spans="1:16" ht="15">
      <c r="A25" s="64"/>
      <c r="B25" s="65">
        <v>572</v>
      </c>
      <c r="C25" s="66" t="s">
        <v>64</v>
      </c>
      <c r="D25" s="67">
        <v>628670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8"/>
        <v>628670</v>
      </c>
      <c r="O25" s="68">
        <f t="shared" si="2"/>
        <v>133.53228547153782</v>
      </c>
      <c r="P25" s="69"/>
    </row>
    <row r="26" spans="1:16" ht="15">
      <c r="A26" s="64"/>
      <c r="B26" s="65">
        <v>574</v>
      </c>
      <c r="C26" s="66" t="s">
        <v>40</v>
      </c>
      <c r="D26" s="67">
        <v>70270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8"/>
        <v>70270</v>
      </c>
      <c r="O26" s="68">
        <f t="shared" si="2"/>
        <v>14.925658453695837</v>
      </c>
      <c r="P26" s="69"/>
    </row>
    <row r="27" spans="1:16" ht="15">
      <c r="A27" s="64"/>
      <c r="B27" s="65">
        <v>575</v>
      </c>
      <c r="C27" s="66" t="s">
        <v>65</v>
      </c>
      <c r="D27" s="67">
        <v>49090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49090</v>
      </c>
      <c r="O27" s="68">
        <f t="shared" si="2"/>
        <v>10.426932880203909</v>
      </c>
      <c r="P27" s="69"/>
    </row>
    <row r="28" spans="1:16" ht="15.75">
      <c r="A28" s="70" t="s">
        <v>66</v>
      </c>
      <c r="B28" s="71"/>
      <c r="C28" s="72"/>
      <c r="D28" s="73">
        <f aca="true" t="shared" si="10" ref="D28:M28">SUM(D29:D30)</f>
        <v>0</v>
      </c>
      <c r="E28" s="73">
        <f t="shared" si="10"/>
        <v>0</v>
      </c>
      <c r="F28" s="73">
        <f t="shared" si="10"/>
        <v>0</v>
      </c>
      <c r="G28" s="73">
        <f t="shared" si="10"/>
        <v>0</v>
      </c>
      <c r="H28" s="73">
        <f t="shared" si="10"/>
        <v>0</v>
      </c>
      <c r="I28" s="73">
        <f t="shared" si="10"/>
        <v>245105</v>
      </c>
      <c r="J28" s="73">
        <f t="shared" si="10"/>
        <v>0</v>
      </c>
      <c r="K28" s="73">
        <f t="shared" si="10"/>
        <v>97839</v>
      </c>
      <c r="L28" s="73">
        <f t="shared" si="10"/>
        <v>0</v>
      </c>
      <c r="M28" s="73">
        <f t="shared" si="10"/>
        <v>0</v>
      </c>
      <c r="N28" s="73">
        <f>SUM(D28:M28)</f>
        <v>342944</v>
      </c>
      <c r="O28" s="75">
        <f t="shared" si="2"/>
        <v>72.84282073067119</v>
      </c>
      <c r="P28" s="69"/>
    </row>
    <row r="29" spans="1:16" ht="15">
      <c r="A29" s="64"/>
      <c r="B29" s="65">
        <v>590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97839</v>
      </c>
      <c r="L29" s="67">
        <v>0</v>
      </c>
      <c r="M29" s="67">
        <v>0</v>
      </c>
      <c r="N29" s="67">
        <f>SUM(D29:M29)</f>
        <v>97839</v>
      </c>
      <c r="O29" s="68">
        <f t="shared" si="2"/>
        <v>20.78143585386576</v>
      </c>
      <c r="P29" s="69"/>
    </row>
    <row r="30" spans="1:16" ht="15.75" thickBot="1">
      <c r="A30" s="64"/>
      <c r="B30" s="65">
        <v>591</v>
      </c>
      <c r="C30" s="66" t="s">
        <v>68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245105</v>
      </c>
      <c r="J30" s="67">
        <v>0</v>
      </c>
      <c r="K30" s="67">
        <v>0</v>
      </c>
      <c r="L30" s="67">
        <v>0</v>
      </c>
      <c r="M30" s="67">
        <v>0</v>
      </c>
      <c r="N30" s="67">
        <f>SUM(D30:M30)</f>
        <v>245105</v>
      </c>
      <c r="O30" s="68">
        <f t="shared" si="2"/>
        <v>52.06138487680544</v>
      </c>
      <c r="P30" s="69"/>
    </row>
    <row r="31" spans="1:119" ht="16.5" thickBot="1">
      <c r="A31" s="77" t="s">
        <v>10</v>
      </c>
      <c r="B31" s="78"/>
      <c r="C31" s="79"/>
      <c r="D31" s="80">
        <f aca="true" t="shared" si="11" ref="D31:M31">SUM(D5,D9,D13,D17,D19,D21,D23,D28)</f>
        <v>3605208</v>
      </c>
      <c r="E31" s="80">
        <f t="shared" si="11"/>
        <v>0</v>
      </c>
      <c r="F31" s="80">
        <f t="shared" si="11"/>
        <v>0</v>
      </c>
      <c r="G31" s="80">
        <f t="shared" si="11"/>
        <v>0</v>
      </c>
      <c r="H31" s="80">
        <f t="shared" si="11"/>
        <v>0</v>
      </c>
      <c r="I31" s="80">
        <f t="shared" si="11"/>
        <v>2504307</v>
      </c>
      <c r="J31" s="80">
        <f t="shared" si="11"/>
        <v>0</v>
      </c>
      <c r="K31" s="80">
        <f t="shared" si="11"/>
        <v>101735</v>
      </c>
      <c r="L31" s="80">
        <f t="shared" si="11"/>
        <v>0</v>
      </c>
      <c r="M31" s="80">
        <f t="shared" si="11"/>
        <v>0</v>
      </c>
      <c r="N31" s="80">
        <f>SUM(D31:M31)</f>
        <v>6211250</v>
      </c>
      <c r="O31" s="81">
        <f t="shared" si="2"/>
        <v>1319.2969413763806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69</v>
      </c>
      <c r="M33" s="117"/>
      <c r="N33" s="117"/>
      <c r="O33" s="91">
        <v>4708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1247485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5887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1253372</v>
      </c>
      <c r="O5" s="30">
        <f aca="true" t="shared" si="2" ref="O5:O32">(N5/O$34)</f>
        <v>268.4454915399443</v>
      </c>
      <c r="P5" s="6"/>
    </row>
    <row r="6" spans="1:16" ht="15">
      <c r="A6" s="12"/>
      <c r="B6" s="42">
        <v>511</v>
      </c>
      <c r="C6" s="19" t="s">
        <v>19</v>
      </c>
      <c r="D6" s="46">
        <v>41918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41918</v>
      </c>
      <c r="O6" s="47">
        <f t="shared" si="2"/>
        <v>8.977939601627758</v>
      </c>
      <c r="P6" s="9"/>
    </row>
    <row r="7" spans="1:16" ht="15">
      <c r="A7" s="12"/>
      <c r="B7" s="42">
        <v>513</v>
      </c>
      <c r="C7" s="19" t="s">
        <v>20</v>
      </c>
      <c r="D7" s="46">
        <v>1192053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2887</v>
      </c>
      <c r="L7" s="46">
        <v>0</v>
      </c>
      <c r="M7" s="46">
        <v>0</v>
      </c>
      <c r="N7" s="46">
        <f t="shared" si="1"/>
        <v>1194940</v>
      </c>
      <c r="O7" s="47">
        <f t="shared" si="2"/>
        <v>255.93060612550866</v>
      </c>
      <c r="P7" s="9"/>
    </row>
    <row r="8" spans="1:16" ht="15">
      <c r="A8" s="12"/>
      <c r="B8" s="42">
        <v>514</v>
      </c>
      <c r="C8" s="19" t="s">
        <v>21</v>
      </c>
      <c r="D8" s="46">
        <v>13514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13514</v>
      </c>
      <c r="O8" s="47">
        <f t="shared" si="2"/>
        <v>2.8944099378881987</v>
      </c>
      <c r="P8" s="9"/>
    </row>
    <row r="9" spans="1:16" ht="15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3000</v>
      </c>
      <c r="L9" s="46">
        <v>0</v>
      </c>
      <c r="M9" s="46">
        <v>0</v>
      </c>
      <c r="N9" s="46">
        <f t="shared" si="1"/>
        <v>3000</v>
      </c>
      <c r="O9" s="47">
        <f t="shared" si="2"/>
        <v>0.642535874919683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733422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733422</v>
      </c>
      <c r="O10" s="41">
        <f t="shared" si="2"/>
        <v>157.08331548511458</v>
      </c>
      <c r="P10" s="10"/>
    </row>
    <row r="11" spans="1:16" ht="15">
      <c r="A11" s="12"/>
      <c r="B11" s="42">
        <v>521</v>
      </c>
      <c r="C11" s="19" t="s">
        <v>23</v>
      </c>
      <c r="D11" s="46">
        <v>257588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257588</v>
      </c>
      <c r="O11" s="47">
        <f t="shared" si="2"/>
        <v>55.16984364960377</v>
      </c>
      <c r="P11" s="9"/>
    </row>
    <row r="12" spans="1:16" ht="15">
      <c r="A12" s="12"/>
      <c r="B12" s="42">
        <v>522</v>
      </c>
      <c r="C12" s="19" t="s">
        <v>24</v>
      </c>
      <c r="D12" s="46">
        <v>415640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415640</v>
      </c>
      <c r="O12" s="47">
        <f t="shared" si="2"/>
        <v>89.02120368387234</v>
      </c>
      <c r="P12" s="9"/>
    </row>
    <row r="13" spans="1:16" ht="15">
      <c r="A13" s="12"/>
      <c r="B13" s="42">
        <v>524</v>
      </c>
      <c r="C13" s="19" t="s">
        <v>25</v>
      </c>
      <c r="D13" s="46">
        <v>60194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60194</v>
      </c>
      <c r="O13" s="47">
        <f t="shared" si="2"/>
        <v>12.892268151638467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SUM(D15:D17)</f>
        <v>7406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2168928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2176334</v>
      </c>
      <c r="O14" s="41">
        <f t="shared" si="2"/>
        <v>466.12422360248445</v>
      </c>
      <c r="P14" s="10"/>
    </row>
    <row r="15" spans="1:16" ht="15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1176941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1176941</v>
      </c>
      <c r="O15" s="47">
        <f t="shared" si="2"/>
        <v>252.07560505461555</v>
      </c>
      <c r="P15" s="9"/>
    </row>
    <row r="16" spans="1:16" ht="15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991987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991987</v>
      </c>
      <c r="O16" s="47">
        <f t="shared" si="2"/>
        <v>212.4624116513172</v>
      </c>
      <c r="P16" s="9"/>
    </row>
    <row r="17" spans="1:16" ht="15">
      <c r="A17" s="12"/>
      <c r="B17" s="42">
        <v>539</v>
      </c>
      <c r="C17" s="19" t="s">
        <v>31</v>
      </c>
      <c r="D17" s="46">
        <v>7406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7406</v>
      </c>
      <c r="O17" s="47">
        <f t="shared" si="2"/>
        <v>1.5862068965517242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940626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aca="true" t="shared" si="6" ref="N18:N23">SUM(D18:M18)</f>
        <v>940626</v>
      </c>
      <c r="O18" s="41">
        <f t="shared" si="2"/>
        <v>201.46198329406724</v>
      </c>
      <c r="P18" s="10"/>
    </row>
    <row r="19" spans="1:16" ht="15">
      <c r="A19" s="12"/>
      <c r="B19" s="42">
        <v>541</v>
      </c>
      <c r="C19" s="19" t="s">
        <v>33</v>
      </c>
      <c r="D19" s="46">
        <v>940626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940626</v>
      </c>
      <c r="O19" s="47">
        <f t="shared" si="2"/>
        <v>201.46198329406724</v>
      </c>
      <c r="P19" s="9"/>
    </row>
    <row r="20" spans="1:16" ht="15.75">
      <c r="A20" s="26" t="s">
        <v>48</v>
      </c>
      <c r="B20" s="27"/>
      <c r="C20" s="28"/>
      <c r="D20" s="29">
        <f aca="true" t="shared" si="7" ref="D20:M20">SUM(D21:D22)</f>
        <v>10522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6"/>
        <v>10522</v>
      </c>
      <c r="O20" s="41">
        <f t="shared" si="2"/>
        <v>2.2535874919683017</v>
      </c>
      <c r="P20" s="10"/>
    </row>
    <row r="21" spans="1:16" ht="15">
      <c r="A21" s="43"/>
      <c r="B21" s="44">
        <v>552</v>
      </c>
      <c r="C21" s="45" t="s">
        <v>49</v>
      </c>
      <c r="D21" s="46">
        <v>3922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3922</v>
      </c>
      <c r="O21" s="47">
        <f t="shared" si="2"/>
        <v>0.8400085671449989</v>
      </c>
      <c r="P21" s="9"/>
    </row>
    <row r="22" spans="1:16" ht="15">
      <c r="A22" s="43"/>
      <c r="B22" s="44">
        <v>554</v>
      </c>
      <c r="C22" s="45" t="s">
        <v>50</v>
      </c>
      <c r="D22" s="46">
        <v>6600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6600</v>
      </c>
      <c r="O22" s="47">
        <f t="shared" si="2"/>
        <v>1.4135789248233026</v>
      </c>
      <c r="P22" s="9"/>
    </row>
    <row r="23" spans="1:16" ht="15.75">
      <c r="A23" s="26" t="s">
        <v>35</v>
      </c>
      <c r="B23" s="27"/>
      <c r="C23" s="28"/>
      <c r="D23" s="29">
        <f aca="true" t="shared" si="8" ref="D23:M23">SUM(D24:D24)</f>
        <v>179696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6"/>
        <v>179696</v>
      </c>
      <c r="O23" s="41">
        <f t="shared" si="2"/>
        <v>38.48704219318912</v>
      </c>
      <c r="P23" s="10"/>
    </row>
    <row r="24" spans="1:16" ht="15">
      <c r="A24" s="12"/>
      <c r="B24" s="42">
        <v>569</v>
      </c>
      <c r="C24" s="19" t="s">
        <v>36</v>
      </c>
      <c r="D24" s="46">
        <v>179696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9" ref="N24:N29">SUM(D24:M24)</f>
        <v>179696</v>
      </c>
      <c r="O24" s="47">
        <f t="shared" si="2"/>
        <v>38.48704219318912</v>
      </c>
      <c r="P24" s="9"/>
    </row>
    <row r="25" spans="1:16" ht="15.75">
      <c r="A25" s="26" t="s">
        <v>37</v>
      </c>
      <c r="B25" s="27"/>
      <c r="C25" s="28"/>
      <c r="D25" s="29">
        <f aca="true" t="shared" si="10" ref="D25:M25">SUM(D26:D29)</f>
        <v>781298</v>
      </c>
      <c r="E25" s="29">
        <f t="shared" si="10"/>
        <v>0</v>
      </c>
      <c r="F25" s="29">
        <f t="shared" si="10"/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29">
        <f t="shared" si="10"/>
        <v>0</v>
      </c>
      <c r="L25" s="29">
        <f t="shared" si="10"/>
        <v>0</v>
      </c>
      <c r="M25" s="29">
        <f t="shared" si="10"/>
        <v>0</v>
      </c>
      <c r="N25" s="29">
        <f>SUM(D25:M25)</f>
        <v>781298</v>
      </c>
      <c r="O25" s="41">
        <f t="shared" si="2"/>
        <v>167.33733133433284</v>
      </c>
      <c r="P25" s="9"/>
    </row>
    <row r="26" spans="1:16" ht="15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25000</v>
      </c>
      <c r="O26" s="47">
        <f t="shared" si="2"/>
        <v>5.354465624330691</v>
      </c>
      <c r="P26" s="9"/>
    </row>
    <row r="27" spans="1:16" ht="15">
      <c r="A27" s="12"/>
      <c r="B27" s="42">
        <v>572</v>
      </c>
      <c r="C27" s="19" t="s">
        <v>39</v>
      </c>
      <c r="D27" s="46">
        <v>655445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655445</v>
      </c>
      <c r="O27" s="47">
        <f t="shared" si="2"/>
        <v>140.3823088455772</v>
      </c>
      <c r="P27" s="9"/>
    </row>
    <row r="28" spans="1:16" ht="15">
      <c r="A28" s="12"/>
      <c r="B28" s="42">
        <v>574</v>
      </c>
      <c r="C28" s="19" t="s">
        <v>40</v>
      </c>
      <c r="D28" s="46">
        <v>33600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33600</v>
      </c>
      <c r="O28" s="47">
        <f t="shared" si="2"/>
        <v>7.19640179910045</v>
      </c>
      <c r="P28" s="9"/>
    </row>
    <row r="29" spans="1:16" ht="15">
      <c r="A29" s="12"/>
      <c r="B29" s="42">
        <v>575</v>
      </c>
      <c r="C29" s="19" t="s">
        <v>41</v>
      </c>
      <c r="D29" s="46">
        <v>67253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67253</v>
      </c>
      <c r="O29" s="47">
        <f t="shared" si="2"/>
        <v>14.404155065324481</v>
      </c>
      <c r="P29" s="9"/>
    </row>
    <row r="30" spans="1:16" ht="15.75">
      <c r="A30" s="26" t="s">
        <v>44</v>
      </c>
      <c r="B30" s="27"/>
      <c r="C30" s="28"/>
      <c r="D30" s="29">
        <f aca="true" t="shared" si="11" ref="D30:M30">SUM(D31:D31)</f>
        <v>0</v>
      </c>
      <c r="E30" s="29">
        <f t="shared" si="11"/>
        <v>0</v>
      </c>
      <c r="F30" s="29">
        <f t="shared" si="11"/>
        <v>0</v>
      </c>
      <c r="G30" s="29">
        <f t="shared" si="11"/>
        <v>0</v>
      </c>
      <c r="H30" s="29">
        <f t="shared" si="11"/>
        <v>0</v>
      </c>
      <c r="I30" s="29">
        <f t="shared" si="11"/>
        <v>157633</v>
      </c>
      <c r="J30" s="29">
        <f t="shared" si="11"/>
        <v>0</v>
      </c>
      <c r="K30" s="29">
        <f t="shared" si="11"/>
        <v>0</v>
      </c>
      <c r="L30" s="29">
        <f t="shared" si="11"/>
        <v>0</v>
      </c>
      <c r="M30" s="29">
        <f t="shared" si="11"/>
        <v>0</v>
      </c>
      <c r="N30" s="29">
        <f>SUM(D30:M30)</f>
        <v>157633</v>
      </c>
      <c r="O30" s="41">
        <f t="shared" si="2"/>
        <v>33.7616191904048</v>
      </c>
      <c r="P30" s="9"/>
    </row>
    <row r="31" spans="1:16" ht="15.75" thickBot="1">
      <c r="A31" s="12"/>
      <c r="B31" s="42">
        <v>591</v>
      </c>
      <c r="C31" s="19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157633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157633</v>
      </c>
      <c r="O31" s="47">
        <f t="shared" si="2"/>
        <v>33.7616191904048</v>
      </c>
      <c r="P31" s="9"/>
    </row>
    <row r="32" spans="1:119" ht="16.5" thickBot="1">
      <c r="A32" s="13" t="s">
        <v>10</v>
      </c>
      <c r="B32" s="21"/>
      <c r="C32" s="20"/>
      <c r="D32" s="14">
        <f aca="true" t="shared" si="12" ref="D32:M32">SUM(D5,D10,D14,D18,D20,D23,D25,D30)</f>
        <v>3900455</v>
      </c>
      <c r="E32" s="14">
        <f t="shared" si="12"/>
        <v>0</v>
      </c>
      <c r="F32" s="14">
        <f t="shared" si="12"/>
        <v>0</v>
      </c>
      <c r="G32" s="14">
        <f t="shared" si="12"/>
        <v>0</v>
      </c>
      <c r="H32" s="14">
        <f t="shared" si="12"/>
        <v>0</v>
      </c>
      <c r="I32" s="14">
        <f t="shared" si="12"/>
        <v>2326561</v>
      </c>
      <c r="J32" s="14">
        <f t="shared" si="12"/>
        <v>0</v>
      </c>
      <c r="K32" s="14">
        <f t="shared" si="12"/>
        <v>5887</v>
      </c>
      <c r="L32" s="14">
        <f t="shared" si="12"/>
        <v>0</v>
      </c>
      <c r="M32" s="14">
        <f t="shared" si="12"/>
        <v>0</v>
      </c>
      <c r="N32" s="14">
        <f>SUM(D32:M32)</f>
        <v>6232903</v>
      </c>
      <c r="O32" s="35">
        <f t="shared" si="2"/>
        <v>1334.9545941315057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59</v>
      </c>
      <c r="M34" s="93"/>
      <c r="N34" s="93"/>
      <c r="O34" s="39">
        <v>4669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2022-12-13T19:17:40Z</cp:lastPrinted>
  <dcterms:created xsi:type="dcterms:W3CDTF">2000-08-31T21:26:31Z</dcterms:created>
  <dcterms:modified xsi:type="dcterms:W3CDTF">2022-12-13T19:17:49Z</dcterms:modified>
  <cp:category/>
  <cp:version/>
  <cp:contentType/>
  <cp:contentStatus/>
</cp:coreProperties>
</file>