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'2008'!$A$1:$O$55</definedName>
    <definedName name="_xlnm.Print_Area" localSheetId="12">'2009'!$A$1:$O$51</definedName>
    <definedName name="_xlnm.Print_Area" localSheetId="11">'2010'!$A$1:$O$48</definedName>
    <definedName name="_xlnm.Print_Area" localSheetId="10">'2011'!$A$1:$O$51</definedName>
    <definedName name="_xlnm.Print_Area" localSheetId="9">'2012'!$A$1:$O$53</definedName>
    <definedName name="_xlnm.Print_Area" localSheetId="8">'2013'!$A$1:$O$50</definedName>
    <definedName name="_xlnm.Print_Area" localSheetId="7">'2014'!$A$1:$O$52</definedName>
    <definedName name="_xlnm.Print_Area" localSheetId="6">'2015'!$A$1:$O$50</definedName>
    <definedName name="_xlnm.Print_Area" localSheetId="5">'2016'!$A$1:$O$54</definedName>
    <definedName name="_xlnm.Print_Area" localSheetId="4">'2017'!$A$1:$O$52</definedName>
    <definedName name="_xlnm.Print_Area" localSheetId="3">'2018'!$A$1:$O$53</definedName>
    <definedName name="_xlnm.Print_Area" localSheetId="2">'2019'!$A$1:$O$51</definedName>
    <definedName name="_xlnm.Print_Area" localSheetId="1">'2020'!$A$1:$O$50</definedName>
    <definedName name="_xlnm.Print_Area" localSheetId="0">'2021'!$A$1:$P$52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<sst xmlns="http://schemas.openxmlformats.org/spreadsheetml/2006/main" count="891" uniqueCount="133">
  <si>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</si>
  <si>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</si>
  <si>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</si>
  <si>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</si>
  <si>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</si>
  <si>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</si>
  <si>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</si>
  <si>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</si>
  <si>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</si>
  <si>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</si>
  <si>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</si>
  <si>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</si>
  <si>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</si>
  <si>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</si>
  <si>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</si>
  <si>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</si>
  <si>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</si>
  <si>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</si>
  <si>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</si>
  <si>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</si>
  <si>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</si>
  <si>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</si>
  <si>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</si>
  <si>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</si>
  <si>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</si>
  <si>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</si>
  <si>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</si>
  <si>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</si>
  <si>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</si>
  <si>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</si>
  <si>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</si>
  <si>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</si>
  <si>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</si>
  <si>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</si>
  <si>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</si>
  <si>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</si>
  <si>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</si>
  <si>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</si>
  <si>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</si>
  <si>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</si>
  <si>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</si>
  <si>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</si>
  <si>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</si>
  <si>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</si>
  <si>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</si>
  <si>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</si>
  <si>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</si>
  <si>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</si>
  <si>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</si>
  <si>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</si>
  <si>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</si>
  <si>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Proprietary Non-Operating Sources - Interest</t>
  </si>
  <si>
    <t>Proprietary Non-Operating Sources - Federal Grants and Donations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</si>
  <si>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</si>
  <si>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</si>
  <si>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</si>
  <si>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</si>
  <si>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</si>
  <si>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</si>
  <si>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</si>
  <si>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</si>
  <si>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Jasper Revenues Reported by Account Code and Fund Type</t>
  </si>
  <si>
    <t>Local Fiscal Year Ended September 30, 2010</t>
  </si>
  <si>
    <t>Transportation (User Fees) - Other Transportation Charges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</si>
  <si>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</si>
  <si>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</si>
  <si>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</si>
  <si>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</si>
  <si>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Contributions and Donations from Private Sources</t>
  </si>
  <si>
    <t>2011 Municipal Population:</t>
  </si>
  <si>
    <t>Local Fiscal Year Ended September 30, 2012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</si>
  <si>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</si>
  <si>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</si>
  <si>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</si>
  <si>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</si>
  <si>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</si>
  <si>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</si>
  <si>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Grants from Other Local Units - Public Safety</t>
  </si>
  <si>
    <t>Fines - Local Ordinance Violations</t>
  </si>
  <si>
    <t>Other Judgments, Fines, and Forfeits</t>
  </si>
  <si>
    <t>Proprietary Non-Operating Sources - Other Non-Operating Sources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</si>
  <si>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</si>
  <si>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</si>
  <si>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</si>
  <si>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</si>
  <si>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</si>
  <si>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</si>
  <si>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</si>
  <si>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</si>
  <si>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General Government</t>
  </si>
  <si>
    <t>General Government - Other General Government Charges and Fees</t>
  </si>
  <si>
    <t>Transportation - Other Transportation Charges</t>
  </si>
  <si>
    <t>Sales - Disposition of Fixed Assets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</si>
  <si>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</si>
  <si>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</si>
  <si>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</si>
  <si>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</si>
  <si>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2013 Municipal Population:</t>
  </si>
  <si>
    <t>Local Fiscal Year Ended September 30, 2014</t>
  </si>
  <si>
    <t>Public Safety - Other Public Safety Charges and Fees</t>
  </si>
  <si>
    <t>Human Services - Animal Control and Shelter Fees</t>
  </si>
  <si>
    <t>Proprietary Non-Operating - Other Non-Operating Sources</t>
  </si>
  <si>
    <t>2014 Municipal Population:</t>
  </si>
  <si>
    <t>Local Fiscal Year Ended September 30, 2015</t>
  </si>
  <si>
    <t>Court-Ordered Judgments and Fines - Other Court-Ordered</t>
  </si>
  <si>
    <t>2015 Municipal Population:</t>
  </si>
  <si>
    <t>Local Fiscal Year Ended September 30, 2016</t>
  </si>
  <si>
    <t>State Grant - Transportation - Other Transportation</t>
  </si>
  <si>
    <t>Proceeds - Installment Purchases and Capital Lease Proceeds</t>
  </si>
  <si>
    <t>2016 Municipal Population:</t>
  </si>
  <si>
    <t>Local Fiscal Year Ended September 30, 2017</t>
  </si>
  <si>
    <t>State Grant - Culture / Recreation</t>
  </si>
  <si>
    <t>Sales - Sale of Surplus Materials and Scrap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</si>
  <si>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</si>
  <si>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</si>
  <si>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</si>
  <si>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</si>
  <si>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</si>
  <si>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</si>
  <si>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</si>
  <si>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</si>
  <si>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Sale of Contraband Property Seized by Law Enforcement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</si>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</sst>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124</v>
      </c>
      <c r="N4" s="35" t="s">
        <v>8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126</v>
      </c>
      <c r="B5" s="26"/>
      <c r="C5" s="26"/>
      <c r="D5" s="27">
        <f aca="true" t="shared" si="0" ref="D5:N5">SUM(D6:D12)</f>
        <v>955428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955428</v>
      </c>
      <c r="P5" s="33">
        <f aca="true" t="shared" si="1" ref="P5:P48">(O5/P$50)</f>
        <v>265.9877505567929</v>
      </c>
      <c r="Q5" s="6"/>
    </row>
    <row r="6" spans="1:17" ht="15">
      <c r="A6" s="12"/>
      <c r="B6" s="25">
        <v>311</v>
      </c>
      <c r="C6" s="20" t="s">
        <v>1</v>
      </c>
      <c r="D6" s="46">
        <v>377894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377894</v>
      </c>
      <c r="P6" s="47">
        <f t="shared" si="1"/>
        <v>105.2043429844098</v>
      </c>
      <c r="Q6" s="9"/>
    </row>
    <row r="7" spans="1:17" ht="15">
      <c r="A7" s="12"/>
      <c r="B7" s="25">
        <v>312.41</v>
      </c>
      <c r="C7" s="20" t="s">
        <v>127</v>
      </c>
      <c r="D7" s="46">
        <v>416085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416085</v>
      </c>
      <c r="P7" s="47">
        <f t="shared" si="1"/>
        <v>115.83658129175947</v>
      </c>
      <c r="Q7" s="9"/>
    </row>
    <row r="8" spans="1:17" ht="15">
      <c r="A8" s="12"/>
      <c r="B8" s="25">
        <v>314.1</v>
      </c>
      <c r="C8" s="20" t="s">
        <v>11</v>
      </c>
      <c r="D8" s="46">
        <v>82234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82234</v>
      </c>
      <c r="P8" s="47">
        <f t="shared" si="1"/>
        <v>22.893652561247215</v>
      </c>
      <c r="Q8" s="9"/>
    </row>
    <row r="9" spans="1:17" ht="15">
      <c r="A9" s="12"/>
      <c r="B9" s="25">
        <v>314.4</v>
      </c>
      <c r="C9" s="20" t="s">
        <v>12</v>
      </c>
      <c r="D9" s="46">
        <v>5519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5519</v>
      </c>
      <c r="P9" s="47">
        <f t="shared" si="1"/>
        <v>1.5364699331848553</v>
      </c>
      <c r="Q9" s="9"/>
    </row>
    <row r="10" spans="1:17" ht="15">
      <c r="A10" s="12"/>
      <c r="B10" s="25">
        <v>314.8</v>
      </c>
      <c r="C10" s="20" t="s">
        <v>13</v>
      </c>
      <c r="D10" s="46">
        <v>2204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2204</v>
      </c>
      <c r="P10" s="47">
        <f t="shared" si="1"/>
        <v>0.6135857461024499</v>
      </c>
      <c r="Q10" s="9"/>
    </row>
    <row r="11" spans="1:17" ht="15">
      <c r="A11" s="12"/>
      <c r="B11" s="25">
        <v>315.1</v>
      </c>
      <c r="C11" s="20" t="s">
        <v>128</v>
      </c>
      <c r="D11" s="46">
        <v>61311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61311</v>
      </c>
      <c r="P11" s="47">
        <f t="shared" si="1"/>
        <v>17.068763919821826</v>
      </c>
      <c r="Q11" s="9"/>
    </row>
    <row r="12" spans="1:17" ht="15">
      <c r="A12" s="12"/>
      <c r="B12" s="25">
        <v>316</v>
      </c>
      <c r="C12" s="20" t="s">
        <v>84</v>
      </c>
      <c r="D12" s="46">
        <v>10181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10181</v>
      </c>
      <c r="P12" s="47">
        <f t="shared" si="1"/>
        <v>2.8343541202672604</v>
      </c>
      <c r="Q12" s="9"/>
    </row>
    <row r="13" spans="1:17" ht="15.75">
      <c r="A13" s="29" t="s">
        <v>16</v>
      </c>
      <c r="B13" s="30"/>
      <c r="C13" s="31"/>
      <c r="D13" s="32">
        <f aca="true" t="shared" si="3" ref="D13:N13">SUM(D14:D14)</f>
        <v>112384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112384</v>
      </c>
      <c r="P13" s="45">
        <f t="shared" si="1"/>
        <v>31.28730512249443</v>
      </c>
      <c r="Q13" s="10"/>
    </row>
    <row r="14" spans="1:17" ht="15">
      <c r="A14" s="12"/>
      <c r="B14" s="25">
        <v>323.1</v>
      </c>
      <c r="C14" s="20" t="s">
        <v>17</v>
      </c>
      <c r="D14" s="46">
        <v>112384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112384</v>
      </c>
      <c r="P14" s="47">
        <f t="shared" si="1"/>
        <v>31.28730512249443</v>
      </c>
      <c r="Q14" s="9"/>
    </row>
    <row r="15" spans="1:17" ht="15.75">
      <c r="A15" s="29" t="s">
        <v>129</v>
      </c>
      <c r="B15" s="30"/>
      <c r="C15" s="31"/>
      <c r="D15" s="32">
        <f aca="true" t="shared" si="4" ref="D15:N15">SUM(D16:D22)</f>
        <v>385752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>SUM(D15:N15)</f>
        <v>385752</v>
      </c>
      <c r="P15" s="45">
        <f t="shared" si="1"/>
        <v>107.39198218262806</v>
      </c>
      <c r="Q15" s="10"/>
    </row>
    <row r="16" spans="1:17" ht="15">
      <c r="A16" s="12"/>
      <c r="B16" s="25">
        <v>334.2</v>
      </c>
      <c r="C16" s="20" t="s">
        <v>76</v>
      </c>
      <c r="D16" s="46">
        <v>3673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5" ref="O16:O21">SUM(D16:N16)</f>
        <v>3673</v>
      </c>
      <c r="P16" s="47">
        <f t="shared" si="1"/>
        <v>1.0225501113585747</v>
      </c>
      <c r="Q16" s="9"/>
    </row>
    <row r="17" spans="1:17" ht="15">
      <c r="A17" s="12"/>
      <c r="B17" s="25">
        <v>334.49</v>
      </c>
      <c r="C17" s="20" t="s">
        <v>107</v>
      </c>
      <c r="D17" s="46">
        <v>38700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38700</v>
      </c>
      <c r="P17" s="47">
        <f t="shared" si="1"/>
        <v>10.773942093541203</v>
      </c>
      <c r="Q17" s="9"/>
    </row>
    <row r="18" spans="1:17" ht="15">
      <c r="A18" s="12"/>
      <c r="B18" s="25">
        <v>335.125</v>
      </c>
      <c r="C18" s="20" t="s">
        <v>130</v>
      </c>
      <c r="D18" s="46">
        <v>72226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72226</v>
      </c>
      <c r="P18" s="47">
        <f t="shared" si="1"/>
        <v>20.107461024498885</v>
      </c>
      <c r="Q18" s="9"/>
    </row>
    <row r="19" spans="1:17" ht="15">
      <c r="A19" s="12"/>
      <c r="B19" s="25">
        <v>335.14</v>
      </c>
      <c r="C19" s="20" t="s">
        <v>86</v>
      </c>
      <c r="D19" s="46">
        <v>653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653</v>
      </c>
      <c r="P19" s="47">
        <f t="shared" si="1"/>
        <v>0.18179287305122493</v>
      </c>
      <c r="Q19" s="9"/>
    </row>
    <row r="20" spans="1:17" ht="15">
      <c r="A20" s="12"/>
      <c r="B20" s="25">
        <v>335.15</v>
      </c>
      <c r="C20" s="20" t="s">
        <v>87</v>
      </c>
      <c r="D20" s="46">
        <v>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544</v>
      </c>
      <c r="P20" s="47">
        <f t="shared" si="1"/>
        <v>0.1514476614699332</v>
      </c>
      <c r="Q20" s="9"/>
    </row>
    <row r="21" spans="1:17" ht="15">
      <c r="A21" s="12"/>
      <c r="B21" s="25">
        <v>335.18</v>
      </c>
      <c r="C21" s="20" t="s">
        <v>131</v>
      </c>
      <c r="D21" s="46">
        <v>219387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219387</v>
      </c>
      <c r="P21" s="47">
        <f t="shared" si="1"/>
        <v>61.07655902004454</v>
      </c>
      <c r="Q21" s="9"/>
    </row>
    <row r="22" spans="1:17" ht="15">
      <c r="A22" s="12"/>
      <c r="B22" s="25">
        <v>337.2</v>
      </c>
      <c r="C22" s="20" t="s">
        <v>77</v>
      </c>
      <c r="D22" s="46">
        <v>50569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50569</v>
      </c>
      <c r="P22" s="47">
        <f t="shared" si="1"/>
        <v>14.078229398663698</v>
      </c>
      <c r="Q22" s="9"/>
    </row>
    <row r="23" spans="1:17" ht="15.75">
      <c r="A23" s="29" t="s">
        <v>32</v>
      </c>
      <c r="B23" s="30"/>
      <c r="C23" s="31"/>
      <c r="D23" s="32">
        <f aca="true" t="shared" si="6" ref="D23:N23">SUM(D24:D32)</f>
        <v>156477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2276569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>SUM(D23:N23)</f>
        <v>2433046</v>
      </c>
      <c r="P23" s="45">
        <f t="shared" si="1"/>
        <v>677.3513363028953</v>
      </c>
      <c r="Q23" s="10"/>
    </row>
    <row r="24" spans="1:17" ht="15">
      <c r="A24" s="12"/>
      <c r="B24" s="25">
        <v>341.9</v>
      </c>
      <c r="C24" s="20" t="s">
        <v>90</v>
      </c>
      <c r="D24" s="46">
        <v>1438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7" ref="O24:O32">SUM(D24:N24)</f>
        <v>1438</v>
      </c>
      <c r="P24" s="47">
        <f t="shared" si="1"/>
        <v>0.40033407572383073</v>
      </c>
      <c r="Q24" s="9"/>
    </row>
    <row r="25" spans="1:17" ht="15">
      <c r="A25" s="12"/>
      <c r="B25" s="25">
        <v>342.2</v>
      </c>
      <c r="C25" s="20" t="s">
        <v>37</v>
      </c>
      <c r="D25" s="46">
        <v>110689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110689</v>
      </c>
      <c r="P25" s="47">
        <f t="shared" si="1"/>
        <v>30.815423162583517</v>
      </c>
      <c r="Q25" s="9"/>
    </row>
    <row r="26" spans="1:17" ht="15">
      <c r="A26" s="12"/>
      <c r="B26" s="25">
        <v>342.9</v>
      </c>
      <c r="C26" s="20" t="s">
        <v>99</v>
      </c>
      <c r="D26" s="46">
        <v>3481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3481</v>
      </c>
      <c r="P26" s="47">
        <f t="shared" si="1"/>
        <v>0.969097995545657</v>
      </c>
      <c r="Q26" s="9"/>
    </row>
    <row r="27" spans="1:17" ht="15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549428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549428</v>
      </c>
      <c r="P27" s="47">
        <f t="shared" si="1"/>
        <v>152.95879732739422</v>
      </c>
      <c r="Q27" s="9"/>
    </row>
    <row r="28" spans="1:17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592180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592180</v>
      </c>
      <c r="P28" s="47">
        <f t="shared" si="1"/>
        <v>164.8608017817372</v>
      </c>
      <c r="Q28" s="9"/>
    </row>
    <row r="29" spans="1:17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487166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487166</v>
      </c>
      <c r="P29" s="47">
        <f t="shared" si="1"/>
        <v>135.62527839643653</v>
      </c>
      <c r="Q29" s="9"/>
    </row>
    <row r="30" spans="1:17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647795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647795</v>
      </c>
      <c r="P30" s="47">
        <f t="shared" si="1"/>
        <v>180.34381959910914</v>
      </c>
      <c r="Q30" s="9"/>
    </row>
    <row r="31" spans="1:17" ht="15">
      <c r="A31" s="12"/>
      <c r="B31" s="25">
        <v>344.9</v>
      </c>
      <c r="C31" s="20" t="s">
        <v>91</v>
      </c>
      <c r="D31" s="46">
        <v>40269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40269</v>
      </c>
      <c r="P31" s="47">
        <f t="shared" si="1"/>
        <v>11.210746102449889</v>
      </c>
      <c r="Q31" s="9"/>
    </row>
    <row r="32" spans="1:17" ht="15">
      <c r="A32" s="12"/>
      <c r="B32" s="25">
        <v>346.4</v>
      </c>
      <c r="C32" s="20" t="s">
        <v>100</v>
      </c>
      <c r="D32" s="46">
        <v>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600</v>
      </c>
      <c r="P32" s="47">
        <f t="shared" si="1"/>
        <v>0.16703786191536749</v>
      </c>
      <c r="Q32" s="9"/>
    </row>
    <row r="33" spans="1:17" ht="15.75">
      <c r="A33" s="29" t="s">
        <v>33</v>
      </c>
      <c r="B33" s="30"/>
      <c r="C33" s="31"/>
      <c r="D33" s="32">
        <f aca="true" t="shared" si="8" ref="D33:N33">SUM(D34:D36)</f>
        <v>16079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aca="true" t="shared" si="9" ref="O33:O48">SUM(D33:N33)</f>
        <v>16079</v>
      </c>
      <c r="P33" s="45">
        <f t="shared" si="1"/>
        <v>4.476336302895323</v>
      </c>
      <c r="Q33" s="10"/>
    </row>
    <row r="34" spans="1:17" ht="15">
      <c r="A34" s="13"/>
      <c r="B34" s="39">
        <v>351.9</v>
      </c>
      <c r="C34" s="21" t="s">
        <v>132</v>
      </c>
      <c r="D34" s="46">
        <v>7833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7833</v>
      </c>
      <c r="P34" s="47">
        <f t="shared" si="1"/>
        <v>2.1806792873051224</v>
      </c>
      <c r="Q34" s="9"/>
    </row>
    <row r="35" spans="1:17" ht="15">
      <c r="A35" s="13"/>
      <c r="B35" s="39">
        <v>358.2</v>
      </c>
      <c r="C35" s="21" t="s">
        <v>121</v>
      </c>
      <c r="D35" s="46">
        <v>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50</v>
      </c>
      <c r="P35" s="47">
        <f t="shared" si="1"/>
        <v>0.013919821826280624</v>
      </c>
      <c r="Q35" s="9"/>
    </row>
    <row r="36" spans="1:17" ht="15">
      <c r="A36" s="13"/>
      <c r="B36" s="39">
        <v>359</v>
      </c>
      <c r="C36" s="21" t="s">
        <v>79</v>
      </c>
      <c r="D36" s="46">
        <v>8196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8196</v>
      </c>
      <c r="P36" s="47">
        <f t="shared" si="1"/>
        <v>2.2817371937639197</v>
      </c>
      <c r="Q36" s="9"/>
    </row>
    <row r="37" spans="1:17" ht="15.75">
      <c r="A37" s="29" t="s">
        <v>2</v>
      </c>
      <c r="B37" s="30"/>
      <c r="C37" s="31"/>
      <c r="D37" s="32">
        <f aca="true" t="shared" si="10" ref="D37:N37">SUM(D38:D42)</f>
        <v>80890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2286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9"/>
        <v>83176</v>
      </c>
      <c r="P37" s="45">
        <f t="shared" si="1"/>
        <v>23.155902004454344</v>
      </c>
      <c r="Q37" s="10"/>
    </row>
    <row r="38" spans="1:17" ht="15">
      <c r="A38" s="12"/>
      <c r="B38" s="25">
        <v>361.1</v>
      </c>
      <c r="C38" s="20" t="s">
        <v>46</v>
      </c>
      <c r="D38" s="46">
        <v>1260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1260</v>
      </c>
      <c r="P38" s="47">
        <f t="shared" si="1"/>
        <v>0.3507795100222717</v>
      </c>
      <c r="Q38" s="9"/>
    </row>
    <row r="39" spans="1:17" ht="15">
      <c r="A39" s="12"/>
      <c r="B39" s="25">
        <v>362</v>
      </c>
      <c r="C39" s="20" t="s">
        <v>47</v>
      </c>
      <c r="D39" s="46">
        <v>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3000</v>
      </c>
      <c r="P39" s="47">
        <f t="shared" si="1"/>
        <v>0.8351893095768375</v>
      </c>
      <c r="Q39" s="9"/>
    </row>
    <row r="40" spans="1:17" ht="15">
      <c r="A40" s="12"/>
      <c r="B40" s="25">
        <v>364</v>
      </c>
      <c r="C40" s="20" t="s">
        <v>92</v>
      </c>
      <c r="D40" s="46">
        <v>45140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45140</v>
      </c>
      <c r="P40" s="47">
        <f t="shared" si="1"/>
        <v>12.566815144766148</v>
      </c>
      <c r="Q40" s="9"/>
    </row>
    <row r="41" spans="1:17" ht="15">
      <c r="A41" s="12"/>
      <c r="B41" s="25">
        <v>366</v>
      </c>
      <c r="C41" s="20" t="s">
        <v>68</v>
      </c>
      <c r="D41" s="46">
        <v>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20000</v>
      </c>
      <c r="P41" s="47">
        <f t="shared" si="1"/>
        <v>5.567928730512249</v>
      </c>
      <c r="Q41" s="9"/>
    </row>
    <row r="42" spans="1:17" ht="15">
      <c r="A42" s="12"/>
      <c r="B42" s="25">
        <v>369.9</v>
      </c>
      <c r="C42" s="20" t="s">
        <v>49</v>
      </c>
      <c r="D42" s="46">
        <v>11490</v>
      </c>
      <c r="E42" s="46">
        <v>0</v>
      </c>
      <c r="F42" s="46">
        <v>0</v>
      </c>
      <c r="G42" s="46">
        <v>0</v>
      </c>
      <c r="H42" s="46">
        <v>0</v>
      </c>
      <c r="I42" s="46">
        <v>2286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13776</v>
      </c>
      <c r="P42" s="47">
        <f t="shared" si="1"/>
        <v>3.8351893095768372</v>
      </c>
      <c r="Q42" s="9"/>
    </row>
    <row r="43" spans="1:17" ht="15.75">
      <c r="A43" s="29" t="s">
        <v>34</v>
      </c>
      <c r="B43" s="30"/>
      <c r="C43" s="31"/>
      <c r="D43" s="32">
        <f aca="true" t="shared" si="11" ref="D43:N43">SUM(D44:D47)</f>
        <v>125000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620418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9"/>
        <v>745418</v>
      </c>
      <c r="P43" s="45">
        <f t="shared" si="1"/>
        <v>207.521714922049</v>
      </c>
      <c r="Q43" s="9"/>
    </row>
    <row r="44" spans="1:17" ht="15">
      <c r="A44" s="12"/>
      <c r="B44" s="25">
        <v>381</v>
      </c>
      <c r="C44" s="20" t="s">
        <v>50</v>
      </c>
      <c r="D44" s="46">
        <v>125000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125000</v>
      </c>
      <c r="P44" s="47">
        <f t="shared" si="1"/>
        <v>34.799554565701555</v>
      </c>
      <c r="Q44" s="9"/>
    </row>
    <row r="45" spans="1:17" ht="15">
      <c r="A45" s="12"/>
      <c r="B45" s="25">
        <v>389.1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3237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3237</v>
      </c>
      <c r="P45" s="47">
        <f t="shared" si="1"/>
        <v>0.9011692650334076</v>
      </c>
      <c r="Q45" s="9"/>
    </row>
    <row r="46" spans="1:17" ht="15">
      <c r="A46" s="12"/>
      <c r="B46" s="25">
        <v>389.2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603309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603309</v>
      </c>
      <c r="P46" s="47">
        <f t="shared" si="1"/>
        <v>167.95907572383072</v>
      </c>
      <c r="Q46" s="9"/>
    </row>
    <row r="47" spans="1:17" ht="15.75" thickBot="1">
      <c r="A47" s="12"/>
      <c r="B47" s="25">
        <v>389.3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13872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13872</v>
      </c>
      <c r="P47" s="47">
        <f t="shared" si="1"/>
        <v>3.861915367483296</v>
      </c>
      <c r="Q47" s="9"/>
    </row>
    <row r="48" spans="1:120" ht="16.5" thickBot="1">
      <c r="A48" s="14" t="s">
        <v>43</v>
      </c>
      <c r="B48" s="23"/>
      <c r="C48" s="22"/>
      <c r="D48" s="15">
        <f aca="true" t="shared" si="12" ref="D48:N48">SUM(D5,D13,D15,D23,D33,D37,D43)</f>
        <v>1832010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2899273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9"/>
        <v>4731283</v>
      </c>
      <c r="P48" s="38">
        <f t="shared" si="1"/>
        <v>1317.1723273942093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122</v>
      </c>
      <c r="N50" s="48"/>
      <c r="O50" s="48"/>
      <c r="P50" s="43">
        <v>3592</v>
      </c>
    </row>
    <row r="51" spans="1:16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sheetProtection/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736964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736964</v>
      </c>
      <c r="O5" s="33">
        <f aca="true" t="shared" si="1" ref="O5:O49">(N5/O$51)</f>
        <v>248.13602693602692</v>
      </c>
      <c r="P5" s="6"/>
    </row>
    <row r="6" spans="1:16" ht="15">
      <c r="A6" s="12"/>
      <c r="B6" s="25">
        <v>311</v>
      </c>
      <c r="C6" s="20" t="s">
        <v>1</v>
      </c>
      <c r="D6" s="46">
        <v>326396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326396</v>
      </c>
      <c r="O6" s="47">
        <f t="shared" si="1"/>
        <v>109.8976430976431</v>
      </c>
      <c r="P6" s="9"/>
    </row>
    <row r="7" spans="1:16" ht="15">
      <c r="A7" s="12"/>
      <c r="B7" s="25">
        <v>312.41</v>
      </c>
      <c r="C7" s="20" t="s">
        <v>9</v>
      </c>
      <c r="D7" s="46">
        <v>80363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80363</v>
      </c>
      <c r="O7" s="47">
        <f t="shared" si="1"/>
        <v>27.058249158249158</v>
      </c>
      <c r="P7" s="9"/>
    </row>
    <row r="8" spans="1:16" ht="15">
      <c r="A8" s="12"/>
      <c r="B8" s="25">
        <v>312.6</v>
      </c>
      <c r="C8" s="20" t="s">
        <v>10</v>
      </c>
      <c r="D8" s="46">
        <v>157865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157865</v>
      </c>
      <c r="O8" s="47">
        <f t="shared" si="1"/>
        <v>53.15319865319865</v>
      </c>
      <c r="P8" s="9"/>
    </row>
    <row r="9" spans="1:16" ht="15">
      <c r="A9" s="12"/>
      <c r="B9" s="25">
        <v>314.1</v>
      </c>
      <c r="C9" s="20" t="s">
        <v>11</v>
      </c>
      <c r="D9" s="46">
        <v>101699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101699</v>
      </c>
      <c r="O9" s="47">
        <f t="shared" si="1"/>
        <v>34.24208754208754</v>
      </c>
      <c r="P9" s="9"/>
    </row>
    <row r="10" spans="1:16" ht="15">
      <c r="A10" s="12"/>
      <c r="B10" s="25">
        <v>314.4</v>
      </c>
      <c r="C10" s="20" t="s">
        <v>12</v>
      </c>
      <c r="D10" s="46">
        <v>7707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7707</v>
      </c>
      <c r="O10" s="47">
        <f t="shared" si="1"/>
        <v>2.594949494949495</v>
      </c>
      <c r="P10" s="9"/>
    </row>
    <row r="11" spans="1:16" ht="15">
      <c r="A11" s="12"/>
      <c r="B11" s="25">
        <v>314.8</v>
      </c>
      <c r="C11" s="20" t="s">
        <v>13</v>
      </c>
      <c r="D11" s="46">
        <v>2562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2562</v>
      </c>
      <c r="O11" s="47">
        <f t="shared" si="1"/>
        <v>0.8626262626262626</v>
      </c>
      <c r="P11" s="9"/>
    </row>
    <row r="12" spans="1:16" ht="15">
      <c r="A12" s="12"/>
      <c r="B12" s="25">
        <v>315</v>
      </c>
      <c r="C12" s="20" t="s">
        <v>14</v>
      </c>
      <c r="D12" s="46">
        <v>49796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49796</v>
      </c>
      <c r="O12" s="47">
        <f t="shared" si="1"/>
        <v>16.766329966329966</v>
      </c>
      <c r="P12" s="9"/>
    </row>
    <row r="13" spans="1:16" ht="15">
      <c r="A13" s="12"/>
      <c r="B13" s="25">
        <v>316</v>
      </c>
      <c r="C13" s="20" t="s">
        <v>15</v>
      </c>
      <c r="D13" s="46">
        <v>10576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10576</v>
      </c>
      <c r="O13" s="47">
        <f t="shared" si="1"/>
        <v>3.560942760942761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SUM(D15:D15)</f>
        <v>69071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69071</v>
      </c>
      <c r="O14" s="45">
        <f t="shared" si="1"/>
        <v>23.256228956228956</v>
      </c>
      <c r="P14" s="10"/>
    </row>
    <row r="15" spans="1:16" ht="15">
      <c r="A15" s="12"/>
      <c r="B15" s="25">
        <v>323.1</v>
      </c>
      <c r="C15" s="20" t="s">
        <v>17</v>
      </c>
      <c r="D15" s="46">
        <v>69071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69071</v>
      </c>
      <c r="O15" s="47">
        <f t="shared" si="1"/>
        <v>23.256228956228956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SUM(D17:D24)</f>
        <v>500443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500443</v>
      </c>
      <c r="O16" s="45">
        <f t="shared" si="1"/>
        <v>168.4993265993266</v>
      </c>
      <c r="P16" s="10"/>
    </row>
    <row r="17" spans="1:16" ht="15">
      <c r="A17" s="12"/>
      <c r="B17" s="25">
        <v>331.2</v>
      </c>
      <c r="C17" s="20" t="s">
        <v>19</v>
      </c>
      <c r="D17" s="46">
        <v>295090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295090</v>
      </c>
      <c r="O17" s="47">
        <f t="shared" si="1"/>
        <v>99.35690235690235</v>
      </c>
      <c r="P17" s="9"/>
    </row>
    <row r="18" spans="1:16" ht="15">
      <c r="A18" s="12"/>
      <c r="B18" s="25">
        <v>331.5</v>
      </c>
      <c r="C18" s="20" t="s">
        <v>21</v>
      </c>
      <c r="D18" s="46">
        <v>17811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17811</v>
      </c>
      <c r="O18" s="47">
        <f t="shared" si="1"/>
        <v>5.996969696969697</v>
      </c>
      <c r="P18" s="9"/>
    </row>
    <row r="19" spans="1:16" ht="15">
      <c r="A19" s="12"/>
      <c r="B19" s="25">
        <v>334.5</v>
      </c>
      <c r="C19" s="20" t="s">
        <v>22</v>
      </c>
      <c r="D19" s="46">
        <v>2968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2968</v>
      </c>
      <c r="O19" s="47">
        <f t="shared" si="1"/>
        <v>0.9993265993265993</v>
      </c>
      <c r="P19" s="9"/>
    </row>
    <row r="20" spans="1:16" ht="15">
      <c r="A20" s="12"/>
      <c r="B20" s="25">
        <v>335.12</v>
      </c>
      <c r="C20" s="20" t="s">
        <v>23</v>
      </c>
      <c r="D20" s="46">
        <v>82630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82630</v>
      </c>
      <c r="O20" s="47">
        <f t="shared" si="1"/>
        <v>27.82154882154882</v>
      </c>
      <c r="P20" s="9"/>
    </row>
    <row r="21" spans="1:16" ht="15">
      <c r="A21" s="12"/>
      <c r="B21" s="25">
        <v>335.14</v>
      </c>
      <c r="C21" s="20" t="s">
        <v>24</v>
      </c>
      <c r="D21" s="46">
        <v>386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386</v>
      </c>
      <c r="O21" s="47">
        <f t="shared" si="1"/>
        <v>0.12996632996632998</v>
      </c>
      <c r="P21" s="9"/>
    </row>
    <row r="22" spans="1:16" ht="15">
      <c r="A22" s="12"/>
      <c r="B22" s="25">
        <v>335.15</v>
      </c>
      <c r="C22" s="20" t="s">
        <v>25</v>
      </c>
      <c r="D22" s="46">
        <v>857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857</v>
      </c>
      <c r="O22" s="47">
        <f t="shared" si="1"/>
        <v>0.28855218855218856</v>
      </c>
      <c r="P22" s="9"/>
    </row>
    <row r="23" spans="1:16" ht="15">
      <c r="A23" s="12"/>
      <c r="B23" s="25">
        <v>335.18</v>
      </c>
      <c r="C23" s="20" t="s">
        <v>26</v>
      </c>
      <c r="D23" s="46">
        <v>96156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96156</v>
      </c>
      <c r="O23" s="47">
        <f t="shared" si="1"/>
        <v>32.375757575757575</v>
      </c>
      <c r="P23" s="9"/>
    </row>
    <row r="24" spans="1:16" ht="15">
      <c r="A24" s="12"/>
      <c r="B24" s="25">
        <v>335.49</v>
      </c>
      <c r="C24" s="20" t="s">
        <v>27</v>
      </c>
      <c r="D24" s="46">
        <v>4545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4545</v>
      </c>
      <c r="O24" s="47">
        <f t="shared" si="1"/>
        <v>1.5303030303030303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SUM(D26:D33)</f>
        <v>109980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2543330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2653310</v>
      </c>
      <c r="O25" s="45">
        <f t="shared" si="1"/>
        <v>893.3703703703703</v>
      </c>
      <c r="P25" s="10"/>
    </row>
    <row r="26" spans="1:16" ht="15">
      <c r="A26" s="12"/>
      <c r="B26" s="25">
        <v>341.9</v>
      </c>
      <c r="C26" s="20" t="s">
        <v>35</v>
      </c>
      <c r="D26" s="46">
        <v>2385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2385</v>
      </c>
      <c r="O26" s="47">
        <f t="shared" si="1"/>
        <v>0.803030303030303</v>
      </c>
      <c r="P26" s="9"/>
    </row>
    <row r="27" spans="1:16" ht="15">
      <c r="A27" s="12"/>
      <c r="B27" s="25">
        <v>342.1</v>
      </c>
      <c r="C27" s="20" t="s">
        <v>36</v>
      </c>
      <c r="D27" s="46">
        <v>2713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2713</v>
      </c>
      <c r="O27" s="47">
        <f t="shared" si="1"/>
        <v>0.9134680134680134</v>
      </c>
      <c r="P27" s="9"/>
    </row>
    <row r="28" spans="1:16" ht="15">
      <c r="A28" s="12"/>
      <c r="B28" s="25">
        <v>342.2</v>
      </c>
      <c r="C28" s="20" t="s">
        <v>37</v>
      </c>
      <c r="D28" s="46">
        <v>77866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77866</v>
      </c>
      <c r="O28" s="47">
        <f t="shared" si="1"/>
        <v>26.217508417508416</v>
      </c>
      <c r="P28" s="9"/>
    </row>
    <row r="29" spans="1:16" ht="15">
      <c r="A29" s="12"/>
      <c r="B29" s="25">
        <v>343.2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566692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566692</v>
      </c>
      <c r="O29" s="47">
        <f t="shared" si="1"/>
        <v>190.8053872053872</v>
      </c>
      <c r="P29" s="9"/>
    </row>
    <row r="30" spans="1:16" ht="15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800806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800806</v>
      </c>
      <c r="O30" s="47">
        <f t="shared" si="1"/>
        <v>269.63164983164984</v>
      </c>
      <c r="P30" s="9"/>
    </row>
    <row r="31" spans="1:16" ht="15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424640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424640</v>
      </c>
      <c r="O31" s="47">
        <f t="shared" si="1"/>
        <v>142.97643097643098</v>
      </c>
      <c r="P31" s="9"/>
    </row>
    <row r="32" spans="1:16" ht="15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751192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751192</v>
      </c>
      <c r="O32" s="47">
        <f t="shared" si="1"/>
        <v>252.92659932659933</v>
      </c>
      <c r="P32" s="9"/>
    </row>
    <row r="33" spans="1:16" ht="15">
      <c r="A33" s="12"/>
      <c r="B33" s="25">
        <v>344.9</v>
      </c>
      <c r="C33" s="20" t="s">
        <v>63</v>
      </c>
      <c r="D33" s="46">
        <v>27016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27016</v>
      </c>
      <c r="O33" s="47">
        <f t="shared" si="1"/>
        <v>9.096296296296297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SUM(D35:D35)</f>
        <v>2877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9">SUM(D34:M34)</f>
        <v>2877</v>
      </c>
      <c r="O34" s="45">
        <f t="shared" si="1"/>
        <v>0.9686868686868687</v>
      </c>
      <c r="P34" s="10"/>
    </row>
    <row r="35" spans="1:16" ht="15">
      <c r="A35" s="13"/>
      <c r="B35" s="39">
        <v>351.5</v>
      </c>
      <c r="C35" s="21" t="s">
        <v>45</v>
      </c>
      <c r="D35" s="46">
        <v>2877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2877</v>
      </c>
      <c r="O35" s="47">
        <f t="shared" si="1"/>
        <v>0.9686868686868687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SUM(D37:D42)</f>
        <v>34832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473</v>
      </c>
      <c r="I36" s="32">
        <f t="shared" si="10"/>
        <v>450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35755</v>
      </c>
      <c r="O36" s="45">
        <f t="shared" si="1"/>
        <v>12.038720538720538</v>
      </c>
      <c r="P36" s="10"/>
    </row>
    <row r="37" spans="1:16" ht="15">
      <c r="A37" s="12"/>
      <c r="B37" s="25">
        <v>361.1</v>
      </c>
      <c r="C37" s="20" t="s">
        <v>46</v>
      </c>
      <c r="D37" s="46">
        <v>2916</v>
      </c>
      <c r="E37" s="46">
        <v>0</v>
      </c>
      <c r="F37" s="46">
        <v>0</v>
      </c>
      <c r="G37" s="46">
        <v>0</v>
      </c>
      <c r="H37" s="46">
        <v>473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3389</v>
      </c>
      <c r="O37" s="47">
        <f t="shared" si="1"/>
        <v>1.1410774410774411</v>
      </c>
      <c r="P37" s="9"/>
    </row>
    <row r="38" spans="1:16" ht="15">
      <c r="A38" s="12"/>
      <c r="B38" s="25">
        <v>362</v>
      </c>
      <c r="C38" s="20" t="s">
        <v>47</v>
      </c>
      <c r="D38" s="46">
        <v>10150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10150</v>
      </c>
      <c r="O38" s="47">
        <f t="shared" si="1"/>
        <v>3.4175084175084174</v>
      </c>
      <c r="P38" s="9"/>
    </row>
    <row r="39" spans="1:16" ht="15">
      <c r="A39" s="12"/>
      <c r="B39" s="25">
        <v>364</v>
      </c>
      <c r="C39" s="20" t="s">
        <v>48</v>
      </c>
      <c r="D39" s="46">
        <v>5170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5170</v>
      </c>
      <c r="O39" s="47">
        <f t="shared" si="1"/>
        <v>1.7407407407407407</v>
      </c>
      <c r="P39" s="9"/>
    </row>
    <row r="40" spans="1:16" ht="15">
      <c r="A40" s="12"/>
      <c r="B40" s="25">
        <v>365</v>
      </c>
      <c r="C40" s="20" t="s">
        <v>64</v>
      </c>
      <c r="D40" s="46">
        <v>208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208</v>
      </c>
      <c r="O40" s="47">
        <f t="shared" si="1"/>
        <v>0.07003367003367003</v>
      </c>
      <c r="P40" s="9"/>
    </row>
    <row r="41" spans="1:16" ht="15">
      <c r="A41" s="12"/>
      <c r="B41" s="25">
        <v>366</v>
      </c>
      <c r="C41" s="20" t="s">
        <v>68</v>
      </c>
      <c r="D41" s="46">
        <v>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300</v>
      </c>
      <c r="O41" s="47">
        <f t="shared" si="1"/>
        <v>0.10101010101010101</v>
      </c>
      <c r="P41" s="9"/>
    </row>
    <row r="42" spans="1:16" ht="15">
      <c r="A42" s="12"/>
      <c r="B42" s="25">
        <v>369.9</v>
      </c>
      <c r="C42" s="20" t="s">
        <v>49</v>
      </c>
      <c r="D42" s="46">
        <v>16088</v>
      </c>
      <c r="E42" s="46">
        <v>0</v>
      </c>
      <c r="F42" s="46">
        <v>0</v>
      </c>
      <c r="G42" s="46">
        <v>0</v>
      </c>
      <c r="H42" s="46">
        <v>0</v>
      </c>
      <c r="I42" s="46">
        <v>450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16538</v>
      </c>
      <c r="O42" s="47">
        <f t="shared" si="1"/>
        <v>5.568350168350168</v>
      </c>
      <c r="P42" s="9"/>
    </row>
    <row r="43" spans="1:16" ht="15.75">
      <c r="A43" s="29" t="s">
        <v>34</v>
      </c>
      <c r="B43" s="30"/>
      <c r="C43" s="31"/>
      <c r="D43" s="32">
        <f aca="true" t="shared" si="11" ref="D43:M43">SUM(D44:D48)</f>
        <v>278544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1045981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1324525</v>
      </c>
      <c r="O43" s="45">
        <f t="shared" si="1"/>
        <v>445.96801346801345</v>
      </c>
      <c r="P43" s="9"/>
    </row>
    <row r="44" spans="1:16" ht="15">
      <c r="A44" s="12"/>
      <c r="B44" s="25">
        <v>381</v>
      </c>
      <c r="C44" s="20" t="s">
        <v>50</v>
      </c>
      <c r="D44" s="46">
        <v>278544</v>
      </c>
      <c r="E44" s="46">
        <v>0</v>
      </c>
      <c r="F44" s="46">
        <v>0</v>
      </c>
      <c r="G44" s="46">
        <v>0</v>
      </c>
      <c r="H44" s="46">
        <v>0</v>
      </c>
      <c r="I44" s="46">
        <v>9851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288395</v>
      </c>
      <c r="O44" s="47">
        <f t="shared" si="1"/>
        <v>97.1026936026936</v>
      </c>
      <c r="P44" s="9"/>
    </row>
    <row r="45" spans="1:16" ht="15">
      <c r="A45" s="12"/>
      <c r="B45" s="25">
        <v>389.1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5564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5564</v>
      </c>
      <c r="O45" s="47">
        <f t="shared" si="1"/>
        <v>1.8734006734006734</v>
      </c>
      <c r="P45" s="9"/>
    </row>
    <row r="46" spans="1:16" ht="15">
      <c r="A46" s="12"/>
      <c r="B46" s="25">
        <v>389.2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1003087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1003087</v>
      </c>
      <c r="O46" s="47">
        <f t="shared" si="1"/>
        <v>337.7397306397306</v>
      </c>
      <c r="P46" s="9"/>
    </row>
    <row r="47" spans="1:16" ht="15">
      <c r="A47" s="12"/>
      <c r="B47" s="25">
        <v>389.3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17628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17628</v>
      </c>
      <c r="O47" s="47">
        <f t="shared" si="1"/>
        <v>5.935353535353535</v>
      </c>
      <c r="P47" s="9"/>
    </row>
    <row r="48" spans="1:16" ht="15.75" thickBot="1">
      <c r="A48" s="12"/>
      <c r="B48" s="25">
        <v>389.4</v>
      </c>
      <c r="C48" s="20" t="s">
        <v>71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9851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9851</v>
      </c>
      <c r="O48" s="47">
        <f t="shared" si="1"/>
        <v>3.3168350168350167</v>
      </c>
      <c r="P48" s="9"/>
    </row>
    <row r="49" spans="1:119" ht="16.5" thickBot="1">
      <c r="A49" s="14" t="s">
        <v>43</v>
      </c>
      <c r="B49" s="23"/>
      <c r="C49" s="22"/>
      <c r="D49" s="15">
        <f aca="true" t="shared" si="12" ref="D49:M49">SUM(D5,D14,D16,D25,D34,D36,D43)</f>
        <v>1732711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473</v>
      </c>
      <c r="I49" s="15">
        <f t="shared" si="12"/>
        <v>3589761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5322945</v>
      </c>
      <c r="O49" s="38">
        <f t="shared" si="1"/>
        <v>1792.2373737373737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72</v>
      </c>
      <c r="M51" s="48"/>
      <c r="N51" s="48"/>
      <c r="O51" s="43">
        <v>2970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646133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646133</v>
      </c>
      <c r="O5" s="33">
        <f aca="true" t="shared" si="1" ref="O5:O47">(N5/O$49)</f>
        <v>225.29044630404462</v>
      </c>
      <c r="P5" s="6"/>
    </row>
    <row r="6" spans="1:16" ht="15">
      <c r="A6" s="12"/>
      <c r="B6" s="25">
        <v>311</v>
      </c>
      <c r="C6" s="20" t="s">
        <v>1</v>
      </c>
      <c r="D6" s="46">
        <v>294667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294667</v>
      </c>
      <c r="O6" s="47">
        <f t="shared" si="1"/>
        <v>102.74302649930264</v>
      </c>
      <c r="P6" s="9"/>
    </row>
    <row r="7" spans="1:16" ht="15">
      <c r="A7" s="12"/>
      <c r="B7" s="25">
        <v>312.41</v>
      </c>
      <c r="C7" s="20" t="s">
        <v>9</v>
      </c>
      <c r="D7" s="46">
        <v>83778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83778</v>
      </c>
      <c r="O7" s="47">
        <f t="shared" si="1"/>
        <v>29.211297071129707</v>
      </c>
      <c r="P7" s="9"/>
    </row>
    <row r="8" spans="1:16" ht="15">
      <c r="A8" s="12"/>
      <c r="B8" s="25">
        <v>312.6</v>
      </c>
      <c r="C8" s="20" t="s">
        <v>10</v>
      </c>
      <c r="D8" s="46">
        <v>82283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82283</v>
      </c>
      <c r="O8" s="47">
        <f t="shared" si="1"/>
        <v>28.69002789400279</v>
      </c>
      <c r="P8" s="9"/>
    </row>
    <row r="9" spans="1:16" ht="15">
      <c r="A9" s="12"/>
      <c r="B9" s="25">
        <v>314.1</v>
      </c>
      <c r="C9" s="20" t="s">
        <v>11</v>
      </c>
      <c r="D9" s="46">
        <v>111393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111393</v>
      </c>
      <c r="O9" s="47">
        <f t="shared" si="1"/>
        <v>38.83995815899581</v>
      </c>
      <c r="P9" s="9"/>
    </row>
    <row r="10" spans="1:16" ht="15">
      <c r="A10" s="12"/>
      <c r="B10" s="25">
        <v>314.4</v>
      </c>
      <c r="C10" s="20" t="s">
        <v>12</v>
      </c>
      <c r="D10" s="46">
        <v>8659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8659</v>
      </c>
      <c r="O10" s="47">
        <f t="shared" si="1"/>
        <v>3.019177126917713</v>
      </c>
      <c r="P10" s="9"/>
    </row>
    <row r="11" spans="1:16" ht="15">
      <c r="A11" s="12"/>
      <c r="B11" s="25">
        <v>314.8</v>
      </c>
      <c r="C11" s="20" t="s">
        <v>13</v>
      </c>
      <c r="D11" s="46">
        <v>3178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3178</v>
      </c>
      <c r="O11" s="47">
        <f t="shared" si="1"/>
        <v>1.1080892608089261</v>
      </c>
      <c r="P11" s="9"/>
    </row>
    <row r="12" spans="1:16" ht="15">
      <c r="A12" s="12"/>
      <c r="B12" s="25">
        <v>315</v>
      </c>
      <c r="C12" s="20" t="s">
        <v>14</v>
      </c>
      <c r="D12" s="46">
        <v>51247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51247</v>
      </c>
      <c r="O12" s="47">
        <f t="shared" si="1"/>
        <v>17.86854951185495</v>
      </c>
      <c r="P12" s="9"/>
    </row>
    <row r="13" spans="1:16" ht="15">
      <c r="A13" s="12"/>
      <c r="B13" s="25">
        <v>316</v>
      </c>
      <c r="C13" s="20" t="s">
        <v>15</v>
      </c>
      <c r="D13" s="46">
        <v>10928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10928</v>
      </c>
      <c r="O13" s="47">
        <f t="shared" si="1"/>
        <v>3.810320781032078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72754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72754</v>
      </c>
      <c r="O14" s="45">
        <f t="shared" si="1"/>
        <v>25.367503486750348</v>
      </c>
      <c r="P14" s="10"/>
    </row>
    <row r="15" spans="1:16" ht="15">
      <c r="A15" s="12"/>
      <c r="B15" s="25">
        <v>323.1</v>
      </c>
      <c r="C15" s="20" t="s">
        <v>17</v>
      </c>
      <c r="D15" s="46">
        <v>72674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72674</v>
      </c>
      <c r="O15" s="47">
        <f t="shared" si="1"/>
        <v>25.33960948396095</v>
      </c>
      <c r="P15" s="9"/>
    </row>
    <row r="16" spans="1:16" ht="15">
      <c r="A16" s="12"/>
      <c r="B16" s="25">
        <v>329</v>
      </c>
      <c r="C16" s="20" t="s">
        <v>18</v>
      </c>
      <c r="D16" s="46">
        <v>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</v>
      </c>
      <c r="O16" s="47">
        <f t="shared" si="1"/>
        <v>0.02789400278940028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SUM(D18:D23)</f>
        <v>139506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139506</v>
      </c>
      <c r="O17" s="45">
        <f t="shared" si="1"/>
        <v>48.64225941422594</v>
      </c>
      <c r="P17" s="10"/>
    </row>
    <row r="18" spans="1:16" ht="15">
      <c r="A18" s="12"/>
      <c r="B18" s="25">
        <v>331.2</v>
      </c>
      <c r="C18" s="20" t="s">
        <v>19</v>
      </c>
      <c r="D18" s="46">
        <v>8858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8858</v>
      </c>
      <c r="O18" s="47">
        <f t="shared" si="1"/>
        <v>3.088563458856346</v>
      </c>
      <c r="P18" s="9"/>
    </row>
    <row r="19" spans="1:16" ht="15">
      <c r="A19" s="12"/>
      <c r="B19" s="25">
        <v>335.12</v>
      </c>
      <c r="C19" s="20" t="s">
        <v>23</v>
      </c>
      <c r="D19" s="46">
        <v>72632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72632</v>
      </c>
      <c r="O19" s="47">
        <f t="shared" si="1"/>
        <v>25.324965132496512</v>
      </c>
      <c r="P19" s="9"/>
    </row>
    <row r="20" spans="1:16" ht="15">
      <c r="A20" s="12"/>
      <c r="B20" s="25">
        <v>335.14</v>
      </c>
      <c r="C20" s="20" t="s">
        <v>24</v>
      </c>
      <c r="D20" s="46">
        <v>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490</v>
      </c>
      <c r="O20" s="47">
        <f t="shared" si="1"/>
        <v>0.1708507670850767</v>
      </c>
      <c r="P20" s="9"/>
    </row>
    <row r="21" spans="1:16" ht="15">
      <c r="A21" s="12"/>
      <c r="B21" s="25">
        <v>335.15</v>
      </c>
      <c r="C21" s="20" t="s">
        <v>25</v>
      </c>
      <c r="D21" s="46">
        <v>902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902</v>
      </c>
      <c r="O21" s="47">
        <f t="shared" si="1"/>
        <v>0.31450488145048816</v>
      </c>
      <c r="P21" s="9"/>
    </row>
    <row r="22" spans="1:16" ht="15">
      <c r="A22" s="12"/>
      <c r="B22" s="25">
        <v>335.18</v>
      </c>
      <c r="C22" s="20" t="s">
        <v>26</v>
      </c>
      <c r="D22" s="46">
        <v>51752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51752</v>
      </c>
      <c r="O22" s="47">
        <f t="shared" si="1"/>
        <v>18.04463040446304</v>
      </c>
      <c r="P22" s="9"/>
    </row>
    <row r="23" spans="1:16" ht="15">
      <c r="A23" s="12"/>
      <c r="B23" s="25">
        <v>335.49</v>
      </c>
      <c r="C23" s="20" t="s">
        <v>27</v>
      </c>
      <c r="D23" s="46">
        <v>4872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4872</v>
      </c>
      <c r="O23" s="47">
        <f t="shared" si="1"/>
        <v>1.698744769874477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SUM(D25:D33)</f>
        <v>106292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2591055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2697347</v>
      </c>
      <c r="O24" s="45">
        <f t="shared" si="1"/>
        <v>940.4975592747559</v>
      </c>
      <c r="P24" s="10"/>
    </row>
    <row r="25" spans="1:16" ht="15">
      <c r="A25" s="12"/>
      <c r="B25" s="25">
        <v>341.9</v>
      </c>
      <c r="C25" s="20" t="s">
        <v>35</v>
      </c>
      <c r="D25" s="46">
        <v>2312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3">SUM(D25:M25)</f>
        <v>2312</v>
      </c>
      <c r="O25" s="47">
        <f t="shared" si="1"/>
        <v>0.806136680613668</v>
      </c>
      <c r="P25" s="9"/>
    </row>
    <row r="26" spans="1:16" ht="15">
      <c r="A26" s="12"/>
      <c r="B26" s="25">
        <v>342.1</v>
      </c>
      <c r="C26" s="20" t="s">
        <v>36</v>
      </c>
      <c r="D26" s="46">
        <v>4126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4126</v>
      </c>
      <c r="O26" s="47">
        <f t="shared" si="1"/>
        <v>1.4386331938633194</v>
      </c>
      <c r="P26" s="9"/>
    </row>
    <row r="27" spans="1:16" ht="15">
      <c r="A27" s="12"/>
      <c r="B27" s="25">
        <v>342.2</v>
      </c>
      <c r="C27" s="20" t="s">
        <v>37</v>
      </c>
      <c r="D27" s="46">
        <v>74871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74871</v>
      </c>
      <c r="O27" s="47">
        <f t="shared" si="1"/>
        <v>26.105648535564853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663202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663202</v>
      </c>
      <c r="O28" s="47">
        <f t="shared" si="1"/>
        <v>231.24198047419804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718529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718529</v>
      </c>
      <c r="O29" s="47">
        <f t="shared" si="1"/>
        <v>250.5331241283124</v>
      </c>
      <c r="P29" s="9"/>
    </row>
    <row r="30" spans="1:16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433381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433381</v>
      </c>
      <c r="O30" s="47">
        <f t="shared" si="1"/>
        <v>151.10913528591354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775256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775256</v>
      </c>
      <c r="O31" s="47">
        <f t="shared" si="1"/>
        <v>270.31241283124126</v>
      </c>
      <c r="P31" s="9"/>
    </row>
    <row r="32" spans="1:16" ht="15">
      <c r="A32" s="12"/>
      <c r="B32" s="25">
        <v>343.9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687</v>
      </c>
      <c r="O32" s="47">
        <f t="shared" si="1"/>
        <v>0.2395397489539749</v>
      </c>
      <c r="P32" s="9"/>
    </row>
    <row r="33" spans="1:16" ht="15">
      <c r="A33" s="12"/>
      <c r="B33" s="25">
        <v>344.9</v>
      </c>
      <c r="C33" s="20" t="s">
        <v>63</v>
      </c>
      <c r="D33" s="46">
        <v>24983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24983</v>
      </c>
      <c r="O33" s="47">
        <f t="shared" si="1"/>
        <v>8.710948396094839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SUM(D35:D35)</f>
        <v>3309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3309</v>
      </c>
      <c r="O34" s="45">
        <f t="shared" si="1"/>
        <v>1.153765690376569</v>
      </c>
      <c r="P34" s="10"/>
    </row>
    <row r="35" spans="1:16" ht="15">
      <c r="A35" s="13"/>
      <c r="B35" s="39">
        <v>351.5</v>
      </c>
      <c r="C35" s="21" t="s">
        <v>45</v>
      </c>
      <c r="D35" s="46">
        <v>3309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3309</v>
      </c>
      <c r="O35" s="47">
        <f t="shared" si="1"/>
        <v>1.153765690376569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SUM(D37:D41)</f>
        <v>34931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527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35458</v>
      </c>
      <c r="O36" s="45">
        <f t="shared" si="1"/>
        <v>12.36331938633194</v>
      </c>
      <c r="P36" s="10"/>
    </row>
    <row r="37" spans="1:16" ht="15">
      <c r="A37" s="12"/>
      <c r="B37" s="25">
        <v>361.1</v>
      </c>
      <c r="C37" s="20" t="s">
        <v>46</v>
      </c>
      <c r="D37" s="46">
        <v>6179</v>
      </c>
      <c r="E37" s="46">
        <v>0</v>
      </c>
      <c r="F37" s="46">
        <v>0</v>
      </c>
      <c r="G37" s="46">
        <v>0</v>
      </c>
      <c r="H37" s="46">
        <v>527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6706</v>
      </c>
      <c r="O37" s="47">
        <f t="shared" si="1"/>
        <v>2.338214783821478</v>
      </c>
      <c r="P37" s="9"/>
    </row>
    <row r="38" spans="1:16" ht="15">
      <c r="A38" s="12"/>
      <c r="B38" s="25">
        <v>362</v>
      </c>
      <c r="C38" s="20" t="s">
        <v>47</v>
      </c>
      <c r="D38" s="46">
        <v>7000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7000</v>
      </c>
      <c r="O38" s="47">
        <f t="shared" si="1"/>
        <v>2.4407252440725244</v>
      </c>
      <c r="P38" s="9"/>
    </row>
    <row r="39" spans="1:16" ht="15">
      <c r="A39" s="12"/>
      <c r="B39" s="25">
        <v>364</v>
      </c>
      <c r="C39" s="20" t="s">
        <v>48</v>
      </c>
      <c r="D39" s="46">
        <v>3350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3350</v>
      </c>
      <c r="O39" s="47">
        <f t="shared" si="1"/>
        <v>1.1680613668061366</v>
      </c>
      <c r="P39" s="9"/>
    </row>
    <row r="40" spans="1:16" ht="15">
      <c r="A40" s="12"/>
      <c r="B40" s="25">
        <v>366</v>
      </c>
      <c r="C40" s="20" t="s">
        <v>68</v>
      </c>
      <c r="D40" s="46">
        <v>2575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2575</v>
      </c>
      <c r="O40" s="47">
        <f t="shared" si="1"/>
        <v>0.8978382147838215</v>
      </c>
      <c r="P40" s="9"/>
    </row>
    <row r="41" spans="1:16" ht="15">
      <c r="A41" s="12"/>
      <c r="B41" s="25">
        <v>369.9</v>
      </c>
      <c r="C41" s="20" t="s">
        <v>49</v>
      </c>
      <c r="D41" s="46">
        <v>15827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15827</v>
      </c>
      <c r="O41" s="47">
        <f t="shared" si="1"/>
        <v>5.518479776847978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SUM(D43:D46)</f>
        <v>494488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505507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999995</v>
      </c>
      <c r="O42" s="45">
        <f t="shared" si="1"/>
        <v>348.67329149232916</v>
      </c>
      <c r="P42" s="9"/>
    </row>
    <row r="43" spans="1:16" ht="15">
      <c r="A43" s="12"/>
      <c r="B43" s="25">
        <v>381</v>
      </c>
      <c r="C43" s="20" t="s">
        <v>50</v>
      </c>
      <c r="D43" s="46">
        <v>494488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494488</v>
      </c>
      <c r="O43" s="47">
        <f t="shared" si="1"/>
        <v>172.41562064156207</v>
      </c>
      <c r="P43" s="9"/>
    </row>
    <row r="44" spans="1:16" ht="15">
      <c r="A44" s="12"/>
      <c r="B44" s="25">
        <v>389.1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13260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13260</v>
      </c>
      <c r="O44" s="47">
        <f t="shared" si="1"/>
        <v>4.623430962343096</v>
      </c>
      <c r="P44" s="9"/>
    </row>
    <row r="45" spans="1:16" ht="15">
      <c r="A45" s="12"/>
      <c r="B45" s="25">
        <v>389.2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270941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270941</v>
      </c>
      <c r="O45" s="47">
        <f t="shared" si="1"/>
        <v>94.47036262203626</v>
      </c>
      <c r="P45" s="9"/>
    </row>
    <row r="46" spans="1:16" ht="15.75" thickBot="1">
      <c r="A46" s="12"/>
      <c r="B46" s="25">
        <v>389.3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221306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221306</v>
      </c>
      <c r="O46" s="47">
        <f t="shared" si="1"/>
        <v>77.16387726638773</v>
      </c>
      <c r="P46" s="9"/>
    </row>
    <row r="47" spans="1:119" ht="16.5" thickBot="1">
      <c r="A47" s="14" t="s">
        <v>43</v>
      </c>
      <c r="B47" s="23"/>
      <c r="C47" s="22"/>
      <c r="D47" s="15">
        <f aca="true" t="shared" si="12" ref="D47:M47">SUM(D5,D14,D17,D24,D34,D36,D42)</f>
        <v>1497413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527</v>
      </c>
      <c r="I47" s="15">
        <f t="shared" si="12"/>
        <v>3096562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4594502</v>
      </c>
      <c r="O47" s="38">
        <f t="shared" si="1"/>
        <v>1601.9881450488144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69</v>
      </c>
      <c r="M49" s="48"/>
      <c r="N49" s="48"/>
      <c r="O49" s="43">
        <v>2868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608361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608361</v>
      </c>
      <c r="O5" s="33">
        <f aca="true" t="shared" si="1" ref="O5:O44">(N5/O$46)</f>
        <v>133.8233611966564</v>
      </c>
      <c r="P5" s="6"/>
    </row>
    <row r="6" spans="1:16" ht="15">
      <c r="A6" s="12"/>
      <c r="B6" s="25">
        <v>311</v>
      </c>
      <c r="C6" s="20" t="s">
        <v>1</v>
      </c>
      <c r="D6" s="46">
        <v>302764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302764</v>
      </c>
      <c r="O6" s="47">
        <f t="shared" si="1"/>
        <v>66.60008798944126</v>
      </c>
      <c r="P6" s="9"/>
    </row>
    <row r="7" spans="1:16" ht="15">
      <c r="A7" s="12"/>
      <c r="B7" s="25">
        <v>312.41</v>
      </c>
      <c r="C7" s="20" t="s">
        <v>9</v>
      </c>
      <c r="D7" s="46">
        <v>85739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85739</v>
      </c>
      <c r="O7" s="47">
        <f t="shared" si="1"/>
        <v>18.86031676198856</v>
      </c>
      <c r="P7" s="9"/>
    </row>
    <row r="8" spans="1:16" ht="15">
      <c r="A8" s="12"/>
      <c r="B8" s="25">
        <v>312.6</v>
      </c>
      <c r="C8" s="20" t="s">
        <v>10</v>
      </c>
      <c r="D8" s="46">
        <v>67718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67718</v>
      </c>
      <c r="O8" s="47">
        <f t="shared" si="1"/>
        <v>14.896172459304884</v>
      </c>
      <c r="P8" s="9"/>
    </row>
    <row r="9" spans="1:16" ht="15">
      <c r="A9" s="12"/>
      <c r="B9" s="25">
        <v>314.1</v>
      </c>
      <c r="C9" s="20" t="s">
        <v>11</v>
      </c>
      <c r="D9" s="46">
        <v>73990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73990</v>
      </c>
      <c r="O9" s="47">
        <f t="shared" si="1"/>
        <v>16.275846898372194</v>
      </c>
      <c r="P9" s="9"/>
    </row>
    <row r="10" spans="1:16" ht="15">
      <c r="A10" s="12"/>
      <c r="B10" s="25">
        <v>314.4</v>
      </c>
      <c r="C10" s="20" t="s">
        <v>12</v>
      </c>
      <c r="D10" s="46">
        <v>9307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9307</v>
      </c>
      <c r="O10" s="47">
        <f t="shared" si="1"/>
        <v>2.0472943246810384</v>
      </c>
      <c r="P10" s="9"/>
    </row>
    <row r="11" spans="1:16" ht="15">
      <c r="A11" s="12"/>
      <c r="B11" s="25">
        <v>314.8</v>
      </c>
      <c r="C11" s="20" t="s">
        <v>13</v>
      </c>
      <c r="D11" s="46">
        <v>3216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3216</v>
      </c>
      <c r="O11" s="47">
        <f t="shared" si="1"/>
        <v>0.7074351077870655</v>
      </c>
      <c r="P11" s="9"/>
    </row>
    <row r="12" spans="1:16" ht="15">
      <c r="A12" s="12"/>
      <c r="B12" s="25">
        <v>315</v>
      </c>
      <c r="C12" s="20" t="s">
        <v>14</v>
      </c>
      <c r="D12" s="46">
        <v>54496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54496</v>
      </c>
      <c r="O12" s="47">
        <f t="shared" si="1"/>
        <v>11.987681478222614</v>
      </c>
      <c r="P12" s="9"/>
    </row>
    <row r="13" spans="1:16" ht="15">
      <c r="A13" s="12"/>
      <c r="B13" s="25">
        <v>316</v>
      </c>
      <c r="C13" s="20" t="s">
        <v>15</v>
      </c>
      <c r="D13" s="46">
        <v>11131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11131</v>
      </c>
      <c r="O13" s="47">
        <f t="shared" si="1"/>
        <v>2.448526176858777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108675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108675</v>
      </c>
      <c r="O14" s="45">
        <f t="shared" si="1"/>
        <v>23.905631324241092</v>
      </c>
      <c r="P14" s="10"/>
    </row>
    <row r="15" spans="1:16" ht="15">
      <c r="A15" s="12"/>
      <c r="B15" s="25">
        <v>323.1</v>
      </c>
      <c r="C15" s="20" t="s">
        <v>17</v>
      </c>
      <c r="D15" s="46">
        <v>108640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108640</v>
      </c>
      <c r="O15" s="47">
        <f t="shared" si="1"/>
        <v>23.897932248130225</v>
      </c>
      <c r="P15" s="9"/>
    </row>
    <row r="16" spans="1:16" ht="15">
      <c r="A16" s="12"/>
      <c r="B16" s="25">
        <v>329</v>
      </c>
      <c r="C16" s="20" t="s">
        <v>18</v>
      </c>
      <c r="D16" s="46">
        <v>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</v>
      </c>
      <c r="O16" s="47">
        <f t="shared" si="1"/>
        <v>0.007699076110866696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SUM(D18:D23)</f>
        <v>227519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227519</v>
      </c>
      <c r="O17" s="45">
        <f t="shared" si="1"/>
        <v>50.04817421909371</v>
      </c>
      <c r="P17" s="10"/>
    </row>
    <row r="18" spans="1:16" ht="15">
      <c r="A18" s="12"/>
      <c r="B18" s="25">
        <v>331.2</v>
      </c>
      <c r="C18" s="20" t="s">
        <v>19</v>
      </c>
      <c r="D18" s="46">
        <v>108562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108562</v>
      </c>
      <c r="O18" s="47">
        <f t="shared" si="1"/>
        <v>23.88077430708315</v>
      </c>
      <c r="P18" s="9"/>
    </row>
    <row r="19" spans="1:16" ht="15">
      <c r="A19" s="12"/>
      <c r="B19" s="25">
        <v>335.12</v>
      </c>
      <c r="C19" s="20" t="s">
        <v>23</v>
      </c>
      <c r="D19" s="46">
        <v>69683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69683</v>
      </c>
      <c r="O19" s="47">
        <f t="shared" si="1"/>
        <v>15.328420589529257</v>
      </c>
      <c r="P19" s="9"/>
    </row>
    <row r="20" spans="1:16" ht="15">
      <c r="A20" s="12"/>
      <c r="B20" s="25">
        <v>335.14</v>
      </c>
      <c r="C20" s="20" t="s">
        <v>24</v>
      </c>
      <c r="D20" s="46">
        <v>767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767</v>
      </c>
      <c r="O20" s="47">
        <f t="shared" si="1"/>
        <v>0.16871975362956446</v>
      </c>
      <c r="P20" s="9"/>
    </row>
    <row r="21" spans="1:16" ht="15">
      <c r="A21" s="12"/>
      <c r="B21" s="25">
        <v>335.15</v>
      </c>
      <c r="C21" s="20" t="s">
        <v>25</v>
      </c>
      <c r="D21" s="46">
        <v>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</v>
      </c>
      <c r="O21" s="47">
        <f t="shared" si="1"/>
        <v>0.19071711394632643</v>
      </c>
      <c r="P21" s="9"/>
    </row>
    <row r="22" spans="1:16" ht="15">
      <c r="A22" s="12"/>
      <c r="B22" s="25">
        <v>335.18</v>
      </c>
      <c r="C22" s="20" t="s">
        <v>26</v>
      </c>
      <c r="D22" s="46">
        <v>42792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42792</v>
      </c>
      <c r="O22" s="47">
        <f t="shared" si="1"/>
        <v>9.41311042674879</v>
      </c>
      <c r="P22" s="9"/>
    </row>
    <row r="23" spans="1:16" ht="15">
      <c r="A23" s="12"/>
      <c r="B23" s="25">
        <v>335.49</v>
      </c>
      <c r="C23" s="20" t="s">
        <v>27</v>
      </c>
      <c r="D23" s="46">
        <v>4848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4848</v>
      </c>
      <c r="O23" s="47">
        <f t="shared" si="1"/>
        <v>1.0664320281566213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SUM(D25:D32)</f>
        <v>98016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2586310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2684326</v>
      </c>
      <c r="O24" s="45">
        <f t="shared" si="1"/>
        <v>590.4808622965244</v>
      </c>
      <c r="P24" s="10"/>
    </row>
    <row r="25" spans="1:16" ht="15">
      <c r="A25" s="12"/>
      <c r="B25" s="25">
        <v>341.9</v>
      </c>
      <c r="C25" s="20" t="s">
        <v>35</v>
      </c>
      <c r="D25" s="46">
        <v>1745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2">SUM(D25:M25)</f>
        <v>1745</v>
      </c>
      <c r="O25" s="47">
        <f t="shared" si="1"/>
        <v>0.3838539375274967</v>
      </c>
      <c r="P25" s="9"/>
    </row>
    <row r="26" spans="1:16" ht="15">
      <c r="A26" s="12"/>
      <c r="B26" s="25">
        <v>342.1</v>
      </c>
      <c r="C26" s="20" t="s">
        <v>36</v>
      </c>
      <c r="D26" s="46">
        <v>3891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3891</v>
      </c>
      <c r="O26" s="47">
        <f t="shared" si="1"/>
        <v>0.855917289925209</v>
      </c>
      <c r="P26" s="9"/>
    </row>
    <row r="27" spans="1:16" ht="15">
      <c r="A27" s="12"/>
      <c r="B27" s="25">
        <v>342.2</v>
      </c>
      <c r="C27" s="20" t="s">
        <v>37</v>
      </c>
      <c r="D27" s="46">
        <v>71991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71991</v>
      </c>
      <c r="O27" s="47">
        <f t="shared" si="1"/>
        <v>15.836119665640123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715565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715565</v>
      </c>
      <c r="O28" s="47">
        <f t="shared" si="1"/>
        <v>157.40541135063793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704662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704662</v>
      </c>
      <c r="O29" s="47">
        <f t="shared" si="1"/>
        <v>155.00703915530136</v>
      </c>
      <c r="P29" s="9"/>
    </row>
    <row r="30" spans="1:16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408521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408521</v>
      </c>
      <c r="O30" s="47">
        <f t="shared" si="1"/>
        <v>89.86383633963925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757562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757562</v>
      </c>
      <c r="O31" s="47">
        <f t="shared" si="1"/>
        <v>166.64364276286847</v>
      </c>
      <c r="P31" s="9"/>
    </row>
    <row r="32" spans="1:16" ht="15">
      <c r="A32" s="12"/>
      <c r="B32" s="25">
        <v>344.9</v>
      </c>
      <c r="C32" s="20" t="s">
        <v>63</v>
      </c>
      <c r="D32" s="46">
        <v>20389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20389</v>
      </c>
      <c r="O32" s="47">
        <f t="shared" si="1"/>
        <v>4.4850417949846015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SUM(D34:D34)</f>
        <v>6497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4">SUM(D33:M33)</f>
        <v>6497</v>
      </c>
      <c r="O33" s="45">
        <f t="shared" si="1"/>
        <v>1.4291684997800265</v>
      </c>
      <c r="P33" s="10"/>
    </row>
    <row r="34" spans="1:16" ht="15">
      <c r="A34" s="13"/>
      <c r="B34" s="39">
        <v>351.5</v>
      </c>
      <c r="C34" s="21" t="s">
        <v>45</v>
      </c>
      <c r="D34" s="46">
        <v>6497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6497</v>
      </c>
      <c r="O34" s="47">
        <f t="shared" si="1"/>
        <v>1.4291684997800265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SUM(D36:D40)</f>
        <v>51207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479</v>
      </c>
      <c r="I35" s="32">
        <f t="shared" si="10"/>
        <v>19481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71167</v>
      </c>
      <c r="O35" s="45">
        <f t="shared" si="1"/>
        <v>15.654861416630004</v>
      </c>
      <c r="P35" s="10"/>
    </row>
    <row r="36" spans="1:16" ht="15">
      <c r="A36" s="12"/>
      <c r="B36" s="25">
        <v>361.1</v>
      </c>
      <c r="C36" s="20" t="s">
        <v>46</v>
      </c>
      <c r="D36" s="46">
        <v>9412</v>
      </c>
      <c r="E36" s="46">
        <v>0</v>
      </c>
      <c r="F36" s="46">
        <v>0</v>
      </c>
      <c r="G36" s="46">
        <v>0</v>
      </c>
      <c r="H36" s="46">
        <v>479</v>
      </c>
      <c r="I36" s="46">
        <v>17177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27068</v>
      </c>
      <c r="O36" s="47">
        <f t="shared" si="1"/>
        <v>5.954245490541135</v>
      </c>
      <c r="P36" s="9"/>
    </row>
    <row r="37" spans="1:16" ht="15">
      <c r="A37" s="12"/>
      <c r="B37" s="25">
        <v>362</v>
      </c>
      <c r="C37" s="20" t="s">
        <v>47</v>
      </c>
      <c r="D37" s="46">
        <v>9825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9825</v>
      </c>
      <c r="O37" s="47">
        <f t="shared" si="1"/>
        <v>2.1612406511218656</v>
      </c>
      <c r="P37" s="9"/>
    </row>
    <row r="38" spans="1:16" ht="15">
      <c r="A38" s="12"/>
      <c r="B38" s="25">
        <v>364</v>
      </c>
      <c r="C38" s="20" t="s">
        <v>48</v>
      </c>
      <c r="D38" s="46">
        <v>11716</v>
      </c>
      <c r="E38" s="46">
        <v>0</v>
      </c>
      <c r="F38" s="46">
        <v>0</v>
      </c>
      <c r="G38" s="46">
        <v>0</v>
      </c>
      <c r="H38" s="46">
        <v>0</v>
      </c>
      <c r="I38" s="46">
        <v>674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12390</v>
      </c>
      <c r="O38" s="47">
        <f t="shared" si="1"/>
        <v>2.7254729432468103</v>
      </c>
      <c r="P38" s="9"/>
    </row>
    <row r="39" spans="1:16" ht="15">
      <c r="A39" s="12"/>
      <c r="B39" s="25">
        <v>365</v>
      </c>
      <c r="C39" s="20" t="s">
        <v>64</v>
      </c>
      <c r="D39" s="46">
        <v>807</v>
      </c>
      <c r="E39" s="46">
        <v>0</v>
      </c>
      <c r="F39" s="46">
        <v>0</v>
      </c>
      <c r="G39" s="46">
        <v>0</v>
      </c>
      <c r="H39" s="46">
        <v>0</v>
      </c>
      <c r="I39" s="46">
        <v>548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1355</v>
      </c>
      <c r="O39" s="47">
        <f t="shared" si="1"/>
        <v>0.2980642322921249</v>
      </c>
      <c r="P39" s="9"/>
    </row>
    <row r="40" spans="1:16" ht="15">
      <c r="A40" s="12"/>
      <c r="B40" s="25">
        <v>369.9</v>
      </c>
      <c r="C40" s="20" t="s">
        <v>49</v>
      </c>
      <c r="D40" s="46">
        <v>19447</v>
      </c>
      <c r="E40" s="46">
        <v>0</v>
      </c>
      <c r="F40" s="46">
        <v>0</v>
      </c>
      <c r="G40" s="46">
        <v>0</v>
      </c>
      <c r="H40" s="46">
        <v>0</v>
      </c>
      <c r="I40" s="46">
        <v>1082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20529</v>
      </c>
      <c r="O40" s="47">
        <f t="shared" si="1"/>
        <v>4.515838099428069</v>
      </c>
      <c r="P40" s="9"/>
    </row>
    <row r="41" spans="1:16" ht="15.75">
      <c r="A41" s="29" t="s">
        <v>34</v>
      </c>
      <c r="B41" s="30"/>
      <c r="C41" s="31"/>
      <c r="D41" s="32">
        <f aca="true" t="shared" si="11" ref="D41:M41">SUM(D42:D43)</f>
        <v>427021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246699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673720</v>
      </c>
      <c r="O41" s="45">
        <f t="shared" si="1"/>
        <v>148.20061592608886</v>
      </c>
      <c r="P41" s="9"/>
    </row>
    <row r="42" spans="1:16" ht="15">
      <c r="A42" s="12"/>
      <c r="B42" s="25">
        <v>381</v>
      </c>
      <c r="C42" s="20" t="s">
        <v>50</v>
      </c>
      <c r="D42" s="46">
        <v>427021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427021</v>
      </c>
      <c r="O42" s="47">
        <f t="shared" si="1"/>
        <v>93.93334799824021</v>
      </c>
      <c r="P42" s="9"/>
    </row>
    <row r="43" spans="1:16" ht="15.75" thickBot="1">
      <c r="A43" s="12"/>
      <c r="B43" s="25">
        <v>389.3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246699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246699</v>
      </c>
      <c r="O43" s="47">
        <f t="shared" si="1"/>
        <v>54.26726792784866</v>
      </c>
      <c r="P43" s="9"/>
    </row>
    <row r="44" spans="1:119" ht="16.5" thickBot="1">
      <c r="A44" s="14" t="s">
        <v>43</v>
      </c>
      <c r="B44" s="23"/>
      <c r="C44" s="22"/>
      <c r="D44" s="15">
        <f aca="true" t="shared" si="12" ref="D44:M44">SUM(D5,D14,D17,D24,D33,D35,D41)</f>
        <v>1527296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479</v>
      </c>
      <c r="I44" s="15">
        <f t="shared" si="12"/>
        <v>2852490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4380265</v>
      </c>
      <c r="O44" s="38">
        <f t="shared" si="1"/>
        <v>963.5426748790145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65</v>
      </c>
      <c r="M46" s="48"/>
      <c r="N46" s="48"/>
      <c r="O46" s="43">
        <v>4546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thickBot="1">
      <c r="A48" s="52" t="s">
        <v>66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568731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568731</v>
      </c>
      <c r="O5" s="33">
        <f aca="true" t="shared" si="1" ref="O5:O47">(N5/O$49)</f>
        <v>334.9416961130742</v>
      </c>
      <c r="P5" s="6"/>
    </row>
    <row r="6" spans="1:16" ht="15">
      <c r="A6" s="12"/>
      <c r="B6" s="25">
        <v>311</v>
      </c>
      <c r="C6" s="20" t="s">
        <v>1</v>
      </c>
      <c r="D6" s="46">
        <v>261434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261434</v>
      </c>
      <c r="O6" s="47">
        <f t="shared" si="1"/>
        <v>153.9658421672556</v>
      </c>
      <c r="P6" s="9"/>
    </row>
    <row r="7" spans="1:16" ht="15">
      <c r="A7" s="12"/>
      <c r="B7" s="25">
        <v>312.41</v>
      </c>
      <c r="C7" s="20" t="s">
        <v>9</v>
      </c>
      <c r="D7" s="46">
        <v>85629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85629</v>
      </c>
      <c r="O7" s="47">
        <f t="shared" si="1"/>
        <v>50.42932862190813</v>
      </c>
      <c r="P7" s="9"/>
    </row>
    <row r="8" spans="1:16" ht="15">
      <c r="A8" s="12"/>
      <c r="B8" s="25">
        <v>312.6</v>
      </c>
      <c r="C8" s="20" t="s">
        <v>10</v>
      </c>
      <c r="D8" s="46">
        <v>71720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71720</v>
      </c>
      <c r="O8" s="47">
        <f t="shared" si="1"/>
        <v>42.23792697290931</v>
      </c>
      <c r="P8" s="9"/>
    </row>
    <row r="9" spans="1:16" ht="15">
      <c r="A9" s="12"/>
      <c r="B9" s="25">
        <v>314.1</v>
      </c>
      <c r="C9" s="20" t="s">
        <v>11</v>
      </c>
      <c r="D9" s="46">
        <v>69647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69647</v>
      </c>
      <c r="O9" s="47">
        <f t="shared" si="1"/>
        <v>41.0170789163722</v>
      </c>
      <c r="P9" s="9"/>
    </row>
    <row r="10" spans="1:16" ht="15">
      <c r="A10" s="12"/>
      <c r="B10" s="25">
        <v>314.4</v>
      </c>
      <c r="C10" s="20" t="s">
        <v>12</v>
      </c>
      <c r="D10" s="46">
        <v>9883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9883</v>
      </c>
      <c r="O10" s="47">
        <f t="shared" si="1"/>
        <v>5.82037691401649</v>
      </c>
      <c r="P10" s="9"/>
    </row>
    <row r="11" spans="1:16" ht="15">
      <c r="A11" s="12"/>
      <c r="B11" s="25">
        <v>314.8</v>
      </c>
      <c r="C11" s="20" t="s">
        <v>13</v>
      </c>
      <c r="D11" s="46">
        <v>2858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2858</v>
      </c>
      <c r="O11" s="47">
        <f t="shared" si="1"/>
        <v>1.6831566548881036</v>
      </c>
      <c r="P11" s="9"/>
    </row>
    <row r="12" spans="1:16" ht="15">
      <c r="A12" s="12"/>
      <c r="B12" s="25">
        <v>315</v>
      </c>
      <c r="C12" s="20" t="s">
        <v>14</v>
      </c>
      <c r="D12" s="46">
        <v>56412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56412</v>
      </c>
      <c r="O12" s="47">
        <f t="shared" si="1"/>
        <v>33.2226148409894</v>
      </c>
      <c r="P12" s="9"/>
    </row>
    <row r="13" spans="1:16" ht="15">
      <c r="A13" s="12"/>
      <c r="B13" s="25">
        <v>316</v>
      </c>
      <c r="C13" s="20" t="s">
        <v>15</v>
      </c>
      <c r="D13" s="46">
        <v>11148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11148</v>
      </c>
      <c r="O13" s="47">
        <f t="shared" si="1"/>
        <v>6.565371024734982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101638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101638</v>
      </c>
      <c r="O14" s="45">
        <f t="shared" si="1"/>
        <v>59.85747938751472</v>
      </c>
      <c r="P14" s="10"/>
    </row>
    <row r="15" spans="1:16" ht="15">
      <c r="A15" s="12"/>
      <c r="B15" s="25">
        <v>323.1</v>
      </c>
      <c r="C15" s="20" t="s">
        <v>17</v>
      </c>
      <c r="D15" s="46">
        <v>101208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101208</v>
      </c>
      <c r="O15" s="47">
        <f t="shared" si="1"/>
        <v>59.60424028268551</v>
      </c>
      <c r="P15" s="9"/>
    </row>
    <row r="16" spans="1:16" ht="15">
      <c r="A16" s="12"/>
      <c r="B16" s="25">
        <v>329</v>
      </c>
      <c r="C16" s="20" t="s">
        <v>18</v>
      </c>
      <c r="D16" s="46">
        <v>430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430</v>
      </c>
      <c r="O16" s="47">
        <f t="shared" si="1"/>
        <v>0.25323910482921086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SUM(D18:D25)</f>
        <v>181759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181759</v>
      </c>
      <c r="O17" s="45">
        <f t="shared" si="1"/>
        <v>107.04299175500589</v>
      </c>
      <c r="P17" s="10"/>
    </row>
    <row r="18" spans="1:16" ht="15">
      <c r="A18" s="12"/>
      <c r="B18" s="25">
        <v>331.2</v>
      </c>
      <c r="C18" s="20" t="s">
        <v>19</v>
      </c>
      <c r="D18" s="46">
        <v>11521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5">SUM(D18:M18)</f>
        <v>11521</v>
      </c>
      <c r="O18" s="47">
        <f t="shared" si="1"/>
        <v>6.785041224970554</v>
      </c>
      <c r="P18" s="9"/>
    </row>
    <row r="19" spans="1:16" ht="15">
      <c r="A19" s="12"/>
      <c r="B19" s="25">
        <v>331.5</v>
      </c>
      <c r="C19" s="20" t="s">
        <v>21</v>
      </c>
      <c r="D19" s="46">
        <v>43792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43792</v>
      </c>
      <c r="O19" s="47">
        <f t="shared" si="1"/>
        <v>25.790341578327443</v>
      </c>
      <c r="P19" s="9"/>
    </row>
    <row r="20" spans="1:16" ht="15">
      <c r="A20" s="12"/>
      <c r="B20" s="25">
        <v>334.5</v>
      </c>
      <c r="C20" s="20" t="s">
        <v>22</v>
      </c>
      <c r="D20" s="46">
        <v>7299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7299</v>
      </c>
      <c r="O20" s="47">
        <f t="shared" si="1"/>
        <v>4.298586572438163</v>
      </c>
      <c r="P20" s="9"/>
    </row>
    <row r="21" spans="1:16" ht="15">
      <c r="A21" s="12"/>
      <c r="B21" s="25">
        <v>335.12</v>
      </c>
      <c r="C21" s="20" t="s">
        <v>23</v>
      </c>
      <c r="D21" s="46">
        <v>69777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69777</v>
      </c>
      <c r="O21" s="47">
        <f t="shared" si="1"/>
        <v>41.09363957597173</v>
      </c>
      <c r="P21" s="9"/>
    </row>
    <row r="22" spans="1:16" ht="15">
      <c r="A22" s="12"/>
      <c r="B22" s="25">
        <v>335.14</v>
      </c>
      <c r="C22" s="20" t="s">
        <v>24</v>
      </c>
      <c r="D22" s="46">
        <v>415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415</v>
      </c>
      <c r="O22" s="47">
        <f t="shared" si="1"/>
        <v>0.24440518256772673</v>
      </c>
      <c r="P22" s="9"/>
    </row>
    <row r="23" spans="1:16" ht="15">
      <c r="A23" s="12"/>
      <c r="B23" s="25">
        <v>335.15</v>
      </c>
      <c r="C23" s="20" t="s">
        <v>25</v>
      </c>
      <c r="D23" s="46">
        <v>885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885</v>
      </c>
      <c r="O23" s="47">
        <f t="shared" si="1"/>
        <v>0.5212014134275619</v>
      </c>
      <c r="P23" s="9"/>
    </row>
    <row r="24" spans="1:16" ht="15">
      <c r="A24" s="12"/>
      <c r="B24" s="25">
        <v>335.18</v>
      </c>
      <c r="C24" s="20" t="s">
        <v>26</v>
      </c>
      <c r="D24" s="46">
        <v>43153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43153</v>
      </c>
      <c r="O24" s="47">
        <f t="shared" si="1"/>
        <v>25.41401648998822</v>
      </c>
      <c r="P24" s="9"/>
    </row>
    <row r="25" spans="1:16" ht="15">
      <c r="A25" s="12"/>
      <c r="B25" s="25">
        <v>335.49</v>
      </c>
      <c r="C25" s="20" t="s">
        <v>27</v>
      </c>
      <c r="D25" s="46">
        <v>4917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4917</v>
      </c>
      <c r="O25" s="47">
        <f t="shared" si="1"/>
        <v>2.895759717314488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SUM(D27:D34)</f>
        <v>94855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2611649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2706504</v>
      </c>
      <c r="O26" s="45">
        <f t="shared" si="1"/>
        <v>1593.9363957597172</v>
      </c>
      <c r="P26" s="10"/>
    </row>
    <row r="27" spans="1:16" ht="15">
      <c r="A27" s="12"/>
      <c r="B27" s="25">
        <v>341.9</v>
      </c>
      <c r="C27" s="20" t="s">
        <v>35</v>
      </c>
      <c r="D27" s="46">
        <v>3049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3049</v>
      </c>
      <c r="O27" s="47">
        <f t="shared" si="1"/>
        <v>1.7956419316843346</v>
      </c>
      <c r="P27" s="9"/>
    </row>
    <row r="28" spans="1:16" ht="15">
      <c r="A28" s="12"/>
      <c r="B28" s="25">
        <v>342.1</v>
      </c>
      <c r="C28" s="20" t="s">
        <v>36</v>
      </c>
      <c r="D28" s="46">
        <v>2425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2425</v>
      </c>
      <c r="O28" s="47">
        <f t="shared" si="1"/>
        <v>1.428150765606596</v>
      </c>
      <c r="P28" s="9"/>
    </row>
    <row r="29" spans="1:16" ht="15">
      <c r="A29" s="12"/>
      <c r="B29" s="25">
        <v>342.2</v>
      </c>
      <c r="C29" s="20" t="s">
        <v>37</v>
      </c>
      <c r="D29" s="46">
        <v>69222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69222</v>
      </c>
      <c r="O29" s="47">
        <f t="shared" si="1"/>
        <v>40.76678445229682</v>
      </c>
      <c r="P29" s="9"/>
    </row>
    <row r="30" spans="1:16" ht="15">
      <c r="A30" s="12"/>
      <c r="B30" s="25">
        <v>343.2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735718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735718</v>
      </c>
      <c r="O30" s="47">
        <f t="shared" si="1"/>
        <v>433.28504122497054</v>
      </c>
      <c r="P30" s="9"/>
    </row>
    <row r="31" spans="1:16" ht="15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707779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707779</v>
      </c>
      <c r="O31" s="47">
        <f t="shared" si="1"/>
        <v>416.83097762073027</v>
      </c>
      <c r="P31" s="9"/>
    </row>
    <row r="32" spans="1:16" ht="15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405886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405886</v>
      </c>
      <c r="O32" s="47">
        <f t="shared" si="1"/>
        <v>239.037691401649</v>
      </c>
      <c r="P32" s="9"/>
    </row>
    <row r="33" spans="1:16" ht="15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762232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762232</v>
      </c>
      <c r="O33" s="47">
        <f t="shared" si="1"/>
        <v>448.8998822143698</v>
      </c>
      <c r="P33" s="9"/>
    </row>
    <row r="34" spans="1:16" ht="15">
      <c r="A34" s="12"/>
      <c r="B34" s="25">
        <v>343.9</v>
      </c>
      <c r="C34" s="20" t="s">
        <v>42</v>
      </c>
      <c r="D34" s="46">
        <v>20159</v>
      </c>
      <c r="E34" s="46">
        <v>0</v>
      </c>
      <c r="F34" s="46">
        <v>0</v>
      </c>
      <c r="G34" s="46">
        <v>0</v>
      </c>
      <c r="H34" s="46">
        <v>0</v>
      </c>
      <c r="I34" s="46">
        <v>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20193</v>
      </c>
      <c r="O34" s="47">
        <f t="shared" si="1"/>
        <v>11.892226148409893</v>
      </c>
      <c r="P34" s="9"/>
    </row>
    <row r="35" spans="1:16" ht="15.75">
      <c r="A35" s="29" t="s">
        <v>33</v>
      </c>
      <c r="B35" s="30"/>
      <c r="C35" s="31"/>
      <c r="D35" s="32">
        <f aca="true" t="shared" si="8" ref="D35:M35">SUM(D36:D36)</f>
        <v>9095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7">SUM(D35:M35)</f>
        <v>9095</v>
      </c>
      <c r="O35" s="45">
        <f t="shared" si="1"/>
        <v>5.356301531213192</v>
      </c>
      <c r="P35" s="10"/>
    </row>
    <row r="36" spans="1:16" ht="15">
      <c r="A36" s="13"/>
      <c r="B36" s="39">
        <v>351.5</v>
      </c>
      <c r="C36" s="21" t="s">
        <v>45</v>
      </c>
      <c r="D36" s="46">
        <v>9095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9095</v>
      </c>
      <c r="O36" s="47">
        <f t="shared" si="1"/>
        <v>5.356301531213192</v>
      </c>
      <c r="P36" s="9"/>
    </row>
    <row r="37" spans="1:16" ht="15.75">
      <c r="A37" s="29" t="s">
        <v>2</v>
      </c>
      <c r="B37" s="30"/>
      <c r="C37" s="31"/>
      <c r="D37" s="32">
        <f aca="true" t="shared" si="10" ref="D37:M37">SUM(D38:D41)</f>
        <v>30066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167469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197535</v>
      </c>
      <c r="O37" s="45">
        <f t="shared" si="1"/>
        <v>116.3339222614841</v>
      </c>
      <c r="P37" s="10"/>
    </row>
    <row r="38" spans="1:16" ht="15">
      <c r="A38" s="12"/>
      <c r="B38" s="25">
        <v>361.1</v>
      </c>
      <c r="C38" s="20" t="s">
        <v>46</v>
      </c>
      <c r="D38" s="46">
        <v>10038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10038</v>
      </c>
      <c r="O38" s="47">
        <f t="shared" si="1"/>
        <v>5.911660777385159</v>
      </c>
      <c r="P38" s="9"/>
    </row>
    <row r="39" spans="1:16" ht="15">
      <c r="A39" s="12"/>
      <c r="B39" s="25">
        <v>362</v>
      </c>
      <c r="C39" s="20" t="s">
        <v>47</v>
      </c>
      <c r="D39" s="46">
        <v>11925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11925</v>
      </c>
      <c r="O39" s="47">
        <f t="shared" si="1"/>
        <v>7.022968197879859</v>
      </c>
      <c r="P39" s="9"/>
    </row>
    <row r="40" spans="1:16" ht="15">
      <c r="A40" s="12"/>
      <c r="B40" s="25">
        <v>364</v>
      </c>
      <c r="C40" s="20" t="s">
        <v>48</v>
      </c>
      <c r="D40" s="46">
        <v>3535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3535</v>
      </c>
      <c r="O40" s="47">
        <f t="shared" si="1"/>
        <v>2.0818610129564195</v>
      </c>
      <c r="P40" s="9"/>
    </row>
    <row r="41" spans="1:16" ht="15">
      <c r="A41" s="12"/>
      <c r="B41" s="25">
        <v>369.9</v>
      </c>
      <c r="C41" s="20" t="s">
        <v>49</v>
      </c>
      <c r="D41" s="46">
        <v>4568</v>
      </c>
      <c r="E41" s="46">
        <v>0</v>
      </c>
      <c r="F41" s="46">
        <v>0</v>
      </c>
      <c r="G41" s="46">
        <v>0</v>
      </c>
      <c r="H41" s="46">
        <v>0</v>
      </c>
      <c r="I41" s="46">
        <v>167469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172037</v>
      </c>
      <c r="O41" s="47">
        <f t="shared" si="1"/>
        <v>101.31743227326267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SUM(D43:D46)</f>
        <v>579093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867774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1446867</v>
      </c>
      <c r="O42" s="45">
        <f t="shared" si="1"/>
        <v>852.1007067137809</v>
      </c>
      <c r="P42" s="9"/>
    </row>
    <row r="43" spans="1:16" ht="15">
      <c r="A43" s="12"/>
      <c r="B43" s="25">
        <v>381</v>
      </c>
      <c r="C43" s="20" t="s">
        <v>50</v>
      </c>
      <c r="D43" s="46">
        <v>579093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579093</v>
      </c>
      <c r="O43" s="47">
        <f t="shared" si="1"/>
        <v>341.04416961130744</v>
      </c>
      <c r="P43" s="9"/>
    </row>
    <row r="44" spans="1:16" ht="15">
      <c r="A44" s="12"/>
      <c r="B44" s="25">
        <v>389.1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14918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14918</v>
      </c>
      <c r="O44" s="47">
        <f t="shared" si="1"/>
        <v>8.78563015312132</v>
      </c>
      <c r="P44" s="9"/>
    </row>
    <row r="45" spans="1:16" ht="15">
      <c r="A45" s="12"/>
      <c r="B45" s="25">
        <v>389.2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681283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681283</v>
      </c>
      <c r="O45" s="47">
        <f t="shared" si="1"/>
        <v>401.22673733804476</v>
      </c>
      <c r="P45" s="9"/>
    </row>
    <row r="46" spans="1:16" ht="15.75" thickBot="1">
      <c r="A46" s="12"/>
      <c r="B46" s="25">
        <v>389.3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171573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171573</v>
      </c>
      <c r="O46" s="47">
        <f t="shared" si="1"/>
        <v>101.04416961130742</v>
      </c>
      <c r="P46" s="9"/>
    </row>
    <row r="47" spans="1:119" ht="16.5" thickBot="1">
      <c r="A47" s="14" t="s">
        <v>43</v>
      </c>
      <c r="B47" s="23"/>
      <c r="C47" s="22"/>
      <c r="D47" s="15">
        <f aca="true" t="shared" si="12" ref="D47:M47">SUM(D5,D14,D17,D26,D35,D37,D42)</f>
        <v>1565237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3646892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5212129</v>
      </c>
      <c r="O47" s="38">
        <f t="shared" si="1"/>
        <v>3069.5694935217903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60</v>
      </c>
      <c r="M49" s="48"/>
      <c r="N49" s="48"/>
      <c r="O49" s="43">
        <v>1698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A51:O51"/>
    <mergeCell ref="A50:O50"/>
    <mergeCell ref="L49:N4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618382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618382</v>
      </c>
      <c r="O5" s="33">
        <f aca="true" t="shared" si="1" ref="O5:O51">(N5/O$53)</f>
        <v>362.6873900293255</v>
      </c>
      <c r="P5" s="6"/>
    </row>
    <row r="6" spans="1:16" ht="15">
      <c r="A6" s="12"/>
      <c r="B6" s="25">
        <v>311</v>
      </c>
      <c r="C6" s="20" t="s">
        <v>1</v>
      </c>
      <c r="D6" s="46">
        <v>257860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257860</v>
      </c>
      <c r="O6" s="47">
        <f t="shared" si="1"/>
        <v>151.2375366568915</v>
      </c>
      <c r="P6" s="9"/>
    </row>
    <row r="7" spans="1:16" ht="15">
      <c r="A7" s="12"/>
      <c r="B7" s="25">
        <v>312.41</v>
      </c>
      <c r="C7" s="20" t="s">
        <v>9</v>
      </c>
      <c r="D7" s="46">
        <v>92410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92410</v>
      </c>
      <c r="O7" s="47">
        <f t="shared" si="1"/>
        <v>54.199413489736074</v>
      </c>
      <c r="P7" s="9"/>
    </row>
    <row r="8" spans="1:16" ht="15">
      <c r="A8" s="12"/>
      <c r="B8" s="25">
        <v>312.6</v>
      </c>
      <c r="C8" s="20" t="s">
        <v>10</v>
      </c>
      <c r="D8" s="46">
        <v>83758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83758</v>
      </c>
      <c r="O8" s="47">
        <f t="shared" si="1"/>
        <v>49.12492668621701</v>
      </c>
      <c r="P8" s="9"/>
    </row>
    <row r="9" spans="1:16" ht="15">
      <c r="A9" s="12"/>
      <c r="B9" s="25">
        <v>314.1</v>
      </c>
      <c r="C9" s="20" t="s">
        <v>11</v>
      </c>
      <c r="D9" s="46">
        <v>98079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98079</v>
      </c>
      <c r="O9" s="47">
        <f t="shared" si="1"/>
        <v>57.52434017595308</v>
      </c>
      <c r="P9" s="9"/>
    </row>
    <row r="10" spans="1:16" ht="15">
      <c r="A10" s="12"/>
      <c r="B10" s="25">
        <v>314.4</v>
      </c>
      <c r="C10" s="20" t="s">
        <v>12</v>
      </c>
      <c r="D10" s="46">
        <v>11879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11879</v>
      </c>
      <c r="O10" s="47">
        <f t="shared" si="1"/>
        <v>6.967155425219941</v>
      </c>
      <c r="P10" s="9"/>
    </row>
    <row r="11" spans="1:16" ht="15">
      <c r="A11" s="12"/>
      <c r="B11" s="25">
        <v>314.8</v>
      </c>
      <c r="C11" s="20" t="s">
        <v>13</v>
      </c>
      <c r="D11" s="46">
        <v>3348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3348</v>
      </c>
      <c r="O11" s="47">
        <f t="shared" si="1"/>
        <v>1.9636363636363636</v>
      </c>
      <c r="P11" s="9"/>
    </row>
    <row r="12" spans="1:16" ht="15">
      <c r="A12" s="12"/>
      <c r="B12" s="25">
        <v>315</v>
      </c>
      <c r="C12" s="20" t="s">
        <v>14</v>
      </c>
      <c r="D12" s="46">
        <v>57603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57603</v>
      </c>
      <c r="O12" s="47">
        <f t="shared" si="1"/>
        <v>33.78475073313783</v>
      </c>
      <c r="P12" s="9"/>
    </row>
    <row r="13" spans="1:16" ht="15">
      <c r="A13" s="12"/>
      <c r="B13" s="25">
        <v>316</v>
      </c>
      <c r="C13" s="20" t="s">
        <v>15</v>
      </c>
      <c r="D13" s="46">
        <v>13445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13445</v>
      </c>
      <c r="O13" s="47">
        <f t="shared" si="1"/>
        <v>7.885630498533724</v>
      </c>
      <c r="P13" s="9"/>
    </row>
    <row r="14" spans="1:16" ht="15.75">
      <c r="A14" s="29" t="s">
        <v>74</v>
      </c>
      <c r="B14" s="30"/>
      <c r="C14" s="31"/>
      <c r="D14" s="32">
        <f aca="true" t="shared" si="3" ref="D14:M14">SUM(D15:D16)</f>
        <v>73292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73292</v>
      </c>
      <c r="O14" s="45">
        <f t="shared" si="1"/>
        <v>42.98651026392962</v>
      </c>
      <c r="P14" s="10"/>
    </row>
    <row r="15" spans="1:16" ht="15">
      <c r="A15" s="12"/>
      <c r="B15" s="25">
        <v>323.1</v>
      </c>
      <c r="C15" s="20" t="s">
        <v>17</v>
      </c>
      <c r="D15" s="46">
        <v>71153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71153</v>
      </c>
      <c r="O15" s="47">
        <f t="shared" si="1"/>
        <v>41.731964809384166</v>
      </c>
      <c r="P15" s="9"/>
    </row>
    <row r="16" spans="1:16" ht="15">
      <c r="A16" s="12"/>
      <c r="B16" s="25">
        <v>329</v>
      </c>
      <c r="C16" s="20" t="s">
        <v>75</v>
      </c>
      <c r="D16" s="46">
        <v>2139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2139</v>
      </c>
      <c r="O16" s="47">
        <f t="shared" si="1"/>
        <v>1.2545454545454546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SUM(D18:D25)</f>
        <v>223798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223798</v>
      </c>
      <c r="O17" s="45">
        <f t="shared" si="1"/>
        <v>131.2598240469208</v>
      </c>
      <c r="P17" s="10"/>
    </row>
    <row r="18" spans="1:16" ht="15">
      <c r="A18" s="12"/>
      <c r="B18" s="25">
        <v>331.2</v>
      </c>
      <c r="C18" s="20" t="s">
        <v>19</v>
      </c>
      <c r="D18" s="46">
        <v>85037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4">SUM(D18:M18)</f>
        <v>85037</v>
      </c>
      <c r="O18" s="47">
        <f t="shared" si="1"/>
        <v>49.87507331378299</v>
      </c>
      <c r="P18" s="9"/>
    </row>
    <row r="19" spans="1:16" ht="15">
      <c r="A19" s="12"/>
      <c r="B19" s="25">
        <v>334.2</v>
      </c>
      <c r="C19" s="20" t="s">
        <v>76</v>
      </c>
      <c r="D19" s="46">
        <v>1399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1399</v>
      </c>
      <c r="O19" s="47">
        <f t="shared" si="1"/>
        <v>0.8205278592375367</v>
      </c>
      <c r="P19" s="9"/>
    </row>
    <row r="20" spans="1:16" ht="15">
      <c r="A20" s="12"/>
      <c r="B20" s="25">
        <v>335.12</v>
      </c>
      <c r="C20" s="20" t="s">
        <v>23</v>
      </c>
      <c r="D20" s="46">
        <v>70444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70444</v>
      </c>
      <c r="O20" s="47">
        <f t="shared" si="1"/>
        <v>41.31612903225806</v>
      </c>
      <c r="P20" s="9"/>
    </row>
    <row r="21" spans="1:16" ht="15">
      <c r="A21" s="12"/>
      <c r="B21" s="25">
        <v>335.14</v>
      </c>
      <c r="C21" s="20" t="s">
        <v>24</v>
      </c>
      <c r="D21" s="46">
        <v>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424</v>
      </c>
      <c r="O21" s="47">
        <f t="shared" si="1"/>
        <v>0.24868035190615836</v>
      </c>
      <c r="P21" s="9"/>
    </row>
    <row r="22" spans="1:16" ht="15">
      <c r="A22" s="12"/>
      <c r="B22" s="25">
        <v>335.15</v>
      </c>
      <c r="C22" s="20" t="s">
        <v>25</v>
      </c>
      <c r="D22" s="46">
        <v>990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990</v>
      </c>
      <c r="O22" s="47">
        <f t="shared" si="1"/>
        <v>0.5806451612903226</v>
      </c>
      <c r="P22" s="9"/>
    </row>
    <row r="23" spans="1:16" ht="15">
      <c r="A23" s="12"/>
      <c r="B23" s="25">
        <v>335.18</v>
      </c>
      <c r="C23" s="20" t="s">
        <v>26</v>
      </c>
      <c r="D23" s="46">
        <v>49900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49900</v>
      </c>
      <c r="O23" s="47">
        <f t="shared" si="1"/>
        <v>29.266862170087975</v>
      </c>
      <c r="P23" s="9"/>
    </row>
    <row r="24" spans="1:16" ht="15">
      <c r="A24" s="12"/>
      <c r="B24" s="25">
        <v>335.49</v>
      </c>
      <c r="C24" s="20" t="s">
        <v>27</v>
      </c>
      <c r="D24" s="46">
        <v>3894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3894</v>
      </c>
      <c r="O24" s="47">
        <f t="shared" si="1"/>
        <v>2.2838709677419353</v>
      </c>
      <c r="P24" s="9"/>
    </row>
    <row r="25" spans="1:16" ht="15">
      <c r="A25" s="12"/>
      <c r="B25" s="25">
        <v>337.2</v>
      </c>
      <c r="C25" s="20" t="s">
        <v>77</v>
      </c>
      <c r="D25" s="46">
        <v>11710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11710</v>
      </c>
      <c r="O25" s="47">
        <f t="shared" si="1"/>
        <v>6.868035190615836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SUM(D27:D33)</f>
        <v>80816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2753620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2834436</v>
      </c>
      <c r="O26" s="45">
        <f t="shared" si="1"/>
        <v>1662.425806451613</v>
      </c>
      <c r="P26" s="10"/>
    </row>
    <row r="27" spans="1:16" ht="15">
      <c r="A27" s="12"/>
      <c r="B27" s="25">
        <v>341.9</v>
      </c>
      <c r="C27" s="20" t="s">
        <v>35</v>
      </c>
      <c r="D27" s="46">
        <v>1756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5">SUM(D27:M27)</f>
        <v>1756</v>
      </c>
      <c r="O27" s="47">
        <f t="shared" si="1"/>
        <v>1.0299120234604107</v>
      </c>
      <c r="P27" s="9"/>
    </row>
    <row r="28" spans="1:16" ht="15">
      <c r="A28" s="12"/>
      <c r="B28" s="25">
        <v>342.2</v>
      </c>
      <c r="C28" s="20" t="s">
        <v>37</v>
      </c>
      <c r="D28" s="46">
        <v>66560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66560</v>
      </c>
      <c r="O28" s="47">
        <f t="shared" si="1"/>
        <v>39.038123167155426</v>
      </c>
      <c r="P28" s="9"/>
    </row>
    <row r="29" spans="1:16" ht="15">
      <c r="A29" s="12"/>
      <c r="B29" s="25">
        <v>343.2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841619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841619</v>
      </c>
      <c r="O29" s="47">
        <f t="shared" si="1"/>
        <v>493.6181818181818</v>
      </c>
      <c r="P29" s="9"/>
    </row>
    <row r="30" spans="1:16" ht="15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714321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714321</v>
      </c>
      <c r="O30" s="47">
        <f t="shared" si="1"/>
        <v>418.9565982404692</v>
      </c>
      <c r="P30" s="9"/>
    </row>
    <row r="31" spans="1:16" ht="15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424592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424592</v>
      </c>
      <c r="O31" s="47">
        <f t="shared" si="1"/>
        <v>249.0275659824047</v>
      </c>
      <c r="P31" s="9"/>
    </row>
    <row r="32" spans="1:16" ht="15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773088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773088</v>
      </c>
      <c r="O32" s="47">
        <f t="shared" si="1"/>
        <v>453.4240469208211</v>
      </c>
      <c r="P32" s="9"/>
    </row>
    <row r="33" spans="1:16" ht="15">
      <c r="A33" s="12"/>
      <c r="B33" s="25">
        <v>344.9</v>
      </c>
      <c r="C33" s="20" t="s">
        <v>63</v>
      </c>
      <c r="D33" s="46">
        <v>12500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12500</v>
      </c>
      <c r="O33" s="47">
        <f t="shared" si="1"/>
        <v>7.331378299120234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SUM(D35:D37)</f>
        <v>11327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11327</v>
      </c>
      <c r="O34" s="45">
        <f t="shared" si="1"/>
        <v>6.643401759530792</v>
      </c>
      <c r="P34" s="10"/>
    </row>
    <row r="35" spans="1:16" ht="15">
      <c r="A35" s="13"/>
      <c r="B35" s="39">
        <v>351.5</v>
      </c>
      <c r="C35" s="21" t="s">
        <v>45</v>
      </c>
      <c r="D35" s="46">
        <v>5837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5837</v>
      </c>
      <c r="O35" s="47">
        <f t="shared" si="1"/>
        <v>3.4234604105571846</v>
      </c>
      <c r="P35" s="9"/>
    </row>
    <row r="36" spans="1:16" ht="15">
      <c r="A36" s="13"/>
      <c r="B36" s="39">
        <v>354</v>
      </c>
      <c r="C36" s="21" t="s">
        <v>78</v>
      </c>
      <c r="D36" s="46">
        <v>5240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51">SUM(D36:M36)</f>
        <v>5240</v>
      </c>
      <c r="O36" s="47">
        <f t="shared" si="1"/>
        <v>3.0733137829912023</v>
      </c>
      <c r="P36" s="9"/>
    </row>
    <row r="37" spans="1:16" ht="15">
      <c r="A37" s="13"/>
      <c r="B37" s="39">
        <v>359</v>
      </c>
      <c r="C37" s="21" t="s">
        <v>79</v>
      </c>
      <c r="D37" s="46">
        <v>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250</v>
      </c>
      <c r="O37" s="47">
        <f t="shared" si="1"/>
        <v>0.1466275659824047</v>
      </c>
      <c r="P37" s="9"/>
    </row>
    <row r="38" spans="1:16" ht="15.75">
      <c r="A38" s="29" t="s">
        <v>2</v>
      </c>
      <c r="B38" s="30"/>
      <c r="C38" s="31"/>
      <c r="D38" s="32">
        <f aca="true" t="shared" si="10" ref="D38:M38">SUM(D39:D44)</f>
        <v>57848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4000</v>
      </c>
      <c r="I38" s="32">
        <f t="shared" si="10"/>
        <v>2524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64372</v>
      </c>
      <c r="O38" s="45">
        <f t="shared" si="1"/>
        <v>37.75483870967742</v>
      </c>
      <c r="P38" s="10"/>
    </row>
    <row r="39" spans="1:16" ht="15">
      <c r="A39" s="12"/>
      <c r="B39" s="25">
        <v>361.1</v>
      </c>
      <c r="C39" s="20" t="s">
        <v>46</v>
      </c>
      <c r="D39" s="46">
        <v>25651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25651</v>
      </c>
      <c r="O39" s="47">
        <f t="shared" si="1"/>
        <v>15.044574780058651</v>
      </c>
      <c r="P39" s="9"/>
    </row>
    <row r="40" spans="1:16" ht="15">
      <c r="A40" s="12"/>
      <c r="B40" s="25">
        <v>362</v>
      </c>
      <c r="C40" s="20" t="s">
        <v>47</v>
      </c>
      <c r="D40" s="46">
        <v>15975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15975</v>
      </c>
      <c r="O40" s="47">
        <f t="shared" si="1"/>
        <v>9.36950146627566</v>
      </c>
      <c r="P40" s="9"/>
    </row>
    <row r="41" spans="1:16" ht="15">
      <c r="A41" s="12"/>
      <c r="B41" s="25">
        <v>364</v>
      </c>
      <c r="C41" s="20" t="s">
        <v>48</v>
      </c>
      <c r="D41" s="46">
        <v>9465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9465</v>
      </c>
      <c r="O41" s="47">
        <f t="shared" si="1"/>
        <v>5.551319648093842</v>
      </c>
      <c r="P41" s="9"/>
    </row>
    <row r="42" spans="1:16" ht="15">
      <c r="A42" s="12"/>
      <c r="B42" s="25">
        <v>365</v>
      </c>
      <c r="C42" s="20" t="s">
        <v>64</v>
      </c>
      <c r="D42" s="46">
        <v>505</v>
      </c>
      <c r="E42" s="46">
        <v>0</v>
      </c>
      <c r="F42" s="46">
        <v>0</v>
      </c>
      <c r="G42" s="46">
        <v>0</v>
      </c>
      <c r="H42" s="46">
        <v>0</v>
      </c>
      <c r="I42" s="46">
        <v>2524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3029</v>
      </c>
      <c r="O42" s="47">
        <f t="shared" si="1"/>
        <v>1.7765395894428153</v>
      </c>
      <c r="P42" s="9"/>
    </row>
    <row r="43" spans="1:16" ht="15">
      <c r="A43" s="12"/>
      <c r="B43" s="25">
        <v>366</v>
      </c>
      <c r="C43" s="20" t="s">
        <v>68</v>
      </c>
      <c r="D43" s="46">
        <v>50</v>
      </c>
      <c r="E43" s="46">
        <v>0</v>
      </c>
      <c r="F43" s="46">
        <v>0</v>
      </c>
      <c r="G43" s="46">
        <v>0</v>
      </c>
      <c r="H43" s="46">
        <v>4000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4050</v>
      </c>
      <c r="O43" s="47">
        <f t="shared" si="1"/>
        <v>2.375366568914956</v>
      </c>
      <c r="P43" s="9"/>
    </row>
    <row r="44" spans="1:16" ht="15">
      <c r="A44" s="12"/>
      <c r="B44" s="25">
        <v>369.9</v>
      </c>
      <c r="C44" s="20" t="s">
        <v>49</v>
      </c>
      <c r="D44" s="46">
        <v>6202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6202</v>
      </c>
      <c r="O44" s="47">
        <f t="shared" si="1"/>
        <v>3.6375366568914957</v>
      </c>
      <c r="P44" s="9"/>
    </row>
    <row r="45" spans="1:16" ht="15.75">
      <c r="A45" s="29" t="s">
        <v>34</v>
      </c>
      <c r="B45" s="30"/>
      <c r="C45" s="31"/>
      <c r="D45" s="32">
        <f aca="true" t="shared" si="11" ref="D45:M45">SUM(D46:D50)</f>
        <v>254711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107042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361753</v>
      </c>
      <c r="O45" s="45">
        <f t="shared" si="1"/>
        <v>212.17184750733136</v>
      </c>
      <c r="P45" s="9"/>
    </row>
    <row r="46" spans="1:16" ht="15">
      <c r="A46" s="12"/>
      <c r="B46" s="25">
        <v>381</v>
      </c>
      <c r="C46" s="20" t="s">
        <v>50</v>
      </c>
      <c r="D46" s="46">
        <v>254711</v>
      </c>
      <c r="E46" s="46">
        <v>0</v>
      </c>
      <c r="F46" s="46">
        <v>0</v>
      </c>
      <c r="G46" s="46">
        <v>0</v>
      </c>
      <c r="H46" s="46">
        <v>0</v>
      </c>
      <c r="I46" s="46">
        <v>390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255101</v>
      </c>
      <c r="O46" s="47">
        <f t="shared" si="1"/>
        <v>149.61935483870968</v>
      </c>
      <c r="P46" s="9"/>
    </row>
    <row r="47" spans="1:16" ht="15">
      <c r="A47" s="12"/>
      <c r="B47" s="25">
        <v>389.1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24611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24611</v>
      </c>
      <c r="O47" s="47">
        <f t="shared" si="1"/>
        <v>14.434604105571848</v>
      </c>
      <c r="P47" s="9"/>
    </row>
    <row r="48" spans="1:16" ht="15">
      <c r="A48" s="12"/>
      <c r="B48" s="25">
        <v>389.2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70000</v>
      </c>
      <c r="O48" s="47">
        <f t="shared" si="1"/>
        <v>41.05571847507331</v>
      </c>
      <c r="P48" s="9"/>
    </row>
    <row r="49" spans="1:16" ht="15">
      <c r="A49" s="12"/>
      <c r="B49" s="25">
        <v>389.3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11178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11178</v>
      </c>
      <c r="O49" s="47">
        <f t="shared" si="1"/>
        <v>6.556011730205278</v>
      </c>
      <c r="P49" s="9"/>
    </row>
    <row r="50" spans="1:16" ht="15.75" thickBot="1">
      <c r="A50" s="12"/>
      <c r="B50" s="25">
        <v>389.9</v>
      </c>
      <c r="C50" s="20" t="s">
        <v>80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863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863</v>
      </c>
      <c r="O50" s="47">
        <f t="shared" si="1"/>
        <v>0.506158357771261</v>
      </c>
      <c r="P50" s="9"/>
    </row>
    <row r="51" spans="1:119" ht="16.5" thickBot="1">
      <c r="A51" s="14" t="s">
        <v>43</v>
      </c>
      <c r="B51" s="23"/>
      <c r="C51" s="22"/>
      <c r="D51" s="15">
        <f aca="true" t="shared" si="12" ref="D51:M51">SUM(D5,D14,D17,D26,D34,D38,D45)</f>
        <v>1320174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4000</v>
      </c>
      <c r="I51" s="15">
        <f t="shared" si="12"/>
        <v>2863186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4187360</v>
      </c>
      <c r="O51" s="38">
        <f t="shared" si="1"/>
        <v>2455.9296187683285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81</v>
      </c>
      <c r="M53" s="48"/>
      <c r="N53" s="48"/>
      <c r="O53" s="43">
        <v>1705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66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1057037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1057037</v>
      </c>
      <c r="O5" s="33">
        <f aca="true" t="shared" si="1" ref="O5:O46">(N5/O$48)</f>
        <v>399.7870650529501</v>
      </c>
      <c r="P5" s="6"/>
    </row>
    <row r="6" spans="1:16" ht="15">
      <c r="A6" s="12"/>
      <c r="B6" s="25">
        <v>311</v>
      </c>
      <c r="C6" s="20" t="s">
        <v>1</v>
      </c>
      <c r="D6" s="46">
        <v>367447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367447</v>
      </c>
      <c r="O6" s="47">
        <f t="shared" si="1"/>
        <v>138.97390317700453</v>
      </c>
      <c r="P6" s="9"/>
    </row>
    <row r="7" spans="1:16" ht="15">
      <c r="A7" s="12"/>
      <c r="B7" s="25">
        <v>312.41</v>
      </c>
      <c r="C7" s="20" t="s">
        <v>9</v>
      </c>
      <c r="D7" s="46">
        <v>393352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393352</v>
      </c>
      <c r="O7" s="47">
        <f t="shared" si="1"/>
        <v>148.7715582450832</v>
      </c>
      <c r="P7" s="9"/>
    </row>
    <row r="8" spans="1:16" ht="15">
      <c r="A8" s="12"/>
      <c r="B8" s="25">
        <v>312.6</v>
      </c>
      <c r="C8" s="20" t="s">
        <v>10</v>
      </c>
      <c r="D8" s="46">
        <v>137257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137257</v>
      </c>
      <c r="O8" s="47">
        <f t="shared" si="1"/>
        <v>51.912632375189105</v>
      </c>
      <c r="P8" s="9"/>
    </row>
    <row r="9" spans="1:16" ht="15">
      <c r="A9" s="12"/>
      <c r="B9" s="25">
        <v>314.1</v>
      </c>
      <c r="C9" s="20" t="s">
        <v>11</v>
      </c>
      <c r="D9" s="46">
        <v>81443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81443</v>
      </c>
      <c r="O9" s="47">
        <f t="shared" si="1"/>
        <v>30.802950075642965</v>
      </c>
      <c r="P9" s="9"/>
    </row>
    <row r="10" spans="1:16" ht="15">
      <c r="A10" s="12"/>
      <c r="B10" s="25">
        <v>314.4</v>
      </c>
      <c r="C10" s="20" t="s">
        <v>12</v>
      </c>
      <c r="D10" s="46">
        <v>5059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5059</v>
      </c>
      <c r="O10" s="47">
        <f t="shared" si="1"/>
        <v>1.9133888048411498</v>
      </c>
      <c r="P10" s="9"/>
    </row>
    <row r="11" spans="1:16" ht="15">
      <c r="A11" s="12"/>
      <c r="B11" s="25">
        <v>314.8</v>
      </c>
      <c r="C11" s="20" t="s">
        <v>13</v>
      </c>
      <c r="D11" s="46">
        <v>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875</v>
      </c>
      <c r="O11" s="47">
        <f t="shared" si="1"/>
        <v>0.33093797276853254</v>
      </c>
      <c r="P11" s="9"/>
    </row>
    <row r="12" spans="1:16" ht="15">
      <c r="A12" s="12"/>
      <c r="B12" s="25">
        <v>315</v>
      </c>
      <c r="C12" s="20" t="s">
        <v>83</v>
      </c>
      <c r="D12" s="46">
        <v>60327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60327</v>
      </c>
      <c r="O12" s="47">
        <f t="shared" si="1"/>
        <v>22.81656580937973</v>
      </c>
      <c r="P12" s="9"/>
    </row>
    <row r="13" spans="1:16" ht="15">
      <c r="A13" s="12"/>
      <c r="B13" s="25">
        <v>316</v>
      </c>
      <c r="C13" s="20" t="s">
        <v>84</v>
      </c>
      <c r="D13" s="46">
        <v>11277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11277</v>
      </c>
      <c r="O13" s="47">
        <f t="shared" si="1"/>
        <v>4.265128593040847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SUM(D15:D15)</f>
        <v>110005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110005</v>
      </c>
      <c r="O14" s="45">
        <f t="shared" si="1"/>
        <v>41.60552193645991</v>
      </c>
      <c r="P14" s="10"/>
    </row>
    <row r="15" spans="1:16" ht="15">
      <c r="A15" s="12"/>
      <c r="B15" s="25">
        <v>323.1</v>
      </c>
      <c r="C15" s="20" t="s">
        <v>17</v>
      </c>
      <c r="D15" s="46">
        <v>110005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110005</v>
      </c>
      <c r="O15" s="47">
        <f t="shared" si="1"/>
        <v>41.60552193645991</v>
      </c>
      <c r="P15" s="9"/>
    </row>
    <row r="16" spans="1:16" ht="15.75">
      <c r="A16" s="29" t="s">
        <v>20</v>
      </c>
      <c r="B16" s="30"/>
      <c r="C16" s="31"/>
      <c r="D16" s="32">
        <f aca="true" t="shared" si="5" ref="D16:M16">SUM(D17:D21)</f>
        <v>148935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148935</v>
      </c>
      <c r="O16" s="45">
        <f t="shared" si="1"/>
        <v>56.329425113464445</v>
      </c>
      <c r="P16" s="10"/>
    </row>
    <row r="17" spans="1:16" ht="15">
      <c r="A17" s="12"/>
      <c r="B17" s="25">
        <v>335.12</v>
      </c>
      <c r="C17" s="20" t="s">
        <v>85</v>
      </c>
      <c r="D17" s="46">
        <v>72387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72387</v>
      </c>
      <c r="O17" s="47">
        <f t="shared" si="1"/>
        <v>27.37783661119516</v>
      </c>
      <c r="P17" s="9"/>
    </row>
    <row r="18" spans="1:16" ht="15">
      <c r="A18" s="12"/>
      <c r="B18" s="25">
        <v>335.14</v>
      </c>
      <c r="C18" s="20" t="s">
        <v>86</v>
      </c>
      <c r="D18" s="46">
        <v>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319</v>
      </c>
      <c r="O18" s="47">
        <f t="shared" si="1"/>
        <v>0.12065052950075643</v>
      </c>
      <c r="P18" s="9"/>
    </row>
    <row r="19" spans="1:16" ht="15">
      <c r="A19" s="12"/>
      <c r="B19" s="25">
        <v>335.15</v>
      </c>
      <c r="C19" s="20" t="s">
        <v>87</v>
      </c>
      <c r="D19" s="46">
        <v>5186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5186</v>
      </c>
      <c r="O19" s="47">
        <f t="shared" si="1"/>
        <v>1.9614220877458397</v>
      </c>
      <c r="P19" s="9"/>
    </row>
    <row r="20" spans="1:16" ht="15">
      <c r="A20" s="12"/>
      <c r="B20" s="25">
        <v>335.18</v>
      </c>
      <c r="C20" s="20" t="s">
        <v>88</v>
      </c>
      <c r="D20" s="46">
        <v>61861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61861</v>
      </c>
      <c r="O20" s="47">
        <f t="shared" si="1"/>
        <v>23.396747352496217</v>
      </c>
      <c r="P20" s="9"/>
    </row>
    <row r="21" spans="1:16" ht="15">
      <c r="A21" s="12"/>
      <c r="B21" s="25">
        <v>337.2</v>
      </c>
      <c r="C21" s="20" t="s">
        <v>77</v>
      </c>
      <c r="D21" s="46">
        <v>9182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9182</v>
      </c>
      <c r="O21" s="47">
        <f t="shared" si="1"/>
        <v>3.472768532526475</v>
      </c>
      <c r="P21" s="9"/>
    </row>
    <row r="22" spans="1:16" ht="15.75">
      <c r="A22" s="29" t="s">
        <v>32</v>
      </c>
      <c r="B22" s="30"/>
      <c r="C22" s="31"/>
      <c r="D22" s="32">
        <f aca="true" t="shared" si="6" ref="D22:M22">SUM(D23:D31)</f>
        <v>162362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2374725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2537087</v>
      </c>
      <c r="O22" s="45">
        <f t="shared" si="1"/>
        <v>959.5639183055976</v>
      </c>
      <c r="P22" s="10"/>
    </row>
    <row r="23" spans="1:16" ht="15">
      <c r="A23" s="12"/>
      <c r="B23" s="25">
        <v>341.9</v>
      </c>
      <c r="C23" s="20" t="s">
        <v>90</v>
      </c>
      <c r="D23" s="46">
        <v>385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31">SUM(D23:M23)</f>
        <v>385</v>
      </c>
      <c r="O23" s="47">
        <f t="shared" si="1"/>
        <v>0.14561270801815432</v>
      </c>
      <c r="P23" s="9"/>
    </row>
    <row r="24" spans="1:16" ht="15">
      <c r="A24" s="12"/>
      <c r="B24" s="25">
        <v>342.2</v>
      </c>
      <c r="C24" s="20" t="s">
        <v>37</v>
      </c>
      <c r="D24" s="46">
        <v>106431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106431</v>
      </c>
      <c r="O24" s="47">
        <f t="shared" si="1"/>
        <v>40.253782148260214</v>
      </c>
      <c r="P24" s="9"/>
    </row>
    <row r="25" spans="1:16" ht="15">
      <c r="A25" s="12"/>
      <c r="B25" s="25">
        <v>342.9</v>
      </c>
      <c r="C25" s="20" t="s">
        <v>99</v>
      </c>
      <c r="D25" s="46">
        <v>1290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1290</v>
      </c>
      <c r="O25" s="47">
        <f t="shared" si="1"/>
        <v>0.48789712556732223</v>
      </c>
      <c r="P25" s="9"/>
    </row>
    <row r="26" spans="1:16" ht="15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468441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468441</v>
      </c>
      <c r="O26" s="47">
        <f t="shared" si="1"/>
        <v>177.1713313161876</v>
      </c>
      <c r="P26" s="9"/>
    </row>
    <row r="27" spans="1:16" ht="15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686679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686679</v>
      </c>
      <c r="O27" s="47">
        <f t="shared" si="1"/>
        <v>259.7121785173979</v>
      </c>
      <c r="P27" s="9"/>
    </row>
    <row r="28" spans="1:16" ht="15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463309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463309</v>
      </c>
      <c r="O28" s="47">
        <f t="shared" si="1"/>
        <v>175.2303328290469</v>
      </c>
      <c r="P28" s="9"/>
    </row>
    <row r="29" spans="1:16" ht="15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756296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756296</v>
      </c>
      <c r="O29" s="47">
        <f t="shared" si="1"/>
        <v>286.0423600605144</v>
      </c>
      <c r="P29" s="9"/>
    </row>
    <row r="30" spans="1:16" ht="15">
      <c r="A30" s="12"/>
      <c r="B30" s="25">
        <v>344.9</v>
      </c>
      <c r="C30" s="20" t="s">
        <v>91</v>
      </c>
      <c r="D30" s="46">
        <v>39806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39806</v>
      </c>
      <c r="O30" s="47">
        <f t="shared" si="1"/>
        <v>15.055219364599091</v>
      </c>
      <c r="P30" s="9"/>
    </row>
    <row r="31" spans="1:16" ht="15">
      <c r="A31" s="12"/>
      <c r="B31" s="25">
        <v>346.4</v>
      </c>
      <c r="C31" s="20" t="s">
        <v>100</v>
      </c>
      <c r="D31" s="46">
        <v>14450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14450</v>
      </c>
      <c r="O31" s="47">
        <f t="shared" si="1"/>
        <v>5.465204236006051</v>
      </c>
      <c r="P31" s="9"/>
    </row>
    <row r="32" spans="1:16" ht="15.75">
      <c r="A32" s="29" t="s">
        <v>33</v>
      </c>
      <c r="B32" s="30"/>
      <c r="C32" s="31"/>
      <c r="D32" s="32">
        <f aca="true" t="shared" si="8" ref="D32:M32">SUM(D33:D34)</f>
        <v>5787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6">SUM(D32:M32)</f>
        <v>5787</v>
      </c>
      <c r="O32" s="45">
        <f t="shared" si="1"/>
        <v>2.1887291981845687</v>
      </c>
      <c r="P32" s="10"/>
    </row>
    <row r="33" spans="1:16" ht="15">
      <c r="A33" s="13"/>
      <c r="B33" s="39">
        <v>351.5</v>
      </c>
      <c r="C33" s="21" t="s">
        <v>45</v>
      </c>
      <c r="D33" s="46">
        <v>4552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4552</v>
      </c>
      <c r="O33" s="47">
        <f t="shared" si="1"/>
        <v>1.7216338880484114</v>
      </c>
      <c r="P33" s="9"/>
    </row>
    <row r="34" spans="1:16" ht="15">
      <c r="A34" s="13"/>
      <c r="B34" s="39">
        <v>359</v>
      </c>
      <c r="C34" s="21" t="s">
        <v>79</v>
      </c>
      <c r="D34" s="46">
        <v>1235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1235</v>
      </c>
      <c r="O34" s="47">
        <f t="shared" si="1"/>
        <v>0.46709531013615735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SUM(D36:D40)</f>
        <v>53212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13037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66249</v>
      </c>
      <c r="O35" s="45">
        <f t="shared" si="1"/>
        <v>25.056354009077157</v>
      </c>
      <c r="P35" s="10"/>
    </row>
    <row r="36" spans="1:16" ht="15">
      <c r="A36" s="12"/>
      <c r="B36" s="25">
        <v>361.1</v>
      </c>
      <c r="C36" s="20" t="s">
        <v>46</v>
      </c>
      <c r="D36" s="46">
        <v>3131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3131</v>
      </c>
      <c r="O36" s="47">
        <f t="shared" si="1"/>
        <v>1.1841906202723147</v>
      </c>
      <c r="P36" s="9"/>
    </row>
    <row r="37" spans="1:16" ht="15">
      <c r="A37" s="12"/>
      <c r="B37" s="25">
        <v>362</v>
      </c>
      <c r="C37" s="20" t="s">
        <v>47</v>
      </c>
      <c r="D37" s="46">
        <v>1750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1750</v>
      </c>
      <c r="O37" s="47">
        <f t="shared" si="1"/>
        <v>0.6618759455370651</v>
      </c>
      <c r="P37" s="9"/>
    </row>
    <row r="38" spans="1:16" ht="15">
      <c r="A38" s="12"/>
      <c r="B38" s="25">
        <v>364</v>
      </c>
      <c r="C38" s="20" t="s">
        <v>92</v>
      </c>
      <c r="D38" s="46">
        <v>8800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8800</v>
      </c>
      <c r="O38" s="47">
        <f t="shared" si="1"/>
        <v>3.3282904689863844</v>
      </c>
      <c r="P38" s="9"/>
    </row>
    <row r="39" spans="1:16" ht="15">
      <c r="A39" s="12"/>
      <c r="B39" s="25">
        <v>365</v>
      </c>
      <c r="C39" s="20" t="s">
        <v>112</v>
      </c>
      <c r="D39" s="46">
        <v>7364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7364</v>
      </c>
      <c r="O39" s="47">
        <f t="shared" si="1"/>
        <v>2.78517397881997</v>
      </c>
      <c r="P39" s="9"/>
    </row>
    <row r="40" spans="1:16" ht="15">
      <c r="A40" s="12"/>
      <c r="B40" s="25">
        <v>369.9</v>
      </c>
      <c r="C40" s="20" t="s">
        <v>49</v>
      </c>
      <c r="D40" s="46">
        <v>32167</v>
      </c>
      <c r="E40" s="46">
        <v>0</v>
      </c>
      <c r="F40" s="46">
        <v>0</v>
      </c>
      <c r="G40" s="46">
        <v>0</v>
      </c>
      <c r="H40" s="46">
        <v>0</v>
      </c>
      <c r="I40" s="46">
        <v>13037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45204</v>
      </c>
      <c r="O40" s="47">
        <f t="shared" si="1"/>
        <v>17.096822995461423</v>
      </c>
      <c r="P40" s="9"/>
    </row>
    <row r="41" spans="1:16" ht="15.75">
      <c r="A41" s="29" t="s">
        <v>34</v>
      </c>
      <c r="B41" s="30"/>
      <c r="C41" s="31"/>
      <c r="D41" s="32">
        <f aca="true" t="shared" si="11" ref="D41:M41">SUM(D42:D45)</f>
        <v>10000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267279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277279</v>
      </c>
      <c r="O41" s="45">
        <f t="shared" si="1"/>
        <v>104.87102874432678</v>
      </c>
      <c r="P41" s="9"/>
    </row>
    <row r="42" spans="1:16" ht="15">
      <c r="A42" s="12"/>
      <c r="B42" s="25">
        <v>381</v>
      </c>
      <c r="C42" s="20" t="s">
        <v>50</v>
      </c>
      <c r="D42" s="46">
        <v>10000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10000</v>
      </c>
      <c r="O42" s="47">
        <f t="shared" si="1"/>
        <v>3.7821482602118004</v>
      </c>
      <c r="P42" s="9"/>
    </row>
    <row r="43" spans="1:16" ht="15">
      <c r="A43" s="12"/>
      <c r="B43" s="25">
        <v>389.1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12181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12181</v>
      </c>
      <c r="O43" s="47">
        <f t="shared" si="1"/>
        <v>4.607034795763994</v>
      </c>
      <c r="P43" s="9"/>
    </row>
    <row r="44" spans="1:16" ht="15">
      <c r="A44" s="12"/>
      <c r="B44" s="25">
        <v>389.2</v>
      </c>
      <c r="C44" s="20" t="s">
        <v>94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69000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69000</v>
      </c>
      <c r="O44" s="47">
        <f t="shared" si="1"/>
        <v>26.096822995461423</v>
      </c>
      <c r="P44" s="9"/>
    </row>
    <row r="45" spans="1:16" ht="15.75" thickBot="1">
      <c r="A45" s="12"/>
      <c r="B45" s="25">
        <v>389.4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186098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186098</v>
      </c>
      <c r="O45" s="47">
        <f t="shared" si="1"/>
        <v>70.38502269288956</v>
      </c>
      <c r="P45" s="9"/>
    </row>
    <row r="46" spans="1:119" ht="16.5" thickBot="1">
      <c r="A46" s="14" t="s">
        <v>43</v>
      </c>
      <c r="B46" s="23"/>
      <c r="C46" s="22"/>
      <c r="D46" s="15">
        <f aca="true" t="shared" si="12" ref="D46:M46">SUM(D5,D14,D16,D22,D32,D35,D41)</f>
        <v>1547338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2655041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4202379</v>
      </c>
      <c r="O46" s="38">
        <f t="shared" si="1"/>
        <v>1589.4020423600605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119</v>
      </c>
      <c r="M48" s="48"/>
      <c r="N48" s="48"/>
      <c r="O48" s="43">
        <v>2644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1048410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1048410</v>
      </c>
      <c r="O5" s="33">
        <f aca="true" t="shared" si="1" ref="O5:O47">(N5/O$49)</f>
        <v>368.5096660808436</v>
      </c>
      <c r="P5" s="6"/>
    </row>
    <row r="6" spans="1:16" ht="15">
      <c r="A6" s="12"/>
      <c r="B6" s="25">
        <v>311</v>
      </c>
      <c r="C6" s="20" t="s">
        <v>1</v>
      </c>
      <c r="D6" s="46">
        <v>354468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354468</v>
      </c>
      <c r="O6" s="47">
        <f t="shared" si="1"/>
        <v>124.5933216168717</v>
      </c>
      <c r="P6" s="9"/>
    </row>
    <row r="7" spans="1:16" ht="15">
      <c r="A7" s="12"/>
      <c r="B7" s="25">
        <v>312.41</v>
      </c>
      <c r="C7" s="20" t="s">
        <v>9</v>
      </c>
      <c r="D7" s="46">
        <v>404560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404560</v>
      </c>
      <c r="O7" s="47">
        <f t="shared" si="1"/>
        <v>142.20035149384887</v>
      </c>
      <c r="P7" s="9"/>
    </row>
    <row r="8" spans="1:16" ht="15">
      <c r="A8" s="12"/>
      <c r="B8" s="25">
        <v>312.6</v>
      </c>
      <c r="C8" s="20" t="s">
        <v>10</v>
      </c>
      <c r="D8" s="46">
        <v>144608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144608</v>
      </c>
      <c r="O8" s="47">
        <f t="shared" si="1"/>
        <v>50.828822495606325</v>
      </c>
      <c r="P8" s="9"/>
    </row>
    <row r="9" spans="1:16" ht="15">
      <c r="A9" s="12"/>
      <c r="B9" s="25">
        <v>314.1</v>
      </c>
      <c r="C9" s="20" t="s">
        <v>11</v>
      </c>
      <c r="D9" s="46">
        <v>79737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79737</v>
      </c>
      <c r="O9" s="47">
        <f t="shared" si="1"/>
        <v>28.02706502636204</v>
      </c>
      <c r="P9" s="9"/>
    </row>
    <row r="10" spans="1:16" ht="15">
      <c r="A10" s="12"/>
      <c r="B10" s="25">
        <v>314.4</v>
      </c>
      <c r="C10" s="20" t="s">
        <v>12</v>
      </c>
      <c r="D10" s="46">
        <v>5851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5851</v>
      </c>
      <c r="O10" s="47">
        <f t="shared" si="1"/>
        <v>2.056590509666081</v>
      </c>
      <c r="P10" s="9"/>
    </row>
    <row r="11" spans="1:16" ht="15">
      <c r="A11" s="12"/>
      <c r="B11" s="25">
        <v>314.8</v>
      </c>
      <c r="C11" s="20" t="s">
        <v>13</v>
      </c>
      <c r="D11" s="46">
        <v>1248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1248</v>
      </c>
      <c r="O11" s="47">
        <f t="shared" si="1"/>
        <v>0.43866432337434097</v>
      </c>
      <c r="P11" s="9"/>
    </row>
    <row r="12" spans="1:16" ht="15">
      <c r="A12" s="12"/>
      <c r="B12" s="25">
        <v>315</v>
      </c>
      <c r="C12" s="20" t="s">
        <v>83</v>
      </c>
      <c r="D12" s="46">
        <v>47327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47327</v>
      </c>
      <c r="O12" s="47">
        <f t="shared" si="1"/>
        <v>16.635149384885764</v>
      </c>
      <c r="P12" s="9"/>
    </row>
    <row r="13" spans="1:16" ht="15">
      <c r="A13" s="12"/>
      <c r="B13" s="25">
        <v>316</v>
      </c>
      <c r="C13" s="20" t="s">
        <v>84</v>
      </c>
      <c r="D13" s="46">
        <v>10611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10611</v>
      </c>
      <c r="O13" s="47">
        <f t="shared" si="1"/>
        <v>3.729701230228471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SUM(D15:D15)</f>
        <v>116097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2">SUM(D14:M14)</f>
        <v>116097</v>
      </c>
      <c r="O14" s="45">
        <f t="shared" si="1"/>
        <v>40.80738137082601</v>
      </c>
      <c r="P14" s="10"/>
    </row>
    <row r="15" spans="1:16" ht="15">
      <c r="A15" s="12"/>
      <c r="B15" s="25">
        <v>323.1</v>
      </c>
      <c r="C15" s="20" t="s">
        <v>17</v>
      </c>
      <c r="D15" s="46">
        <v>116097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116097</v>
      </c>
      <c r="O15" s="47">
        <f t="shared" si="1"/>
        <v>40.80738137082601</v>
      </c>
      <c r="P15" s="9"/>
    </row>
    <row r="16" spans="1:16" ht="15.75">
      <c r="A16" s="29" t="s">
        <v>20</v>
      </c>
      <c r="B16" s="30"/>
      <c r="C16" s="31"/>
      <c r="D16" s="32">
        <f aca="true" t="shared" si="5" ref="D16:M16">SUM(D17:D21)</f>
        <v>172254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172254</v>
      </c>
      <c r="O16" s="45">
        <f t="shared" si="1"/>
        <v>60.54622144112478</v>
      </c>
      <c r="P16" s="10"/>
    </row>
    <row r="17" spans="1:16" ht="15">
      <c r="A17" s="12"/>
      <c r="B17" s="25">
        <v>334.2</v>
      </c>
      <c r="C17" s="20" t="s">
        <v>76</v>
      </c>
      <c r="D17" s="46">
        <v>23544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23544</v>
      </c>
      <c r="O17" s="47">
        <f t="shared" si="1"/>
        <v>8.275571177504395</v>
      </c>
      <c r="P17" s="9"/>
    </row>
    <row r="18" spans="1:16" ht="15">
      <c r="A18" s="12"/>
      <c r="B18" s="25">
        <v>335.12</v>
      </c>
      <c r="C18" s="20" t="s">
        <v>85</v>
      </c>
      <c r="D18" s="46">
        <v>75115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75115</v>
      </c>
      <c r="O18" s="47">
        <f t="shared" si="1"/>
        <v>26.402460456942002</v>
      </c>
      <c r="P18" s="9"/>
    </row>
    <row r="19" spans="1:16" ht="15">
      <c r="A19" s="12"/>
      <c r="B19" s="25">
        <v>335.14</v>
      </c>
      <c r="C19" s="20" t="s">
        <v>86</v>
      </c>
      <c r="D19" s="46">
        <v>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</v>
      </c>
      <c r="O19" s="47">
        <f t="shared" si="1"/>
        <v>0.1852372583479789</v>
      </c>
      <c r="P19" s="9"/>
    </row>
    <row r="20" spans="1:16" ht="15">
      <c r="A20" s="12"/>
      <c r="B20" s="25">
        <v>335.15</v>
      </c>
      <c r="C20" s="20" t="s">
        <v>87</v>
      </c>
      <c r="D20" s="46">
        <v>628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</v>
      </c>
      <c r="O20" s="47">
        <f t="shared" si="1"/>
        <v>0.22073813708260107</v>
      </c>
      <c r="P20" s="9"/>
    </row>
    <row r="21" spans="1:16" ht="15">
      <c r="A21" s="12"/>
      <c r="B21" s="25">
        <v>335.18</v>
      </c>
      <c r="C21" s="20" t="s">
        <v>88</v>
      </c>
      <c r="D21" s="46">
        <v>72440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72440</v>
      </c>
      <c r="O21" s="47">
        <f t="shared" si="1"/>
        <v>25.462214411247803</v>
      </c>
      <c r="P21" s="9"/>
    </row>
    <row r="22" spans="1:16" ht="15.75">
      <c r="A22" s="29" t="s">
        <v>32</v>
      </c>
      <c r="B22" s="30"/>
      <c r="C22" s="31"/>
      <c r="D22" s="32">
        <f aca="true" t="shared" si="6" ref="D22:M22">SUM(D23:D31)</f>
        <v>162978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2426980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2589958</v>
      </c>
      <c r="O22" s="45">
        <f t="shared" si="1"/>
        <v>910.3543057996485</v>
      </c>
      <c r="P22" s="10"/>
    </row>
    <row r="23" spans="1:16" ht="15">
      <c r="A23" s="12"/>
      <c r="B23" s="25">
        <v>341.9</v>
      </c>
      <c r="C23" s="20" t="s">
        <v>90</v>
      </c>
      <c r="D23" s="46">
        <v>1366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31">SUM(D23:M23)</f>
        <v>1366</v>
      </c>
      <c r="O23" s="47">
        <f t="shared" si="1"/>
        <v>0.4801405975395431</v>
      </c>
      <c r="P23" s="9"/>
    </row>
    <row r="24" spans="1:16" ht="15">
      <c r="A24" s="12"/>
      <c r="B24" s="25">
        <v>342.2</v>
      </c>
      <c r="C24" s="20" t="s">
        <v>37</v>
      </c>
      <c r="D24" s="46">
        <v>102338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102338</v>
      </c>
      <c r="O24" s="47">
        <f t="shared" si="1"/>
        <v>35.97117750439367</v>
      </c>
      <c r="P24" s="9"/>
    </row>
    <row r="25" spans="1:16" ht="15">
      <c r="A25" s="12"/>
      <c r="B25" s="25">
        <v>342.9</v>
      </c>
      <c r="C25" s="20" t="s">
        <v>99</v>
      </c>
      <c r="D25" s="46">
        <v>1760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1760</v>
      </c>
      <c r="O25" s="47">
        <f t="shared" si="1"/>
        <v>0.6186291739894552</v>
      </c>
      <c r="P25" s="9"/>
    </row>
    <row r="26" spans="1:16" ht="15">
      <c r="A26" s="12"/>
      <c r="B26" s="25">
        <v>343.2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465912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465912</v>
      </c>
      <c r="O26" s="47">
        <f t="shared" si="1"/>
        <v>163.76520210896308</v>
      </c>
      <c r="P26" s="9"/>
    </row>
    <row r="27" spans="1:16" ht="15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731912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731912</v>
      </c>
      <c r="O27" s="47">
        <f t="shared" si="1"/>
        <v>257.26256590509666</v>
      </c>
      <c r="P27" s="9"/>
    </row>
    <row r="28" spans="1:16" ht="15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424334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424334</v>
      </c>
      <c r="O28" s="47">
        <f t="shared" si="1"/>
        <v>149.15079086115992</v>
      </c>
      <c r="P28" s="9"/>
    </row>
    <row r="29" spans="1:16" ht="15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804822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804822</v>
      </c>
      <c r="O29" s="47">
        <f t="shared" si="1"/>
        <v>282.88998242530755</v>
      </c>
      <c r="P29" s="9"/>
    </row>
    <row r="30" spans="1:16" ht="15">
      <c r="A30" s="12"/>
      <c r="B30" s="25">
        <v>344.9</v>
      </c>
      <c r="C30" s="20" t="s">
        <v>91</v>
      </c>
      <c r="D30" s="46">
        <v>38414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38414</v>
      </c>
      <c r="O30" s="47">
        <f t="shared" si="1"/>
        <v>13.502284710017575</v>
      </c>
      <c r="P30" s="9"/>
    </row>
    <row r="31" spans="1:16" ht="15">
      <c r="A31" s="12"/>
      <c r="B31" s="25">
        <v>346.4</v>
      </c>
      <c r="C31" s="20" t="s">
        <v>100</v>
      </c>
      <c r="D31" s="46">
        <v>19100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19100</v>
      </c>
      <c r="O31" s="47">
        <f t="shared" si="1"/>
        <v>6.713532513181019</v>
      </c>
      <c r="P31" s="9"/>
    </row>
    <row r="32" spans="1:16" ht="15.75">
      <c r="A32" s="29" t="s">
        <v>33</v>
      </c>
      <c r="B32" s="30"/>
      <c r="C32" s="31"/>
      <c r="D32" s="32">
        <f aca="true" t="shared" si="8" ref="D32:M32">SUM(D33:D34)</f>
        <v>10346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7">SUM(D32:M32)</f>
        <v>10346</v>
      </c>
      <c r="O32" s="45">
        <f t="shared" si="1"/>
        <v>3.636555360281195</v>
      </c>
      <c r="P32" s="10"/>
    </row>
    <row r="33" spans="1:16" ht="15">
      <c r="A33" s="13"/>
      <c r="B33" s="39">
        <v>351.5</v>
      </c>
      <c r="C33" s="21" t="s">
        <v>45</v>
      </c>
      <c r="D33" s="46">
        <v>9684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9684</v>
      </c>
      <c r="O33" s="47">
        <f t="shared" si="1"/>
        <v>3.403866432337434</v>
      </c>
      <c r="P33" s="9"/>
    </row>
    <row r="34" spans="1:16" ht="15">
      <c r="A34" s="13"/>
      <c r="B34" s="39">
        <v>359</v>
      </c>
      <c r="C34" s="21" t="s">
        <v>79</v>
      </c>
      <c r="D34" s="46">
        <v>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662</v>
      </c>
      <c r="O34" s="47">
        <f t="shared" si="1"/>
        <v>0.23268892794376098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SUM(D36:D41)</f>
        <v>62721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3644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66365</v>
      </c>
      <c r="O35" s="45">
        <f t="shared" si="1"/>
        <v>23.32688927943761</v>
      </c>
      <c r="P35" s="10"/>
    </row>
    <row r="36" spans="1:16" ht="15">
      <c r="A36" s="12"/>
      <c r="B36" s="25">
        <v>361.1</v>
      </c>
      <c r="C36" s="20" t="s">
        <v>46</v>
      </c>
      <c r="D36" s="46">
        <v>4843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4843</v>
      </c>
      <c r="O36" s="47">
        <f t="shared" si="1"/>
        <v>1.7022847100175746</v>
      </c>
      <c r="P36" s="9"/>
    </row>
    <row r="37" spans="1:16" ht="15">
      <c r="A37" s="12"/>
      <c r="B37" s="25">
        <v>362</v>
      </c>
      <c r="C37" s="20" t="s">
        <v>47</v>
      </c>
      <c r="D37" s="46">
        <v>4500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4500</v>
      </c>
      <c r="O37" s="47">
        <f t="shared" si="1"/>
        <v>1.5817223198594024</v>
      </c>
      <c r="P37" s="9"/>
    </row>
    <row r="38" spans="1:16" ht="15">
      <c r="A38" s="12"/>
      <c r="B38" s="25">
        <v>364</v>
      </c>
      <c r="C38" s="20" t="s">
        <v>92</v>
      </c>
      <c r="D38" s="46">
        <v>7962</v>
      </c>
      <c r="E38" s="46">
        <v>0</v>
      </c>
      <c r="F38" s="46">
        <v>0</v>
      </c>
      <c r="G38" s="46">
        <v>0</v>
      </c>
      <c r="H38" s="46">
        <v>0</v>
      </c>
      <c r="I38" s="46">
        <v>-1850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6112</v>
      </c>
      <c r="O38" s="47">
        <f t="shared" si="1"/>
        <v>2.1483304042179263</v>
      </c>
      <c r="P38" s="9"/>
    </row>
    <row r="39" spans="1:16" ht="15">
      <c r="A39" s="12"/>
      <c r="B39" s="25">
        <v>365</v>
      </c>
      <c r="C39" s="20" t="s">
        <v>112</v>
      </c>
      <c r="D39" s="46">
        <v>21780</v>
      </c>
      <c r="E39" s="46">
        <v>0</v>
      </c>
      <c r="F39" s="46">
        <v>0</v>
      </c>
      <c r="G39" s="46">
        <v>0</v>
      </c>
      <c r="H39" s="46">
        <v>0</v>
      </c>
      <c r="I39" s="46">
        <v>5494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27274</v>
      </c>
      <c r="O39" s="47">
        <f t="shared" si="1"/>
        <v>9.586643233743409</v>
      </c>
      <c r="P39" s="9"/>
    </row>
    <row r="40" spans="1:16" ht="15">
      <c r="A40" s="12"/>
      <c r="B40" s="25">
        <v>366</v>
      </c>
      <c r="C40" s="20" t="s">
        <v>68</v>
      </c>
      <c r="D40" s="46">
        <v>3333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3333</v>
      </c>
      <c r="O40" s="47">
        <f t="shared" si="1"/>
        <v>1.1715289982425308</v>
      </c>
      <c r="P40" s="9"/>
    </row>
    <row r="41" spans="1:16" ht="15">
      <c r="A41" s="12"/>
      <c r="B41" s="25">
        <v>369.9</v>
      </c>
      <c r="C41" s="20" t="s">
        <v>49</v>
      </c>
      <c r="D41" s="46">
        <v>20303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20303</v>
      </c>
      <c r="O41" s="47">
        <f t="shared" si="1"/>
        <v>7.136379613356766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SUM(D43:D46)</f>
        <v>96189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72621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168810</v>
      </c>
      <c r="O42" s="45">
        <f t="shared" si="1"/>
        <v>59.33567662565905</v>
      </c>
      <c r="P42" s="9"/>
    </row>
    <row r="43" spans="1:16" ht="15">
      <c r="A43" s="12"/>
      <c r="B43" s="25">
        <v>381</v>
      </c>
      <c r="C43" s="20" t="s">
        <v>50</v>
      </c>
      <c r="D43" s="46">
        <v>96189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96189</v>
      </c>
      <c r="O43" s="47">
        <f t="shared" si="1"/>
        <v>33.80984182776801</v>
      </c>
      <c r="P43" s="9"/>
    </row>
    <row r="44" spans="1:16" ht="15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18719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18719</v>
      </c>
      <c r="O44" s="47">
        <f t="shared" si="1"/>
        <v>6.579613356766257</v>
      </c>
      <c r="P44" s="9"/>
    </row>
    <row r="45" spans="1:16" ht="15">
      <c r="A45" s="12"/>
      <c r="B45" s="25">
        <v>389.4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25737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25737</v>
      </c>
      <c r="O45" s="47">
        <f t="shared" si="1"/>
        <v>9.046397188049209</v>
      </c>
      <c r="P45" s="9"/>
    </row>
    <row r="46" spans="1:16" ht="15.75" thickBot="1">
      <c r="A46" s="12"/>
      <c r="B46" s="25">
        <v>389.9</v>
      </c>
      <c r="C46" s="20" t="s">
        <v>101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28165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28165</v>
      </c>
      <c r="O46" s="47">
        <f t="shared" si="1"/>
        <v>9.899824253075572</v>
      </c>
      <c r="P46" s="9"/>
    </row>
    <row r="47" spans="1:119" ht="16.5" thickBot="1">
      <c r="A47" s="14" t="s">
        <v>43</v>
      </c>
      <c r="B47" s="23"/>
      <c r="C47" s="22"/>
      <c r="D47" s="15">
        <f aca="true" t="shared" si="12" ref="D47:M47">SUM(D5,D14,D16,D22,D32,D35,D42)</f>
        <v>1668995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2503245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4172240</v>
      </c>
      <c r="O47" s="38">
        <f t="shared" si="1"/>
        <v>1466.5166959578207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117</v>
      </c>
      <c r="M49" s="48"/>
      <c r="N49" s="48"/>
      <c r="O49" s="43">
        <v>2845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990336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990336</v>
      </c>
      <c r="O5" s="33">
        <f aca="true" t="shared" si="1" ref="O5:O49">(N5/O$51)</f>
        <v>351.3075558708762</v>
      </c>
      <c r="P5" s="6"/>
    </row>
    <row r="6" spans="1:16" ht="15">
      <c r="A6" s="12"/>
      <c r="B6" s="25">
        <v>311</v>
      </c>
      <c r="C6" s="20" t="s">
        <v>1</v>
      </c>
      <c r="D6" s="46">
        <v>339134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339134</v>
      </c>
      <c r="O6" s="47">
        <f t="shared" si="1"/>
        <v>120.30294430649167</v>
      </c>
      <c r="P6" s="9"/>
    </row>
    <row r="7" spans="1:16" ht="15">
      <c r="A7" s="12"/>
      <c r="B7" s="25">
        <v>312.41</v>
      </c>
      <c r="C7" s="20" t="s">
        <v>9</v>
      </c>
      <c r="D7" s="46">
        <v>377837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377837</v>
      </c>
      <c r="O7" s="47">
        <f t="shared" si="1"/>
        <v>134.03228095069173</v>
      </c>
      <c r="P7" s="9"/>
    </row>
    <row r="8" spans="1:16" ht="15">
      <c r="A8" s="12"/>
      <c r="B8" s="25">
        <v>312.6</v>
      </c>
      <c r="C8" s="20" t="s">
        <v>10</v>
      </c>
      <c r="D8" s="46">
        <v>141264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141264</v>
      </c>
      <c r="O8" s="47">
        <f t="shared" si="1"/>
        <v>50.11138701667258</v>
      </c>
      <c r="P8" s="9"/>
    </row>
    <row r="9" spans="1:16" ht="15">
      <c r="A9" s="12"/>
      <c r="B9" s="25">
        <v>314.1</v>
      </c>
      <c r="C9" s="20" t="s">
        <v>11</v>
      </c>
      <c r="D9" s="46">
        <v>74193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74193</v>
      </c>
      <c r="O9" s="47">
        <f t="shared" si="1"/>
        <v>26.318907413976586</v>
      </c>
      <c r="P9" s="9"/>
    </row>
    <row r="10" spans="1:16" ht="15">
      <c r="A10" s="12"/>
      <c r="B10" s="25">
        <v>314.4</v>
      </c>
      <c r="C10" s="20" t="s">
        <v>12</v>
      </c>
      <c r="D10" s="46">
        <v>6389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6389</v>
      </c>
      <c r="O10" s="47">
        <f t="shared" si="1"/>
        <v>2.2664065271372826</v>
      </c>
      <c r="P10" s="9"/>
    </row>
    <row r="11" spans="1:16" ht="15">
      <c r="A11" s="12"/>
      <c r="B11" s="25">
        <v>314.8</v>
      </c>
      <c r="C11" s="20" t="s">
        <v>13</v>
      </c>
      <c r="D11" s="46">
        <v>1506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1506</v>
      </c>
      <c r="O11" s="47">
        <f t="shared" si="1"/>
        <v>0.5342319971621142</v>
      </c>
      <c r="P11" s="9"/>
    </row>
    <row r="12" spans="1:16" ht="15">
      <c r="A12" s="12"/>
      <c r="B12" s="25">
        <v>315</v>
      </c>
      <c r="C12" s="20" t="s">
        <v>83</v>
      </c>
      <c r="D12" s="46">
        <v>40442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40442</v>
      </c>
      <c r="O12" s="47">
        <f t="shared" si="1"/>
        <v>14.346222064561902</v>
      </c>
      <c r="P12" s="9"/>
    </row>
    <row r="13" spans="1:16" ht="15">
      <c r="A13" s="12"/>
      <c r="B13" s="25">
        <v>316</v>
      </c>
      <c r="C13" s="20" t="s">
        <v>84</v>
      </c>
      <c r="D13" s="46">
        <v>9571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9571</v>
      </c>
      <c r="O13" s="47">
        <f t="shared" si="1"/>
        <v>3.395175594182334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110775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6">SUM(D14:M14)</f>
        <v>110775</v>
      </c>
      <c r="O14" s="45">
        <f t="shared" si="1"/>
        <v>39.29584959205392</v>
      </c>
      <c r="P14" s="10"/>
    </row>
    <row r="15" spans="1:16" ht="15">
      <c r="A15" s="12"/>
      <c r="B15" s="25">
        <v>323.1</v>
      </c>
      <c r="C15" s="20" t="s">
        <v>17</v>
      </c>
      <c r="D15" s="46">
        <v>110755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110755</v>
      </c>
      <c r="O15" s="47">
        <f t="shared" si="1"/>
        <v>39.28875487761618</v>
      </c>
      <c r="P15" s="9"/>
    </row>
    <row r="16" spans="1:16" ht="15">
      <c r="A16" s="12"/>
      <c r="B16" s="25">
        <v>329</v>
      </c>
      <c r="C16" s="20" t="s">
        <v>18</v>
      </c>
      <c r="D16" s="46">
        <v>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</v>
      </c>
      <c r="O16" s="47">
        <f t="shared" si="1"/>
        <v>0.0070947144377438804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SUM(D18:D25)</f>
        <v>256496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256496</v>
      </c>
      <c r="O17" s="45">
        <f t="shared" si="1"/>
        <v>90.98829372117773</v>
      </c>
      <c r="P17" s="10"/>
    </row>
    <row r="18" spans="1:16" ht="15">
      <c r="A18" s="12"/>
      <c r="B18" s="25">
        <v>331.5</v>
      </c>
      <c r="C18" s="20" t="s">
        <v>21</v>
      </c>
      <c r="D18" s="46">
        <v>63791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63791</v>
      </c>
      <c r="O18" s="47">
        <f t="shared" si="1"/>
        <v>22.628946434905995</v>
      </c>
      <c r="P18" s="9"/>
    </row>
    <row r="19" spans="1:16" ht="15">
      <c r="A19" s="12"/>
      <c r="B19" s="25">
        <v>334.2</v>
      </c>
      <c r="C19" s="20" t="s">
        <v>76</v>
      </c>
      <c r="D19" s="46">
        <v>29031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29031</v>
      </c>
      <c r="O19" s="47">
        <f t="shared" si="1"/>
        <v>10.29833274210713</v>
      </c>
      <c r="P19" s="9"/>
    </row>
    <row r="20" spans="1:16" ht="15">
      <c r="A20" s="12"/>
      <c r="B20" s="25">
        <v>334.5</v>
      </c>
      <c r="C20" s="20" t="s">
        <v>22</v>
      </c>
      <c r="D20" s="46">
        <v>3401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3401</v>
      </c>
      <c r="O20" s="47">
        <f t="shared" si="1"/>
        <v>1.206456190138347</v>
      </c>
      <c r="P20" s="9"/>
    </row>
    <row r="21" spans="1:16" ht="15">
      <c r="A21" s="12"/>
      <c r="B21" s="25">
        <v>335.12</v>
      </c>
      <c r="C21" s="20" t="s">
        <v>85</v>
      </c>
      <c r="D21" s="46">
        <v>72267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72267</v>
      </c>
      <c r="O21" s="47">
        <f t="shared" si="1"/>
        <v>25.63568641362185</v>
      </c>
      <c r="P21" s="9"/>
    </row>
    <row r="22" spans="1:16" ht="15">
      <c r="A22" s="12"/>
      <c r="B22" s="25">
        <v>335.14</v>
      </c>
      <c r="C22" s="20" t="s">
        <v>86</v>
      </c>
      <c r="D22" s="46">
        <v>412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</v>
      </c>
      <c r="O22" s="47">
        <f t="shared" si="1"/>
        <v>0.14615111741752396</v>
      </c>
      <c r="P22" s="9"/>
    </row>
    <row r="23" spans="1:16" ht="15">
      <c r="A23" s="12"/>
      <c r="B23" s="25">
        <v>335.15</v>
      </c>
      <c r="C23" s="20" t="s">
        <v>87</v>
      </c>
      <c r="D23" s="46">
        <v>617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617</v>
      </c>
      <c r="O23" s="47">
        <f t="shared" si="1"/>
        <v>0.21887194040439872</v>
      </c>
      <c r="P23" s="9"/>
    </row>
    <row r="24" spans="1:16" ht="15">
      <c r="A24" s="12"/>
      <c r="B24" s="25">
        <v>335.18</v>
      </c>
      <c r="C24" s="20" t="s">
        <v>88</v>
      </c>
      <c r="D24" s="46">
        <v>72852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72852</v>
      </c>
      <c r="O24" s="47">
        <f t="shared" si="1"/>
        <v>25.84320681092586</v>
      </c>
      <c r="P24" s="9"/>
    </row>
    <row r="25" spans="1:16" ht="15">
      <c r="A25" s="12"/>
      <c r="B25" s="25">
        <v>337.2</v>
      </c>
      <c r="C25" s="20" t="s">
        <v>77</v>
      </c>
      <c r="D25" s="46">
        <v>14125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14125</v>
      </c>
      <c r="O25" s="47">
        <f t="shared" si="1"/>
        <v>5.010642071656616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SUM(D27:D34)</f>
        <v>149932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2301883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2451815</v>
      </c>
      <c r="O26" s="45">
        <f t="shared" si="1"/>
        <v>869.7463639588507</v>
      </c>
      <c r="P26" s="10"/>
    </row>
    <row r="27" spans="1:16" ht="15">
      <c r="A27" s="12"/>
      <c r="B27" s="25">
        <v>341.9</v>
      </c>
      <c r="C27" s="20" t="s">
        <v>90</v>
      </c>
      <c r="D27" s="46">
        <v>1940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1940</v>
      </c>
      <c r="O27" s="47">
        <f t="shared" si="1"/>
        <v>0.6881873004611564</v>
      </c>
      <c r="P27" s="9"/>
    </row>
    <row r="28" spans="1:16" ht="15">
      <c r="A28" s="12"/>
      <c r="B28" s="25">
        <v>342.2</v>
      </c>
      <c r="C28" s="20" t="s">
        <v>37</v>
      </c>
      <c r="D28" s="46">
        <v>98402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98402</v>
      </c>
      <c r="O28" s="47">
        <f t="shared" si="1"/>
        <v>34.906704505143665</v>
      </c>
      <c r="P28" s="9"/>
    </row>
    <row r="29" spans="1:16" ht="15">
      <c r="A29" s="12"/>
      <c r="B29" s="25">
        <v>342.9</v>
      </c>
      <c r="C29" s="20" t="s">
        <v>99</v>
      </c>
      <c r="D29" s="46">
        <v>1755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1755</v>
      </c>
      <c r="O29" s="47">
        <f t="shared" si="1"/>
        <v>0.6225611919120255</v>
      </c>
      <c r="P29" s="9"/>
    </row>
    <row r="30" spans="1:16" ht="15">
      <c r="A30" s="12"/>
      <c r="B30" s="25">
        <v>343.2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500260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500260</v>
      </c>
      <c r="O30" s="47">
        <f t="shared" si="1"/>
        <v>177.4600922312877</v>
      </c>
      <c r="P30" s="9"/>
    </row>
    <row r="31" spans="1:16" ht="15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663817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663817</v>
      </c>
      <c r="O31" s="47">
        <f t="shared" si="1"/>
        <v>235.47960269599147</v>
      </c>
      <c r="P31" s="9"/>
    </row>
    <row r="32" spans="1:16" ht="15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408696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408696</v>
      </c>
      <c r="O32" s="47">
        <f t="shared" si="1"/>
        <v>144.97907059240865</v>
      </c>
      <c r="P32" s="9"/>
    </row>
    <row r="33" spans="1:16" ht="15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729110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729110</v>
      </c>
      <c r="O33" s="47">
        <f t="shared" si="1"/>
        <v>258.64136218517206</v>
      </c>
      <c r="P33" s="9"/>
    </row>
    <row r="34" spans="1:16" ht="15">
      <c r="A34" s="12"/>
      <c r="B34" s="25">
        <v>344.9</v>
      </c>
      <c r="C34" s="20" t="s">
        <v>91</v>
      </c>
      <c r="D34" s="46">
        <v>47835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47835</v>
      </c>
      <c r="O34" s="47">
        <f t="shared" si="1"/>
        <v>16.968783256473927</v>
      </c>
      <c r="P34" s="9"/>
    </row>
    <row r="35" spans="1:16" ht="15.75">
      <c r="A35" s="29" t="s">
        <v>33</v>
      </c>
      <c r="B35" s="30"/>
      <c r="C35" s="31"/>
      <c r="D35" s="32">
        <f aca="true" t="shared" si="8" ref="D35:M35">SUM(D36:D37)</f>
        <v>27975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9">SUM(D35:M35)</f>
        <v>27975</v>
      </c>
      <c r="O35" s="45">
        <f t="shared" si="1"/>
        <v>9.923731819794254</v>
      </c>
      <c r="P35" s="10"/>
    </row>
    <row r="36" spans="1:16" ht="15">
      <c r="A36" s="13"/>
      <c r="B36" s="39">
        <v>351.5</v>
      </c>
      <c r="C36" s="21" t="s">
        <v>45</v>
      </c>
      <c r="D36" s="46">
        <v>5392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5392</v>
      </c>
      <c r="O36" s="47">
        <f t="shared" si="1"/>
        <v>1.9127350124157503</v>
      </c>
      <c r="P36" s="9"/>
    </row>
    <row r="37" spans="1:16" ht="15">
      <c r="A37" s="13"/>
      <c r="B37" s="39">
        <v>359</v>
      </c>
      <c r="C37" s="21" t="s">
        <v>79</v>
      </c>
      <c r="D37" s="46">
        <v>22583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22583</v>
      </c>
      <c r="O37" s="47">
        <f t="shared" si="1"/>
        <v>8.010996807378502</v>
      </c>
      <c r="P37" s="9"/>
    </row>
    <row r="38" spans="1:16" ht="15.75">
      <c r="A38" s="29" t="s">
        <v>2</v>
      </c>
      <c r="B38" s="30"/>
      <c r="C38" s="31"/>
      <c r="D38" s="32">
        <f aca="true" t="shared" si="10" ref="D38:M38">SUM(D39:D43)</f>
        <v>43802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-65156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-21354</v>
      </c>
      <c r="O38" s="45">
        <f t="shared" si="1"/>
        <v>-7.575026605179142</v>
      </c>
      <c r="P38" s="10"/>
    </row>
    <row r="39" spans="1:16" ht="15">
      <c r="A39" s="12"/>
      <c r="B39" s="25">
        <v>361.1</v>
      </c>
      <c r="C39" s="20" t="s">
        <v>46</v>
      </c>
      <c r="D39" s="46">
        <v>3343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3343</v>
      </c>
      <c r="O39" s="47">
        <f t="shared" si="1"/>
        <v>1.1858815182688898</v>
      </c>
      <c r="P39" s="9"/>
    </row>
    <row r="40" spans="1:16" ht="15">
      <c r="A40" s="12"/>
      <c r="B40" s="25">
        <v>362</v>
      </c>
      <c r="C40" s="20" t="s">
        <v>47</v>
      </c>
      <c r="D40" s="46">
        <v>4750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4750</v>
      </c>
      <c r="O40" s="47">
        <f t="shared" si="1"/>
        <v>1.6849946789641717</v>
      </c>
      <c r="P40" s="9"/>
    </row>
    <row r="41" spans="1:16" ht="15">
      <c r="A41" s="12"/>
      <c r="B41" s="25">
        <v>364</v>
      </c>
      <c r="C41" s="20" t="s">
        <v>92</v>
      </c>
      <c r="D41" s="46">
        <v>4375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4375</v>
      </c>
      <c r="O41" s="47">
        <f t="shared" si="1"/>
        <v>1.551968783256474</v>
      </c>
      <c r="P41" s="9"/>
    </row>
    <row r="42" spans="1:16" ht="15">
      <c r="A42" s="12"/>
      <c r="B42" s="25">
        <v>366</v>
      </c>
      <c r="C42" s="20" t="s">
        <v>68</v>
      </c>
      <c r="D42" s="46">
        <v>3325</v>
      </c>
      <c r="E42" s="46">
        <v>0</v>
      </c>
      <c r="F42" s="46">
        <v>0</v>
      </c>
      <c r="G42" s="46">
        <v>0</v>
      </c>
      <c r="H42" s="46">
        <v>0</v>
      </c>
      <c r="I42" s="46">
        <v>-65156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-61831</v>
      </c>
      <c r="O42" s="47">
        <f t="shared" si="1"/>
        <v>-21.933664420007094</v>
      </c>
      <c r="P42" s="9"/>
    </row>
    <row r="43" spans="1:16" ht="15">
      <c r="A43" s="12"/>
      <c r="B43" s="25">
        <v>369.9</v>
      </c>
      <c r="C43" s="20" t="s">
        <v>49</v>
      </c>
      <c r="D43" s="46">
        <v>28009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28009</v>
      </c>
      <c r="O43" s="47">
        <f t="shared" si="1"/>
        <v>9.935792834338418</v>
      </c>
      <c r="P43" s="9"/>
    </row>
    <row r="44" spans="1:16" ht="15.75">
      <c r="A44" s="29" t="s">
        <v>34</v>
      </c>
      <c r="B44" s="30"/>
      <c r="C44" s="31"/>
      <c r="D44" s="32">
        <f aca="true" t="shared" si="11" ref="D44:M44">SUM(D45:D48)</f>
        <v>445733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85909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531642</v>
      </c>
      <c r="O44" s="45">
        <f t="shared" si="1"/>
        <v>188.59240865555162</v>
      </c>
      <c r="P44" s="9"/>
    </row>
    <row r="45" spans="1:16" ht="15">
      <c r="A45" s="12"/>
      <c r="B45" s="25">
        <v>381</v>
      </c>
      <c r="C45" s="20" t="s">
        <v>50</v>
      </c>
      <c r="D45" s="46">
        <v>445733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445733</v>
      </c>
      <c r="O45" s="47">
        <f t="shared" si="1"/>
        <v>158.11741752394465</v>
      </c>
      <c r="P45" s="9"/>
    </row>
    <row r="46" spans="1:16" ht="15">
      <c r="A46" s="12"/>
      <c r="B46" s="25">
        <v>389.1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11734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11734</v>
      </c>
      <c r="O46" s="47">
        <f t="shared" si="1"/>
        <v>4.162468960624335</v>
      </c>
      <c r="P46" s="9"/>
    </row>
    <row r="47" spans="1:16" ht="15">
      <c r="A47" s="12"/>
      <c r="B47" s="25">
        <v>389.4</v>
      </c>
      <c r="C47" s="20" t="s">
        <v>96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73863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73863</v>
      </c>
      <c r="O47" s="47">
        <f t="shared" si="1"/>
        <v>26.201844625753814</v>
      </c>
      <c r="P47" s="9"/>
    </row>
    <row r="48" spans="1:16" ht="15.75" thickBot="1">
      <c r="A48" s="12"/>
      <c r="B48" s="25">
        <v>389.9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312</v>
      </c>
      <c r="O48" s="47">
        <f t="shared" si="1"/>
        <v>0.11067754522880455</v>
      </c>
      <c r="P48" s="9"/>
    </row>
    <row r="49" spans="1:119" ht="16.5" thickBot="1">
      <c r="A49" s="14" t="s">
        <v>43</v>
      </c>
      <c r="B49" s="23"/>
      <c r="C49" s="22"/>
      <c r="D49" s="15">
        <f aca="true" t="shared" si="12" ref="D49:M49">SUM(D5,D14,D17,D26,D35,D38,D44)</f>
        <v>2025049</v>
      </c>
      <c r="E49" s="15">
        <f t="shared" si="12"/>
        <v>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2322636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4347685</v>
      </c>
      <c r="O49" s="38">
        <f t="shared" si="1"/>
        <v>1542.2791770131253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2819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66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1022002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1022002</v>
      </c>
      <c r="O5" s="33">
        <f aca="true" t="shared" si="1" ref="O5:O48">(N5/O$50)</f>
        <v>334.9727958046542</v>
      </c>
      <c r="P5" s="6"/>
    </row>
    <row r="6" spans="1:16" ht="15">
      <c r="A6" s="12"/>
      <c r="B6" s="25">
        <v>311</v>
      </c>
      <c r="C6" s="20" t="s">
        <v>1</v>
      </c>
      <c r="D6" s="46">
        <v>319958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319958</v>
      </c>
      <c r="O6" s="47">
        <f t="shared" si="1"/>
        <v>104.86987872828581</v>
      </c>
      <c r="P6" s="9"/>
    </row>
    <row r="7" spans="1:16" ht="15">
      <c r="A7" s="12"/>
      <c r="B7" s="25">
        <v>312.41</v>
      </c>
      <c r="C7" s="20" t="s">
        <v>9</v>
      </c>
      <c r="D7" s="46">
        <v>445422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445422</v>
      </c>
      <c r="O7" s="47">
        <f t="shared" si="1"/>
        <v>145.992133726647</v>
      </c>
      <c r="P7" s="9"/>
    </row>
    <row r="8" spans="1:16" ht="15">
      <c r="A8" s="12"/>
      <c r="B8" s="25">
        <v>312.6</v>
      </c>
      <c r="C8" s="20" t="s">
        <v>10</v>
      </c>
      <c r="D8" s="46">
        <v>127978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127978</v>
      </c>
      <c r="O8" s="47">
        <f t="shared" si="1"/>
        <v>41.94624713208784</v>
      </c>
      <c r="P8" s="9"/>
    </row>
    <row r="9" spans="1:16" ht="15">
      <c r="A9" s="12"/>
      <c r="B9" s="25">
        <v>314.1</v>
      </c>
      <c r="C9" s="20" t="s">
        <v>11</v>
      </c>
      <c r="D9" s="46">
        <v>74188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74188</v>
      </c>
      <c r="O9" s="47">
        <f t="shared" si="1"/>
        <v>24.315961979678793</v>
      </c>
      <c r="P9" s="9"/>
    </row>
    <row r="10" spans="1:16" ht="15">
      <c r="A10" s="12"/>
      <c r="B10" s="25">
        <v>314.4</v>
      </c>
      <c r="C10" s="20" t="s">
        <v>12</v>
      </c>
      <c r="D10" s="46">
        <v>6069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6069</v>
      </c>
      <c r="O10" s="47">
        <f t="shared" si="1"/>
        <v>1.9891838741396264</v>
      </c>
      <c r="P10" s="9"/>
    </row>
    <row r="11" spans="1:16" ht="15">
      <c r="A11" s="12"/>
      <c r="B11" s="25">
        <v>314.8</v>
      </c>
      <c r="C11" s="20" t="s">
        <v>13</v>
      </c>
      <c r="D11" s="46">
        <v>1660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1660</v>
      </c>
      <c r="O11" s="47">
        <f t="shared" si="1"/>
        <v>0.5440839069157654</v>
      </c>
      <c r="P11" s="9"/>
    </row>
    <row r="12" spans="1:16" ht="15">
      <c r="A12" s="12"/>
      <c r="B12" s="25">
        <v>315</v>
      </c>
      <c r="C12" s="20" t="s">
        <v>83</v>
      </c>
      <c r="D12" s="46">
        <v>36791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36791</v>
      </c>
      <c r="O12" s="47">
        <f t="shared" si="1"/>
        <v>12.058669288757784</v>
      </c>
      <c r="P12" s="9"/>
    </row>
    <row r="13" spans="1:16" ht="15">
      <c r="A13" s="12"/>
      <c r="B13" s="25">
        <v>316</v>
      </c>
      <c r="C13" s="20" t="s">
        <v>84</v>
      </c>
      <c r="D13" s="46">
        <v>9936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9936</v>
      </c>
      <c r="O13" s="47">
        <f t="shared" si="1"/>
        <v>3.256637168141593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SUM(D15:D15)</f>
        <v>102260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102260</v>
      </c>
      <c r="O14" s="45">
        <f t="shared" si="1"/>
        <v>33.51687971156998</v>
      </c>
      <c r="P14" s="10"/>
    </row>
    <row r="15" spans="1:16" ht="15">
      <c r="A15" s="12"/>
      <c r="B15" s="25">
        <v>323.1</v>
      </c>
      <c r="C15" s="20" t="s">
        <v>17</v>
      </c>
      <c r="D15" s="46">
        <v>102260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102260</v>
      </c>
      <c r="O15" s="47">
        <f t="shared" si="1"/>
        <v>33.51687971156998</v>
      </c>
      <c r="P15" s="9"/>
    </row>
    <row r="16" spans="1:16" ht="15.75">
      <c r="A16" s="29" t="s">
        <v>20</v>
      </c>
      <c r="B16" s="30"/>
      <c r="C16" s="31"/>
      <c r="D16" s="32">
        <f aca="true" t="shared" si="5" ref="D16:M16">SUM(D17:D22)</f>
        <v>246328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246328</v>
      </c>
      <c r="O16" s="45">
        <f t="shared" si="1"/>
        <v>80.73680760406424</v>
      </c>
      <c r="P16" s="10"/>
    </row>
    <row r="17" spans="1:16" ht="15">
      <c r="A17" s="12"/>
      <c r="B17" s="25">
        <v>334.7</v>
      </c>
      <c r="C17" s="20" t="s">
        <v>111</v>
      </c>
      <c r="D17" s="46">
        <v>100000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100000</v>
      </c>
      <c r="O17" s="47">
        <f t="shared" si="1"/>
        <v>32.77613897082924</v>
      </c>
      <c r="P17" s="9"/>
    </row>
    <row r="18" spans="1:16" ht="15">
      <c r="A18" s="12"/>
      <c r="B18" s="25">
        <v>335.12</v>
      </c>
      <c r="C18" s="20" t="s">
        <v>85</v>
      </c>
      <c r="D18" s="46">
        <v>71025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71025</v>
      </c>
      <c r="O18" s="47">
        <f t="shared" si="1"/>
        <v>23.279252704031464</v>
      </c>
      <c r="P18" s="9"/>
    </row>
    <row r="19" spans="1:16" ht="15">
      <c r="A19" s="12"/>
      <c r="B19" s="25">
        <v>335.14</v>
      </c>
      <c r="C19" s="20" t="s">
        <v>86</v>
      </c>
      <c r="D19" s="46">
        <v>472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</v>
      </c>
      <c r="O19" s="47">
        <f t="shared" si="1"/>
        <v>0.154703375942314</v>
      </c>
      <c r="P19" s="9"/>
    </row>
    <row r="20" spans="1:16" ht="15">
      <c r="A20" s="12"/>
      <c r="B20" s="25">
        <v>335.15</v>
      </c>
      <c r="C20" s="20" t="s">
        <v>87</v>
      </c>
      <c r="D20" s="46">
        <v>628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628</v>
      </c>
      <c r="O20" s="47">
        <f t="shared" si="1"/>
        <v>0.2058341527368076</v>
      </c>
      <c r="P20" s="9"/>
    </row>
    <row r="21" spans="1:16" ht="15">
      <c r="A21" s="12"/>
      <c r="B21" s="25">
        <v>335.18</v>
      </c>
      <c r="C21" s="20" t="s">
        <v>88</v>
      </c>
      <c r="D21" s="46">
        <v>62180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62180</v>
      </c>
      <c r="O21" s="47">
        <f t="shared" si="1"/>
        <v>20.38020321206162</v>
      </c>
      <c r="P21" s="9"/>
    </row>
    <row r="22" spans="1:16" ht="15">
      <c r="A22" s="12"/>
      <c r="B22" s="25">
        <v>337.2</v>
      </c>
      <c r="C22" s="20" t="s">
        <v>77</v>
      </c>
      <c r="D22" s="46">
        <v>12023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12023</v>
      </c>
      <c r="O22" s="47">
        <f t="shared" si="1"/>
        <v>3.9406751884627993</v>
      </c>
      <c r="P22" s="9"/>
    </row>
    <row r="23" spans="1:16" ht="15.75">
      <c r="A23" s="29" t="s">
        <v>32</v>
      </c>
      <c r="B23" s="30"/>
      <c r="C23" s="31"/>
      <c r="D23" s="32">
        <f aca="true" t="shared" si="6" ref="D23:M23">SUM(D24:D31)</f>
        <v>124755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2458886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2583641</v>
      </c>
      <c r="O23" s="45">
        <f t="shared" si="1"/>
        <v>846.8177646673222</v>
      </c>
      <c r="P23" s="10"/>
    </row>
    <row r="24" spans="1:16" ht="15">
      <c r="A24" s="12"/>
      <c r="B24" s="25">
        <v>341.9</v>
      </c>
      <c r="C24" s="20" t="s">
        <v>90</v>
      </c>
      <c r="D24" s="46">
        <v>1354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1">SUM(D24:M24)</f>
        <v>1354</v>
      </c>
      <c r="O24" s="47">
        <f t="shared" si="1"/>
        <v>0.44378892166502787</v>
      </c>
      <c r="P24" s="9"/>
    </row>
    <row r="25" spans="1:16" ht="15">
      <c r="A25" s="12"/>
      <c r="B25" s="25">
        <v>342.2</v>
      </c>
      <c r="C25" s="20" t="s">
        <v>37</v>
      </c>
      <c r="D25" s="46">
        <v>94617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94617</v>
      </c>
      <c r="O25" s="47">
        <f t="shared" si="1"/>
        <v>31.0117994100295</v>
      </c>
      <c r="P25" s="9"/>
    </row>
    <row r="26" spans="1:16" ht="15">
      <c r="A26" s="12"/>
      <c r="B26" s="25">
        <v>342.9</v>
      </c>
      <c r="C26" s="20" t="s">
        <v>99</v>
      </c>
      <c r="D26" s="46">
        <v>1786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1786</v>
      </c>
      <c r="O26" s="47">
        <f t="shared" si="1"/>
        <v>0.5853818420190101</v>
      </c>
      <c r="P26" s="9"/>
    </row>
    <row r="27" spans="1:16" ht="15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515239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515239</v>
      </c>
      <c r="O27" s="47">
        <f t="shared" si="1"/>
        <v>168.87545067191084</v>
      </c>
      <c r="P27" s="9"/>
    </row>
    <row r="28" spans="1:16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732388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732388</v>
      </c>
      <c r="O28" s="47">
        <f t="shared" si="1"/>
        <v>240.04850868567684</v>
      </c>
      <c r="P28" s="9"/>
    </row>
    <row r="29" spans="1:16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416986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416986</v>
      </c>
      <c r="O29" s="47">
        <f t="shared" si="1"/>
        <v>136.671910848902</v>
      </c>
      <c r="P29" s="9"/>
    </row>
    <row r="30" spans="1:16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794273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794273</v>
      </c>
      <c r="O30" s="47">
        <f t="shared" si="1"/>
        <v>260.3320222877745</v>
      </c>
      <c r="P30" s="9"/>
    </row>
    <row r="31" spans="1:16" ht="15">
      <c r="A31" s="12"/>
      <c r="B31" s="25">
        <v>344.9</v>
      </c>
      <c r="C31" s="20" t="s">
        <v>91</v>
      </c>
      <c r="D31" s="46">
        <v>26998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26998</v>
      </c>
      <c r="O31" s="47">
        <f t="shared" si="1"/>
        <v>8.848901999344477</v>
      </c>
      <c r="P31" s="9"/>
    </row>
    <row r="32" spans="1:16" ht="15.75">
      <c r="A32" s="29" t="s">
        <v>33</v>
      </c>
      <c r="B32" s="30"/>
      <c r="C32" s="31"/>
      <c r="D32" s="32">
        <f aca="true" t="shared" si="8" ref="D32:M32">SUM(D33:D34)</f>
        <v>3886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8">SUM(D32:M32)</f>
        <v>3886</v>
      </c>
      <c r="O32" s="45">
        <f t="shared" si="1"/>
        <v>1.2736807604064242</v>
      </c>
      <c r="P32" s="10"/>
    </row>
    <row r="33" spans="1:16" ht="15">
      <c r="A33" s="13"/>
      <c r="B33" s="39">
        <v>351.5</v>
      </c>
      <c r="C33" s="21" t="s">
        <v>45</v>
      </c>
      <c r="D33" s="46">
        <v>3861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3861</v>
      </c>
      <c r="O33" s="47">
        <f t="shared" si="1"/>
        <v>1.2654867256637168</v>
      </c>
      <c r="P33" s="9"/>
    </row>
    <row r="34" spans="1:16" ht="15">
      <c r="A34" s="13"/>
      <c r="B34" s="39">
        <v>354</v>
      </c>
      <c r="C34" s="21" t="s">
        <v>78</v>
      </c>
      <c r="D34" s="46">
        <v>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25</v>
      </c>
      <c r="O34" s="47">
        <f t="shared" si="1"/>
        <v>0.00819403474270731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SUM(D36:D41)</f>
        <v>46617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46617</v>
      </c>
      <c r="O35" s="45">
        <f t="shared" si="1"/>
        <v>15.279252704031466</v>
      </c>
      <c r="P35" s="10"/>
    </row>
    <row r="36" spans="1:16" ht="15">
      <c r="A36" s="12"/>
      <c r="B36" s="25">
        <v>361.1</v>
      </c>
      <c r="C36" s="20" t="s">
        <v>46</v>
      </c>
      <c r="D36" s="46">
        <v>1932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1932</v>
      </c>
      <c r="O36" s="47">
        <f t="shared" si="1"/>
        <v>0.6332350049164208</v>
      </c>
      <c r="P36" s="9"/>
    </row>
    <row r="37" spans="1:16" ht="15">
      <c r="A37" s="12"/>
      <c r="B37" s="25">
        <v>362</v>
      </c>
      <c r="C37" s="20" t="s">
        <v>47</v>
      </c>
      <c r="D37" s="46">
        <v>4500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4500</v>
      </c>
      <c r="O37" s="47">
        <f t="shared" si="1"/>
        <v>1.4749262536873156</v>
      </c>
      <c r="P37" s="9"/>
    </row>
    <row r="38" spans="1:16" ht="15">
      <c r="A38" s="12"/>
      <c r="B38" s="25">
        <v>364</v>
      </c>
      <c r="C38" s="20" t="s">
        <v>92</v>
      </c>
      <c r="D38" s="46">
        <v>8975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8975</v>
      </c>
      <c r="O38" s="47">
        <f t="shared" si="1"/>
        <v>2.941658472631924</v>
      </c>
      <c r="P38" s="9"/>
    </row>
    <row r="39" spans="1:16" ht="15">
      <c r="A39" s="12"/>
      <c r="B39" s="25">
        <v>365</v>
      </c>
      <c r="C39" s="20" t="s">
        <v>112</v>
      </c>
      <c r="D39" s="46">
        <v>15350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15350</v>
      </c>
      <c r="O39" s="47">
        <f t="shared" si="1"/>
        <v>5.031137332022288</v>
      </c>
      <c r="P39" s="9"/>
    </row>
    <row r="40" spans="1:16" ht="15">
      <c r="A40" s="12"/>
      <c r="B40" s="25">
        <v>366</v>
      </c>
      <c r="C40" s="20" t="s">
        <v>68</v>
      </c>
      <c r="D40" s="46">
        <v>4800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4800</v>
      </c>
      <c r="O40" s="47">
        <f t="shared" si="1"/>
        <v>1.5732546705998034</v>
      </c>
      <c r="P40" s="9"/>
    </row>
    <row r="41" spans="1:16" ht="15">
      <c r="A41" s="12"/>
      <c r="B41" s="25">
        <v>369.9</v>
      </c>
      <c r="C41" s="20" t="s">
        <v>49</v>
      </c>
      <c r="D41" s="46">
        <v>11060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11060</v>
      </c>
      <c r="O41" s="47">
        <f t="shared" si="1"/>
        <v>3.6250409701737136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SUM(D43:D47)</f>
        <v>367112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107151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474263</v>
      </c>
      <c r="O42" s="45">
        <f t="shared" si="1"/>
        <v>155.44509996722385</v>
      </c>
      <c r="P42" s="9"/>
    </row>
    <row r="43" spans="1:16" ht="15">
      <c r="A43" s="12"/>
      <c r="B43" s="25">
        <v>381</v>
      </c>
      <c r="C43" s="20" t="s">
        <v>50</v>
      </c>
      <c r="D43" s="46">
        <v>367112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367112</v>
      </c>
      <c r="O43" s="47">
        <f t="shared" si="1"/>
        <v>120.32513929859063</v>
      </c>
      <c r="P43" s="9"/>
    </row>
    <row r="44" spans="1:16" ht="15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5845</v>
      </c>
      <c r="O44" s="47">
        <f t="shared" si="1"/>
        <v>1.915765322844969</v>
      </c>
      <c r="P44" s="9"/>
    </row>
    <row r="45" spans="1:16" ht="15">
      <c r="A45" s="12"/>
      <c r="B45" s="25">
        <v>389.3</v>
      </c>
      <c r="C45" s="20" t="s">
        <v>95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90000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90000</v>
      </c>
      <c r="O45" s="47">
        <f t="shared" si="1"/>
        <v>29.49852507374631</v>
      </c>
      <c r="P45" s="9"/>
    </row>
    <row r="46" spans="1:16" ht="15">
      <c r="A46" s="12"/>
      <c r="B46" s="25">
        <v>389.4</v>
      </c>
      <c r="C46" s="20" t="s">
        <v>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9754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9754</v>
      </c>
      <c r="O46" s="47">
        <f t="shared" si="1"/>
        <v>3.196984595214684</v>
      </c>
      <c r="P46" s="9"/>
    </row>
    <row r="47" spans="1:16" ht="15.75" thickBot="1">
      <c r="A47" s="12"/>
      <c r="B47" s="25">
        <v>389.9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1552</v>
      </c>
      <c r="O47" s="47">
        <f t="shared" si="1"/>
        <v>0.5086856768272697</v>
      </c>
      <c r="P47" s="9"/>
    </row>
    <row r="48" spans="1:119" ht="16.5" thickBot="1">
      <c r="A48" s="14" t="s">
        <v>43</v>
      </c>
      <c r="B48" s="23"/>
      <c r="C48" s="22"/>
      <c r="D48" s="15">
        <f aca="true" t="shared" si="12" ref="D48:M48">SUM(D5,D14,D16,D23,D32,D35,D42)</f>
        <v>1912960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2566037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4478997</v>
      </c>
      <c r="O48" s="38">
        <f t="shared" si="1"/>
        <v>1468.0422812192724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113</v>
      </c>
      <c r="M50" s="48"/>
      <c r="N50" s="48"/>
      <c r="O50" s="43">
        <v>3051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913843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913843</v>
      </c>
      <c r="O5" s="33">
        <f aca="true" t="shared" si="1" ref="O5:O50">(N5/O$52)</f>
        <v>299.4243119266055</v>
      </c>
      <c r="P5" s="6"/>
    </row>
    <row r="6" spans="1:16" ht="15">
      <c r="A6" s="12"/>
      <c r="B6" s="25">
        <v>311</v>
      </c>
      <c r="C6" s="20" t="s">
        <v>1</v>
      </c>
      <c r="D6" s="46">
        <v>338319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338319</v>
      </c>
      <c r="O6" s="47">
        <f t="shared" si="1"/>
        <v>110.85157273918742</v>
      </c>
      <c r="P6" s="9"/>
    </row>
    <row r="7" spans="1:16" ht="15">
      <c r="A7" s="12"/>
      <c r="B7" s="25">
        <v>312.41</v>
      </c>
      <c r="C7" s="20" t="s">
        <v>9</v>
      </c>
      <c r="D7" s="46">
        <v>322436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322436</v>
      </c>
      <c r="O7" s="47">
        <f t="shared" si="1"/>
        <v>105.64744429882045</v>
      </c>
      <c r="P7" s="9"/>
    </row>
    <row r="8" spans="1:16" ht="15">
      <c r="A8" s="12"/>
      <c r="B8" s="25">
        <v>312.6</v>
      </c>
      <c r="C8" s="20" t="s">
        <v>10</v>
      </c>
      <c r="D8" s="46">
        <v>121968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121968</v>
      </c>
      <c r="O8" s="47">
        <f t="shared" si="1"/>
        <v>39.96330275229358</v>
      </c>
      <c r="P8" s="9"/>
    </row>
    <row r="9" spans="1:16" ht="15">
      <c r="A9" s="12"/>
      <c r="B9" s="25">
        <v>314.1</v>
      </c>
      <c r="C9" s="20" t="s">
        <v>11</v>
      </c>
      <c r="D9" s="46">
        <v>73675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73675</v>
      </c>
      <c r="O9" s="47">
        <f t="shared" si="1"/>
        <v>24.139908256880734</v>
      </c>
      <c r="P9" s="9"/>
    </row>
    <row r="10" spans="1:16" ht="15">
      <c r="A10" s="12"/>
      <c r="B10" s="25">
        <v>314.4</v>
      </c>
      <c r="C10" s="20" t="s">
        <v>12</v>
      </c>
      <c r="D10" s="46">
        <v>6533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6533</v>
      </c>
      <c r="O10" s="47">
        <f t="shared" si="1"/>
        <v>2.1405635648754915</v>
      </c>
      <c r="P10" s="9"/>
    </row>
    <row r="11" spans="1:16" ht="15">
      <c r="A11" s="12"/>
      <c r="B11" s="25">
        <v>314.8</v>
      </c>
      <c r="C11" s="20" t="s">
        <v>13</v>
      </c>
      <c r="D11" s="46">
        <v>1483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1483</v>
      </c>
      <c r="O11" s="47">
        <f t="shared" si="1"/>
        <v>0.485910878112713</v>
      </c>
      <c r="P11" s="9"/>
    </row>
    <row r="12" spans="1:16" ht="15">
      <c r="A12" s="12"/>
      <c r="B12" s="25">
        <v>315</v>
      </c>
      <c r="C12" s="20" t="s">
        <v>83</v>
      </c>
      <c r="D12" s="46">
        <v>39073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39073</v>
      </c>
      <c r="O12" s="47">
        <f t="shared" si="1"/>
        <v>12.802424639580602</v>
      </c>
      <c r="P12" s="9"/>
    </row>
    <row r="13" spans="1:16" ht="15">
      <c r="A13" s="12"/>
      <c r="B13" s="25">
        <v>316</v>
      </c>
      <c r="C13" s="20" t="s">
        <v>84</v>
      </c>
      <c r="D13" s="46">
        <v>10356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10356</v>
      </c>
      <c r="O13" s="47">
        <f t="shared" si="1"/>
        <v>3.3931847968545217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104451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104451</v>
      </c>
      <c r="O14" s="45">
        <f t="shared" si="1"/>
        <v>34.223787680209696</v>
      </c>
      <c r="P14" s="10"/>
    </row>
    <row r="15" spans="1:16" ht="15">
      <c r="A15" s="12"/>
      <c r="B15" s="25">
        <v>323.1</v>
      </c>
      <c r="C15" s="20" t="s">
        <v>17</v>
      </c>
      <c r="D15" s="46">
        <v>104446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104446</v>
      </c>
      <c r="O15" s="47">
        <f t="shared" si="1"/>
        <v>34.222149410222805</v>
      </c>
      <c r="P15" s="9"/>
    </row>
    <row r="16" spans="1:16" ht="15">
      <c r="A16" s="12"/>
      <c r="B16" s="25">
        <v>329</v>
      </c>
      <c r="C16" s="20" t="s">
        <v>18</v>
      </c>
      <c r="D16" s="46">
        <v>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</v>
      </c>
      <c r="O16" s="47">
        <f t="shared" si="1"/>
        <v>0.00163826998689384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SUM(D18:D23)</f>
        <v>249261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249261</v>
      </c>
      <c r="O17" s="45">
        <f t="shared" si="1"/>
        <v>81.67136304062909</v>
      </c>
      <c r="P17" s="10"/>
    </row>
    <row r="18" spans="1:16" ht="15">
      <c r="A18" s="12"/>
      <c r="B18" s="25">
        <v>334.49</v>
      </c>
      <c r="C18" s="20" t="s">
        <v>107</v>
      </c>
      <c r="D18" s="46">
        <v>70748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70748</v>
      </c>
      <c r="O18" s="47">
        <f t="shared" si="1"/>
        <v>23.18086500655308</v>
      </c>
      <c r="P18" s="9"/>
    </row>
    <row r="19" spans="1:16" ht="15">
      <c r="A19" s="12"/>
      <c r="B19" s="25">
        <v>335.12</v>
      </c>
      <c r="C19" s="20" t="s">
        <v>85</v>
      </c>
      <c r="D19" s="46">
        <v>70844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70844</v>
      </c>
      <c r="O19" s="47">
        <f t="shared" si="1"/>
        <v>23.212319790301443</v>
      </c>
      <c r="P19" s="9"/>
    </row>
    <row r="20" spans="1:16" ht="15">
      <c r="A20" s="12"/>
      <c r="B20" s="25">
        <v>335.14</v>
      </c>
      <c r="C20" s="20" t="s">
        <v>86</v>
      </c>
      <c r="D20" s="46">
        <v>714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</v>
      </c>
      <c r="O20" s="47">
        <f t="shared" si="1"/>
        <v>0.23394495412844038</v>
      </c>
      <c r="P20" s="9"/>
    </row>
    <row r="21" spans="1:16" ht="15">
      <c r="A21" s="12"/>
      <c r="B21" s="25">
        <v>335.15</v>
      </c>
      <c r="C21" s="20" t="s">
        <v>87</v>
      </c>
      <c r="D21" s="46">
        <v>853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853</v>
      </c>
      <c r="O21" s="47">
        <f t="shared" si="1"/>
        <v>0.2794888597640891</v>
      </c>
      <c r="P21" s="9"/>
    </row>
    <row r="22" spans="1:16" ht="15">
      <c r="A22" s="12"/>
      <c r="B22" s="25">
        <v>335.18</v>
      </c>
      <c r="C22" s="20" t="s">
        <v>88</v>
      </c>
      <c r="D22" s="46">
        <v>57041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57041</v>
      </c>
      <c r="O22" s="47">
        <f t="shared" si="1"/>
        <v>18.689711664482306</v>
      </c>
      <c r="P22" s="9"/>
    </row>
    <row r="23" spans="1:16" ht="15">
      <c r="A23" s="12"/>
      <c r="B23" s="25">
        <v>337.2</v>
      </c>
      <c r="C23" s="20" t="s">
        <v>77</v>
      </c>
      <c r="D23" s="46">
        <v>49061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49061</v>
      </c>
      <c r="O23" s="47">
        <f t="shared" si="1"/>
        <v>16.075032765399737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SUM(D25:D33)</f>
        <v>136592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2428447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2565039</v>
      </c>
      <c r="O24" s="45">
        <f t="shared" si="1"/>
        <v>840.4452817824377</v>
      </c>
      <c r="P24" s="10"/>
    </row>
    <row r="25" spans="1:16" ht="15">
      <c r="A25" s="12"/>
      <c r="B25" s="25">
        <v>341.9</v>
      </c>
      <c r="C25" s="20" t="s">
        <v>90</v>
      </c>
      <c r="D25" s="46">
        <v>786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3">SUM(D25:M25)</f>
        <v>786</v>
      </c>
      <c r="O25" s="47">
        <f t="shared" si="1"/>
        <v>0.2575360419397117</v>
      </c>
      <c r="P25" s="9"/>
    </row>
    <row r="26" spans="1:16" ht="15">
      <c r="A26" s="12"/>
      <c r="B26" s="25">
        <v>342.2</v>
      </c>
      <c r="C26" s="20" t="s">
        <v>37</v>
      </c>
      <c r="D26" s="46">
        <v>90978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90978</v>
      </c>
      <c r="O26" s="47">
        <f t="shared" si="1"/>
        <v>29.809305373525557</v>
      </c>
      <c r="P26" s="9"/>
    </row>
    <row r="27" spans="1:16" ht="15">
      <c r="A27" s="12"/>
      <c r="B27" s="25">
        <v>342.9</v>
      </c>
      <c r="C27" s="20" t="s">
        <v>99</v>
      </c>
      <c r="D27" s="46">
        <v>1221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1221</v>
      </c>
      <c r="O27" s="47">
        <f t="shared" si="1"/>
        <v>0.40006553079947577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489949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489949</v>
      </c>
      <c r="O28" s="47">
        <f t="shared" si="1"/>
        <v>160.53374836173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729172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729172</v>
      </c>
      <c r="O29" s="47">
        <f t="shared" si="1"/>
        <v>238.91612057667103</v>
      </c>
      <c r="P29" s="9"/>
    </row>
    <row r="30" spans="1:16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408030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408030</v>
      </c>
      <c r="O30" s="47">
        <f t="shared" si="1"/>
        <v>133.69266055045873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801296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801296</v>
      </c>
      <c r="O31" s="47">
        <f t="shared" si="1"/>
        <v>262.5478374836173</v>
      </c>
      <c r="P31" s="9"/>
    </row>
    <row r="32" spans="1:16" ht="15">
      <c r="A32" s="12"/>
      <c r="B32" s="25">
        <v>344.9</v>
      </c>
      <c r="C32" s="20" t="s">
        <v>91</v>
      </c>
      <c r="D32" s="46">
        <v>35932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35932</v>
      </c>
      <c r="O32" s="47">
        <f t="shared" si="1"/>
        <v>11.773263433813893</v>
      </c>
      <c r="P32" s="9"/>
    </row>
    <row r="33" spans="1:16" ht="15">
      <c r="A33" s="12"/>
      <c r="B33" s="25">
        <v>346.4</v>
      </c>
      <c r="C33" s="20" t="s">
        <v>100</v>
      </c>
      <c r="D33" s="46">
        <v>7675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7675</v>
      </c>
      <c r="O33" s="47">
        <f t="shared" si="1"/>
        <v>2.5147444298820445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SUM(D35:D36)</f>
        <v>4533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50">SUM(D34:M34)</f>
        <v>4533</v>
      </c>
      <c r="O34" s="45">
        <f t="shared" si="1"/>
        <v>1.4852555701179555</v>
      </c>
      <c r="P34" s="10"/>
    </row>
    <row r="35" spans="1:16" ht="15">
      <c r="A35" s="13"/>
      <c r="B35" s="39">
        <v>351.5</v>
      </c>
      <c r="C35" s="21" t="s">
        <v>45</v>
      </c>
      <c r="D35" s="46">
        <v>4433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4433</v>
      </c>
      <c r="O35" s="47">
        <f t="shared" si="1"/>
        <v>1.4524901703800785</v>
      </c>
      <c r="P35" s="9"/>
    </row>
    <row r="36" spans="1:16" ht="15">
      <c r="A36" s="13"/>
      <c r="B36" s="39">
        <v>351.9</v>
      </c>
      <c r="C36" s="21" t="s">
        <v>104</v>
      </c>
      <c r="D36" s="46">
        <v>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100</v>
      </c>
      <c r="O36" s="47">
        <f t="shared" si="1"/>
        <v>0.0327653997378768</v>
      </c>
      <c r="P36" s="9"/>
    </row>
    <row r="37" spans="1:16" ht="15.75">
      <c r="A37" s="29" t="s">
        <v>2</v>
      </c>
      <c r="B37" s="30"/>
      <c r="C37" s="31"/>
      <c r="D37" s="32">
        <f aca="true" t="shared" si="10" ref="D37:M37">SUM(D38:D42)</f>
        <v>27617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27617</v>
      </c>
      <c r="O37" s="45">
        <f t="shared" si="1"/>
        <v>9.048820445609437</v>
      </c>
      <c r="P37" s="10"/>
    </row>
    <row r="38" spans="1:16" ht="15">
      <c r="A38" s="12"/>
      <c r="B38" s="25">
        <v>361.1</v>
      </c>
      <c r="C38" s="20" t="s">
        <v>46</v>
      </c>
      <c r="D38" s="46">
        <v>1435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1435</v>
      </c>
      <c r="O38" s="47">
        <f t="shared" si="1"/>
        <v>0.4701834862385321</v>
      </c>
      <c r="P38" s="9"/>
    </row>
    <row r="39" spans="1:16" ht="15">
      <c r="A39" s="12"/>
      <c r="B39" s="25">
        <v>362</v>
      </c>
      <c r="C39" s="20" t="s">
        <v>47</v>
      </c>
      <c r="D39" s="46">
        <v>5762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5762</v>
      </c>
      <c r="O39" s="47">
        <f t="shared" si="1"/>
        <v>1.8879423328964613</v>
      </c>
      <c r="P39" s="9"/>
    </row>
    <row r="40" spans="1:16" ht="15">
      <c r="A40" s="12"/>
      <c r="B40" s="25">
        <v>364</v>
      </c>
      <c r="C40" s="20" t="s">
        <v>92</v>
      </c>
      <c r="D40" s="46">
        <v>5050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5050</v>
      </c>
      <c r="O40" s="47">
        <f t="shared" si="1"/>
        <v>1.6546526867627784</v>
      </c>
      <c r="P40" s="9"/>
    </row>
    <row r="41" spans="1:16" ht="15">
      <c r="A41" s="12"/>
      <c r="B41" s="25">
        <v>366</v>
      </c>
      <c r="C41" s="20" t="s">
        <v>68</v>
      </c>
      <c r="D41" s="46">
        <v>2680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2680</v>
      </c>
      <c r="O41" s="47">
        <f t="shared" si="1"/>
        <v>0.8781127129750983</v>
      </c>
      <c r="P41" s="9"/>
    </row>
    <row r="42" spans="1:16" ht="15">
      <c r="A42" s="12"/>
      <c r="B42" s="25">
        <v>369.9</v>
      </c>
      <c r="C42" s="20" t="s">
        <v>49</v>
      </c>
      <c r="D42" s="46">
        <v>12690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12690</v>
      </c>
      <c r="O42" s="47">
        <f t="shared" si="1"/>
        <v>4.157929226736567</v>
      </c>
      <c r="P42" s="9"/>
    </row>
    <row r="43" spans="1:16" ht="15.75">
      <c r="A43" s="29" t="s">
        <v>34</v>
      </c>
      <c r="B43" s="30"/>
      <c r="C43" s="31"/>
      <c r="D43" s="32">
        <f aca="true" t="shared" si="11" ref="D43:M43">SUM(D44:D49)</f>
        <v>556123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76940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633063</v>
      </c>
      <c r="O43" s="45">
        <f t="shared" si="1"/>
        <v>207.42562254259502</v>
      </c>
      <c r="P43" s="9"/>
    </row>
    <row r="44" spans="1:16" ht="15">
      <c r="A44" s="12"/>
      <c r="B44" s="25">
        <v>381</v>
      </c>
      <c r="C44" s="20" t="s">
        <v>50</v>
      </c>
      <c r="D44" s="46">
        <v>385822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385822</v>
      </c>
      <c r="O44" s="47">
        <f t="shared" si="1"/>
        <v>126.41612057667103</v>
      </c>
      <c r="P44" s="9"/>
    </row>
    <row r="45" spans="1:16" ht="15">
      <c r="A45" s="12"/>
      <c r="B45" s="25">
        <v>383</v>
      </c>
      <c r="C45" s="20" t="s">
        <v>108</v>
      </c>
      <c r="D45" s="46">
        <v>170301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170301</v>
      </c>
      <c r="O45" s="47">
        <f t="shared" si="1"/>
        <v>55.79980340760157</v>
      </c>
      <c r="P45" s="9"/>
    </row>
    <row r="46" spans="1:16" ht="15">
      <c r="A46" s="12"/>
      <c r="B46" s="25">
        <v>389.1</v>
      </c>
      <c r="C46" s="20" t="s">
        <v>93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4089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4089</v>
      </c>
      <c r="O46" s="47">
        <f t="shared" si="1"/>
        <v>1.3397771952817825</v>
      </c>
      <c r="P46" s="9"/>
    </row>
    <row r="47" spans="1:16" ht="15">
      <c r="A47" s="12"/>
      <c r="B47" s="25">
        <v>389.3</v>
      </c>
      <c r="C47" s="20" t="s">
        <v>95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18700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18700</v>
      </c>
      <c r="O47" s="47">
        <f t="shared" si="1"/>
        <v>6.127129750982962</v>
      </c>
      <c r="P47" s="9"/>
    </row>
    <row r="48" spans="1:16" ht="15">
      <c r="A48" s="12"/>
      <c r="B48" s="25">
        <v>389.4</v>
      </c>
      <c r="C48" s="20" t="s">
        <v>96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53950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53950</v>
      </c>
      <c r="O48" s="47">
        <f t="shared" si="1"/>
        <v>17.676933158584536</v>
      </c>
      <c r="P48" s="9"/>
    </row>
    <row r="49" spans="1:16" ht="15.75" thickBot="1">
      <c r="A49" s="12"/>
      <c r="B49" s="25">
        <v>389.9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201</v>
      </c>
      <c r="O49" s="47">
        <f t="shared" si="1"/>
        <v>0.06585845347313238</v>
      </c>
      <c r="P49" s="9"/>
    </row>
    <row r="50" spans="1:119" ht="16.5" thickBot="1">
      <c r="A50" s="14" t="s">
        <v>43</v>
      </c>
      <c r="B50" s="23"/>
      <c r="C50" s="22"/>
      <c r="D50" s="15">
        <f aca="true" t="shared" si="12" ref="D50:M50">SUM(D5,D14,D17,D24,D34,D37,D43)</f>
        <v>1992420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2505387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4497807</v>
      </c>
      <c r="O50" s="38">
        <f t="shared" si="1"/>
        <v>1473.7244429882044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109</v>
      </c>
      <c r="M52" s="48"/>
      <c r="N52" s="48"/>
      <c r="O52" s="43">
        <v>3052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66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773113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773113</v>
      </c>
      <c r="O5" s="33">
        <f aca="true" t="shared" si="1" ref="O5:O46">(N5/O$48)</f>
        <v>250.76646123905286</v>
      </c>
      <c r="P5" s="6"/>
    </row>
    <row r="6" spans="1:16" ht="15">
      <c r="A6" s="12"/>
      <c r="B6" s="25">
        <v>311</v>
      </c>
      <c r="C6" s="20" t="s">
        <v>1</v>
      </c>
      <c r="D6" s="46">
        <v>295311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295311</v>
      </c>
      <c r="O6" s="47">
        <f t="shared" si="1"/>
        <v>95.78689588063574</v>
      </c>
      <c r="P6" s="9"/>
    </row>
    <row r="7" spans="1:16" ht="15">
      <c r="A7" s="12"/>
      <c r="B7" s="25">
        <v>312.41</v>
      </c>
      <c r="C7" s="20" t="s">
        <v>9</v>
      </c>
      <c r="D7" s="46">
        <v>234512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234512</v>
      </c>
      <c r="O7" s="47">
        <f t="shared" si="1"/>
        <v>76.06616931560168</v>
      </c>
      <c r="P7" s="9"/>
    </row>
    <row r="8" spans="1:16" ht="15">
      <c r="A8" s="12"/>
      <c r="B8" s="25">
        <v>312.6</v>
      </c>
      <c r="C8" s="20" t="s">
        <v>10</v>
      </c>
      <c r="D8" s="46">
        <v>111371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111371</v>
      </c>
      <c r="O8" s="47">
        <f t="shared" si="1"/>
        <v>36.12422964644826</v>
      </c>
      <c r="P8" s="9"/>
    </row>
    <row r="9" spans="1:16" ht="15">
      <c r="A9" s="12"/>
      <c r="B9" s="25">
        <v>314.1</v>
      </c>
      <c r="C9" s="20" t="s">
        <v>11</v>
      </c>
      <c r="D9" s="46">
        <v>73967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73967</v>
      </c>
      <c r="O9" s="47">
        <f t="shared" si="1"/>
        <v>23.991891015244892</v>
      </c>
      <c r="P9" s="9"/>
    </row>
    <row r="10" spans="1:16" ht="15">
      <c r="A10" s="12"/>
      <c r="B10" s="25">
        <v>314.4</v>
      </c>
      <c r="C10" s="20" t="s">
        <v>12</v>
      </c>
      <c r="D10" s="46">
        <v>7188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7188</v>
      </c>
      <c r="O10" s="47">
        <f t="shared" si="1"/>
        <v>2.331495296788842</v>
      </c>
      <c r="P10" s="9"/>
    </row>
    <row r="11" spans="1:16" ht="15">
      <c r="A11" s="12"/>
      <c r="B11" s="25">
        <v>314.8</v>
      </c>
      <c r="C11" s="20" t="s">
        <v>13</v>
      </c>
      <c r="D11" s="46">
        <v>2049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2049</v>
      </c>
      <c r="O11" s="47">
        <f t="shared" si="1"/>
        <v>0.6646123905287058</v>
      </c>
      <c r="P11" s="9"/>
    </row>
    <row r="12" spans="1:16" ht="15">
      <c r="A12" s="12"/>
      <c r="B12" s="25">
        <v>315</v>
      </c>
      <c r="C12" s="20" t="s">
        <v>83</v>
      </c>
      <c r="D12" s="46">
        <v>38324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38324</v>
      </c>
      <c r="O12" s="47">
        <f t="shared" si="1"/>
        <v>12.430749270191372</v>
      </c>
      <c r="P12" s="9"/>
    </row>
    <row r="13" spans="1:16" ht="15">
      <c r="A13" s="12"/>
      <c r="B13" s="25">
        <v>316</v>
      </c>
      <c r="C13" s="20" t="s">
        <v>84</v>
      </c>
      <c r="D13" s="46">
        <v>10391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10391</v>
      </c>
      <c r="O13" s="47">
        <f t="shared" si="1"/>
        <v>3.3704184236133634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SUM(D15:D15)</f>
        <v>116007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116007</v>
      </c>
      <c r="O14" s="45">
        <f t="shared" si="1"/>
        <v>37.62795977943561</v>
      </c>
      <c r="P14" s="10"/>
    </row>
    <row r="15" spans="1:16" ht="15">
      <c r="A15" s="12"/>
      <c r="B15" s="25">
        <v>323.1</v>
      </c>
      <c r="C15" s="20" t="s">
        <v>17</v>
      </c>
      <c r="D15" s="46">
        <v>116007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116007</v>
      </c>
      <c r="O15" s="47">
        <f t="shared" si="1"/>
        <v>37.62795977943561</v>
      </c>
      <c r="P15" s="9"/>
    </row>
    <row r="16" spans="1:16" ht="15.75">
      <c r="A16" s="29" t="s">
        <v>20</v>
      </c>
      <c r="B16" s="30"/>
      <c r="C16" s="31"/>
      <c r="D16" s="32">
        <f aca="true" t="shared" si="5" ref="D16:M16">SUM(D17:D22)</f>
        <v>134807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134807</v>
      </c>
      <c r="O16" s="45">
        <f t="shared" si="1"/>
        <v>43.725916315277324</v>
      </c>
      <c r="P16" s="10"/>
    </row>
    <row r="17" spans="1:16" ht="15">
      <c r="A17" s="12"/>
      <c r="B17" s="25">
        <v>335.12</v>
      </c>
      <c r="C17" s="20" t="s">
        <v>85</v>
      </c>
      <c r="D17" s="46">
        <v>70634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70634</v>
      </c>
      <c r="O17" s="47">
        <f t="shared" si="1"/>
        <v>22.910801167693805</v>
      </c>
      <c r="P17" s="9"/>
    </row>
    <row r="18" spans="1:16" ht="15">
      <c r="A18" s="12"/>
      <c r="B18" s="25">
        <v>335.14</v>
      </c>
      <c r="C18" s="20" t="s">
        <v>86</v>
      </c>
      <c r="D18" s="46">
        <v>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745</v>
      </c>
      <c r="O18" s="47">
        <f t="shared" si="1"/>
        <v>0.24164774570223807</v>
      </c>
      <c r="P18" s="9"/>
    </row>
    <row r="19" spans="1:16" ht="15">
      <c r="A19" s="12"/>
      <c r="B19" s="25">
        <v>335.15</v>
      </c>
      <c r="C19" s="20" t="s">
        <v>87</v>
      </c>
      <c r="D19" s="46">
        <v>1363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1363</v>
      </c>
      <c r="O19" s="47">
        <f t="shared" si="1"/>
        <v>0.44210184884852416</v>
      </c>
      <c r="P19" s="9"/>
    </row>
    <row r="20" spans="1:16" ht="15">
      <c r="A20" s="12"/>
      <c r="B20" s="25">
        <v>335.18</v>
      </c>
      <c r="C20" s="20" t="s">
        <v>88</v>
      </c>
      <c r="D20" s="46">
        <v>54353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54353</v>
      </c>
      <c r="O20" s="47">
        <f t="shared" si="1"/>
        <v>17.62990593577684</v>
      </c>
      <c r="P20" s="9"/>
    </row>
    <row r="21" spans="1:16" ht="15">
      <c r="A21" s="12"/>
      <c r="B21" s="25">
        <v>335.49</v>
      </c>
      <c r="C21" s="20" t="s">
        <v>27</v>
      </c>
      <c r="D21" s="46">
        <v>3712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3712</v>
      </c>
      <c r="O21" s="47">
        <f t="shared" si="1"/>
        <v>1.204022056438534</v>
      </c>
      <c r="P21" s="9"/>
    </row>
    <row r="22" spans="1:16" ht="15">
      <c r="A22" s="12"/>
      <c r="B22" s="25">
        <v>337.2</v>
      </c>
      <c r="C22" s="20" t="s">
        <v>77</v>
      </c>
      <c r="D22" s="46">
        <v>4000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4000</v>
      </c>
      <c r="O22" s="47">
        <f t="shared" si="1"/>
        <v>1.2974375608173856</v>
      </c>
      <c r="P22" s="9"/>
    </row>
    <row r="23" spans="1:16" ht="15.75">
      <c r="A23" s="29" t="s">
        <v>32</v>
      </c>
      <c r="B23" s="30"/>
      <c r="C23" s="31"/>
      <c r="D23" s="32">
        <f aca="true" t="shared" si="6" ref="D23:M23">SUM(D24:D32)</f>
        <v>119926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2331971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2451897</v>
      </c>
      <c r="O23" s="45">
        <f t="shared" si="1"/>
        <v>795.2958157638664</v>
      </c>
      <c r="P23" s="10"/>
    </row>
    <row r="24" spans="1:16" ht="15">
      <c r="A24" s="12"/>
      <c r="B24" s="25">
        <v>341.9</v>
      </c>
      <c r="C24" s="20" t="s">
        <v>90</v>
      </c>
      <c r="D24" s="46">
        <v>1411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2">SUM(D24:M24)</f>
        <v>1411</v>
      </c>
      <c r="O24" s="47">
        <f t="shared" si="1"/>
        <v>0.4576710995783328</v>
      </c>
      <c r="P24" s="9"/>
    </row>
    <row r="25" spans="1:16" ht="15">
      <c r="A25" s="12"/>
      <c r="B25" s="25">
        <v>342.2</v>
      </c>
      <c r="C25" s="20" t="s">
        <v>37</v>
      </c>
      <c r="D25" s="46">
        <v>87479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87479</v>
      </c>
      <c r="O25" s="47">
        <f t="shared" si="1"/>
        <v>28.37463509568602</v>
      </c>
      <c r="P25" s="9"/>
    </row>
    <row r="26" spans="1:16" ht="15">
      <c r="A26" s="12"/>
      <c r="B26" s="25">
        <v>342.9</v>
      </c>
      <c r="C26" s="20" t="s">
        <v>99</v>
      </c>
      <c r="D26" s="46">
        <v>457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457</v>
      </c>
      <c r="O26" s="47">
        <f t="shared" si="1"/>
        <v>0.1482322413233863</v>
      </c>
      <c r="P26" s="9"/>
    </row>
    <row r="27" spans="1:16" ht="15">
      <c r="A27" s="12"/>
      <c r="B27" s="25">
        <v>343.2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574015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574015</v>
      </c>
      <c r="O27" s="47">
        <f t="shared" si="1"/>
        <v>186.1871553681479</v>
      </c>
      <c r="P27" s="9"/>
    </row>
    <row r="28" spans="1:16" ht="15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625326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625326</v>
      </c>
      <c r="O28" s="47">
        <f t="shared" si="1"/>
        <v>202.83036003892312</v>
      </c>
      <c r="P28" s="9"/>
    </row>
    <row r="29" spans="1:16" ht="15">
      <c r="A29" s="12"/>
      <c r="B29" s="25">
        <v>343.4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410776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410776</v>
      </c>
      <c r="O29" s="47">
        <f t="shared" si="1"/>
        <v>133.2390528705806</v>
      </c>
      <c r="P29" s="9"/>
    </row>
    <row r="30" spans="1:16" ht="15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721854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721854</v>
      </c>
      <c r="O30" s="47">
        <f t="shared" si="1"/>
        <v>234.14012325656827</v>
      </c>
      <c r="P30" s="9"/>
    </row>
    <row r="31" spans="1:16" ht="15">
      <c r="A31" s="12"/>
      <c r="B31" s="25">
        <v>344.9</v>
      </c>
      <c r="C31" s="20" t="s">
        <v>91</v>
      </c>
      <c r="D31" s="46">
        <v>30539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30539</v>
      </c>
      <c r="O31" s="47">
        <f t="shared" si="1"/>
        <v>9.905611417450535</v>
      </c>
      <c r="P31" s="9"/>
    </row>
    <row r="32" spans="1:16" ht="15">
      <c r="A32" s="12"/>
      <c r="B32" s="25">
        <v>346.4</v>
      </c>
      <c r="C32" s="20" t="s">
        <v>100</v>
      </c>
      <c r="D32" s="46">
        <v>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</v>
      </c>
      <c r="O32" s="47">
        <f t="shared" si="1"/>
        <v>0.012974375608173857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SUM(D34:D35)</f>
        <v>8822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6">SUM(D33:M33)</f>
        <v>8822</v>
      </c>
      <c r="O33" s="45">
        <f t="shared" si="1"/>
        <v>2.861498540382744</v>
      </c>
      <c r="P33" s="10"/>
    </row>
    <row r="34" spans="1:16" ht="15">
      <c r="A34" s="13"/>
      <c r="B34" s="39">
        <v>351.5</v>
      </c>
      <c r="C34" s="21" t="s">
        <v>45</v>
      </c>
      <c r="D34" s="46">
        <v>5179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5179</v>
      </c>
      <c r="O34" s="47">
        <f t="shared" si="1"/>
        <v>1.6798572818683102</v>
      </c>
      <c r="P34" s="9"/>
    </row>
    <row r="35" spans="1:16" ht="15">
      <c r="A35" s="13"/>
      <c r="B35" s="39">
        <v>351.9</v>
      </c>
      <c r="C35" s="21" t="s">
        <v>104</v>
      </c>
      <c r="D35" s="46">
        <v>3643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3643</v>
      </c>
      <c r="O35" s="47">
        <f t="shared" si="1"/>
        <v>1.181641258514434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SUM(D37:D41)</f>
        <v>45605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45605</v>
      </c>
      <c r="O36" s="45">
        <f t="shared" si="1"/>
        <v>14.792409990269219</v>
      </c>
      <c r="P36" s="10"/>
    </row>
    <row r="37" spans="1:16" ht="15">
      <c r="A37" s="12"/>
      <c r="B37" s="25">
        <v>361.1</v>
      </c>
      <c r="C37" s="20" t="s">
        <v>46</v>
      </c>
      <c r="D37" s="46">
        <v>1242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1242</v>
      </c>
      <c r="O37" s="47">
        <f t="shared" si="1"/>
        <v>0.40285436263379826</v>
      </c>
      <c r="P37" s="9"/>
    </row>
    <row r="38" spans="1:16" ht="15">
      <c r="A38" s="12"/>
      <c r="B38" s="25">
        <v>362</v>
      </c>
      <c r="C38" s="20" t="s">
        <v>47</v>
      </c>
      <c r="D38" s="46">
        <v>4212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4212</v>
      </c>
      <c r="O38" s="47">
        <f t="shared" si="1"/>
        <v>1.366201751540707</v>
      </c>
      <c r="P38" s="9"/>
    </row>
    <row r="39" spans="1:16" ht="15">
      <c r="A39" s="12"/>
      <c r="B39" s="25">
        <v>364</v>
      </c>
      <c r="C39" s="20" t="s">
        <v>92</v>
      </c>
      <c r="D39" s="46">
        <v>22429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22429</v>
      </c>
      <c r="O39" s="47">
        <f t="shared" si="1"/>
        <v>7.275056762893286</v>
      </c>
      <c r="P39" s="9"/>
    </row>
    <row r="40" spans="1:16" ht="15">
      <c r="A40" s="12"/>
      <c r="B40" s="25">
        <v>366</v>
      </c>
      <c r="C40" s="20" t="s">
        <v>68</v>
      </c>
      <c r="D40" s="46">
        <v>1950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1950</v>
      </c>
      <c r="O40" s="47">
        <f t="shared" si="1"/>
        <v>0.6325008108984755</v>
      </c>
      <c r="P40" s="9"/>
    </row>
    <row r="41" spans="1:16" ht="15">
      <c r="A41" s="12"/>
      <c r="B41" s="25">
        <v>369.9</v>
      </c>
      <c r="C41" s="20" t="s">
        <v>49</v>
      </c>
      <c r="D41" s="46">
        <v>15772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15772</v>
      </c>
      <c r="O41" s="47">
        <f t="shared" si="1"/>
        <v>5.115796302302952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SUM(D43:D45)</f>
        <v>481461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5709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487170</v>
      </c>
      <c r="O42" s="45">
        <f t="shared" si="1"/>
        <v>158.01816412585146</v>
      </c>
      <c r="P42" s="9"/>
    </row>
    <row r="43" spans="1:16" ht="15">
      <c r="A43" s="12"/>
      <c r="B43" s="25">
        <v>381</v>
      </c>
      <c r="C43" s="20" t="s">
        <v>50</v>
      </c>
      <c r="D43" s="46">
        <v>481461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481461</v>
      </c>
      <c r="O43" s="47">
        <f t="shared" si="1"/>
        <v>156.16639636717483</v>
      </c>
      <c r="P43" s="9"/>
    </row>
    <row r="44" spans="1:16" ht="15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3004</v>
      </c>
      <c r="O44" s="47">
        <f t="shared" si="1"/>
        <v>0.9743756081738566</v>
      </c>
      <c r="P44" s="9"/>
    </row>
    <row r="45" spans="1:16" ht="15.75" thickBot="1">
      <c r="A45" s="12"/>
      <c r="B45" s="25">
        <v>389.9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2705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2705</v>
      </c>
      <c r="O45" s="47">
        <f t="shared" si="1"/>
        <v>0.8773921505027571</v>
      </c>
      <c r="P45" s="9"/>
    </row>
    <row r="46" spans="1:119" ht="16.5" thickBot="1">
      <c r="A46" s="14" t="s">
        <v>43</v>
      </c>
      <c r="B46" s="23"/>
      <c r="C46" s="22"/>
      <c r="D46" s="15">
        <f aca="true" t="shared" si="12" ref="D46:M46">SUM(D5,D14,D16,D23,D33,D36,D42)</f>
        <v>1679741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2337680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4017421</v>
      </c>
      <c r="O46" s="38">
        <f t="shared" si="1"/>
        <v>1303.0882257541357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105</v>
      </c>
      <c r="M48" s="48"/>
      <c r="N48" s="48"/>
      <c r="O48" s="43">
        <v>3083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762523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762523</v>
      </c>
      <c r="O5" s="33">
        <f aca="true" t="shared" si="1" ref="O5:O48">(N5/O$50)</f>
        <v>248.4597588791137</v>
      </c>
      <c r="P5" s="6"/>
    </row>
    <row r="6" spans="1:16" ht="15">
      <c r="A6" s="12"/>
      <c r="B6" s="25">
        <v>311</v>
      </c>
      <c r="C6" s="20" t="s">
        <v>1</v>
      </c>
      <c r="D6" s="46">
        <v>318122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318122</v>
      </c>
      <c r="O6" s="47">
        <f t="shared" si="1"/>
        <v>103.65656565656566</v>
      </c>
      <c r="P6" s="9"/>
    </row>
    <row r="7" spans="1:16" ht="15">
      <c r="A7" s="12"/>
      <c r="B7" s="25">
        <v>312.41</v>
      </c>
      <c r="C7" s="20" t="s">
        <v>9</v>
      </c>
      <c r="D7" s="46">
        <v>218533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218533</v>
      </c>
      <c r="O7" s="47">
        <f t="shared" si="1"/>
        <v>71.20658194851744</v>
      </c>
      <c r="P7" s="9"/>
    </row>
    <row r="8" spans="1:16" ht="15">
      <c r="A8" s="12"/>
      <c r="B8" s="25">
        <v>312.6</v>
      </c>
      <c r="C8" s="20" t="s">
        <v>10</v>
      </c>
      <c r="D8" s="46">
        <v>92516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92516</v>
      </c>
      <c r="O8" s="47">
        <f t="shared" si="1"/>
        <v>30.14532420984034</v>
      </c>
      <c r="P8" s="9"/>
    </row>
    <row r="9" spans="1:16" ht="15">
      <c r="A9" s="12"/>
      <c r="B9" s="25">
        <v>314.1</v>
      </c>
      <c r="C9" s="20" t="s">
        <v>11</v>
      </c>
      <c r="D9" s="46">
        <v>73101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73101</v>
      </c>
      <c r="O9" s="47">
        <f t="shared" si="1"/>
        <v>23.81915933528837</v>
      </c>
      <c r="P9" s="9"/>
    </row>
    <row r="10" spans="1:16" ht="15">
      <c r="A10" s="12"/>
      <c r="B10" s="25">
        <v>314.4</v>
      </c>
      <c r="C10" s="20" t="s">
        <v>12</v>
      </c>
      <c r="D10" s="46">
        <v>7786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7786</v>
      </c>
      <c r="O10" s="47">
        <f t="shared" si="1"/>
        <v>2.5369827305311174</v>
      </c>
      <c r="P10" s="9"/>
    </row>
    <row r="11" spans="1:16" ht="15">
      <c r="A11" s="12"/>
      <c r="B11" s="25">
        <v>314.8</v>
      </c>
      <c r="C11" s="20" t="s">
        <v>13</v>
      </c>
      <c r="D11" s="46">
        <v>2395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2395</v>
      </c>
      <c r="O11" s="47">
        <f t="shared" si="1"/>
        <v>0.7803844900619095</v>
      </c>
      <c r="P11" s="9"/>
    </row>
    <row r="12" spans="1:16" ht="15">
      <c r="A12" s="12"/>
      <c r="B12" s="25">
        <v>315</v>
      </c>
      <c r="C12" s="20" t="s">
        <v>83</v>
      </c>
      <c r="D12" s="46">
        <v>39574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39574</v>
      </c>
      <c r="O12" s="47">
        <f t="shared" si="1"/>
        <v>12.894753991528185</v>
      </c>
      <c r="P12" s="9"/>
    </row>
    <row r="13" spans="1:16" ht="15">
      <c r="A13" s="12"/>
      <c r="B13" s="25">
        <v>316</v>
      </c>
      <c r="C13" s="20" t="s">
        <v>84</v>
      </c>
      <c r="D13" s="46">
        <v>10496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10496</v>
      </c>
      <c r="O13" s="47">
        <f t="shared" si="1"/>
        <v>3.4200065167807105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112901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112901</v>
      </c>
      <c r="O14" s="45">
        <f t="shared" si="1"/>
        <v>36.78755294884327</v>
      </c>
      <c r="P14" s="10"/>
    </row>
    <row r="15" spans="1:16" ht="15">
      <c r="A15" s="12"/>
      <c r="B15" s="25">
        <v>323.1</v>
      </c>
      <c r="C15" s="20" t="s">
        <v>17</v>
      </c>
      <c r="D15" s="46">
        <v>112851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112851</v>
      </c>
      <c r="O15" s="47">
        <f t="shared" si="1"/>
        <v>36.77126099706745</v>
      </c>
      <c r="P15" s="9"/>
    </row>
    <row r="16" spans="1:16" ht="15">
      <c r="A16" s="12"/>
      <c r="B16" s="25">
        <v>329</v>
      </c>
      <c r="C16" s="20" t="s">
        <v>18</v>
      </c>
      <c r="D16" s="46">
        <v>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</v>
      </c>
      <c r="O16" s="47">
        <f t="shared" si="1"/>
        <v>0.016291951775822745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SUM(D18:D23)</f>
        <v>128615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128615</v>
      </c>
      <c r="O17" s="45">
        <f t="shared" si="1"/>
        <v>41.90778755294885</v>
      </c>
      <c r="P17" s="10"/>
    </row>
    <row r="18" spans="1:16" ht="15">
      <c r="A18" s="12"/>
      <c r="B18" s="25">
        <v>335.12</v>
      </c>
      <c r="C18" s="20" t="s">
        <v>85</v>
      </c>
      <c r="D18" s="46">
        <v>71482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71482</v>
      </c>
      <c r="O18" s="47">
        <f t="shared" si="1"/>
        <v>23.291625936787227</v>
      </c>
      <c r="P18" s="9"/>
    </row>
    <row r="19" spans="1:16" ht="15">
      <c r="A19" s="12"/>
      <c r="B19" s="25">
        <v>335.14</v>
      </c>
      <c r="C19" s="20" t="s">
        <v>86</v>
      </c>
      <c r="D19" s="46">
        <v>445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</v>
      </c>
      <c r="O19" s="47">
        <f t="shared" si="1"/>
        <v>0.14499837080482242</v>
      </c>
      <c r="P19" s="9"/>
    </row>
    <row r="20" spans="1:16" ht="15">
      <c r="A20" s="12"/>
      <c r="B20" s="25">
        <v>335.15</v>
      </c>
      <c r="C20" s="20" t="s">
        <v>87</v>
      </c>
      <c r="D20" s="46">
        <v>1479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1479</v>
      </c>
      <c r="O20" s="47">
        <f t="shared" si="1"/>
        <v>0.48191593352883677</v>
      </c>
      <c r="P20" s="9"/>
    </row>
    <row r="21" spans="1:16" ht="15">
      <c r="A21" s="12"/>
      <c r="B21" s="25">
        <v>335.18</v>
      </c>
      <c r="C21" s="20" t="s">
        <v>88</v>
      </c>
      <c r="D21" s="46">
        <v>49215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49215</v>
      </c>
      <c r="O21" s="47">
        <f t="shared" si="1"/>
        <v>16.036168132942326</v>
      </c>
      <c r="P21" s="9"/>
    </row>
    <row r="22" spans="1:16" ht="15">
      <c r="A22" s="12"/>
      <c r="B22" s="25">
        <v>335.49</v>
      </c>
      <c r="C22" s="20" t="s">
        <v>27</v>
      </c>
      <c r="D22" s="46">
        <v>3330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3330</v>
      </c>
      <c r="O22" s="47">
        <f t="shared" si="1"/>
        <v>1.0850439882697946</v>
      </c>
      <c r="P22" s="9"/>
    </row>
    <row r="23" spans="1:16" ht="15">
      <c r="A23" s="12"/>
      <c r="B23" s="25">
        <v>337.1</v>
      </c>
      <c r="C23" s="20" t="s">
        <v>89</v>
      </c>
      <c r="D23" s="46">
        <v>2664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2664</v>
      </c>
      <c r="O23" s="47">
        <f t="shared" si="1"/>
        <v>0.8680351906158358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SUM(D25:D33)</f>
        <v>117563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2430319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2547882</v>
      </c>
      <c r="O24" s="45">
        <f t="shared" si="1"/>
        <v>830.1994134897361</v>
      </c>
      <c r="P24" s="10"/>
    </row>
    <row r="25" spans="1:16" ht="15">
      <c r="A25" s="12"/>
      <c r="B25" s="25">
        <v>341.9</v>
      </c>
      <c r="C25" s="20" t="s">
        <v>90</v>
      </c>
      <c r="D25" s="46">
        <v>1303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3">SUM(D25:M25)</f>
        <v>1303</v>
      </c>
      <c r="O25" s="47">
        <f t="shared" si="1"/>
        <v>0.42456826327794067</v>
      </c>
      <c r="P25" s="9"/>
    </row>
    <row r="26" spans="1:16" ht="15">
      <c r="A26" s="12"/>
      <c r="B26" s="25">
        <v>342.2</v>
      </c>
      <c r="C26" s="20" t="s">
        <v>37</v>
      </c>
      <c r="D26" s="46">
        <v>84114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84114</v>
      </c>
      <c r="O26" s="47">
        <f t="shared" si="1"/>
        <v>27.407624633431084</v>
      </c>
      <c r="P26" s="9"/>
    </row>
    <row r="27" spans="1:16" ht="15">
      <c r="A27" s="12"/>
      <c r="B27" s="25">
        <v>342.9</v>
      </c>
      <c r="C27" s="20" t="s">
        <v>99</v>
      </c>
      <c r="D27" s="46">
        <v>2396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2396</v>
      </c>
      <c r="O27" s="47">
        <f t="shared" si="1"/>
        <v>0.7807103290974259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615441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615441</v>
      </c>
      <c r="O28" s="47">
        <f t="shared" si="1"/>
        <v>200.5347018572825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680970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680970</v>
      </c>
      <c r="O29" s="47">
        <f t="shared" si="1"/>
        <v>221.88660801564026</v>
      </c>
      <c r="P29" s="9"/>
    </row>
    <row r="30" spans="1:16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412397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412397</v>
      </c>
      <c r="O30" s="47">
        <f t="shared" si="1"/>
        <v>134.37504072987943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721511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721511</v>
      </c>
      <c r="O31" s="47">
        <f t="shared" si="1"/>
        <v>235.09644835451286</v>
      </c>
      <c r="P31" s="9"/>
    </row>
    <row r="32" spans="1:16" ht="15">
      <c r="A32" s="12"/>
      <c r="B32" s="25">
        <v>344.9</v>
      </c>
      <c r="C32" s="20" t="s">
        <v>91</v>
      </c>
      <c r="D32" s="46">
        <v>29740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29740</v>
      </c>
      <c r="O32" s="47">
        <f t="shared" si="1"/>
        <v>9.690452916259368</v>
      </c>
      <c r="P32" s="9"/>
    </row>
    <row r="33" spans="1:16" ht="15">
      <c r="A33" s="12"/>
      <c r="B33" s="25">
        <v>346.4</v>
      </c>
      <c r="C33" s="20" t="s">
        <v>100</v>
      </c>
      <c r="D33" s="46">
        <v>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</v>
      </c>
      <c r="O33" s="47">
        <f t="shared" si="1"/>
        <v>0.0032583903551645487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SUM(D35:D35)</f>
        <v>3038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8">SUM(D34:M34)</f>
        <v>3038</v>
      </c>
      <c r="O34" s="45">
        <f t="shared" si="1"/>
        <v>0.98989898989899</v>
      </c>
      <c r="P34" s="10"/>
    </row>
    <row r="35" spans="1:16" ht="15">
      <c r="A35" s="13"/>
      <c r="B35" s="39">
        <v>351.5</v>
      </c>
      <c r="C35" s="21" t="s">
        <v>45</v>
      </c>
      <c r="D35" s="46">
        <v>3038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3038</v>
      </c>
      <c r="O35" s="47">
        <f t="shared" si="1"/>
        <v>0.98989898989899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SUM(D37:D41)</f>
        <v>23469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23469</v>
      </c>
      <c r="O36" s="45">
        <f t="shared" si="1"/>
        <v>7.64711632453568</v>
      </c>
      <c r="P36" s="10"/>
    </row>
    <row r="37" spans="1:16" ht="15">
      <c r="A37" s="12"/>
      <c r="B37" s="25">
        <v>361.1</v>
      </c>
      <c r="C37" s="20" t="s">
        <v>46</v>
      </c>
      <c r="D37" s="46">
        <v>1508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1508</v>
      </c>
      <c r="O37" s="47">
        <f t="shared" si="1"/>
        <v>0.49136526555881394</v>
      </c>
      <c r="P37" s="9"/>
    </row>
    <row r="38" spans="1:16" ht="15">
      <c r="A38" s="12"/>
      <c r="B38" s="25">
        <v>362</v>
      </c>
      <c r="C38" s="20" t="s">
        <v>47</v>
      </c>
      <c r="D38" s="46">
        <v>5450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5450</v>
      </c>
      <c r="O38" s="47">
        <f t="shared" si="1"/>
        <v>1.775822743564679</v>
      </c>
      <c r="P38" s="9"/>
    </row>
    <row r="39" spans="1:16" ht="15">
      <c r="A39" s="12"/>
      <c r="B39" s="25">
        <v>364</v>
      </c>
      <c r="C39" s="20" t="s">
        <v>92</v>
      </c>
      <c r="D39" s="46">
        <v>7800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7800</v>
      </c>
      <c r="O39" s="47">
        <f t="shared" si="1"/>
        <v>2.541544477028348</v>
      </c>
      <c r="P39" s="9"/>
    </row>
    <row r="40" spans="1:16" ht="15">
      <c r="A40" s="12"/>
      <c r="B40" s="25">
        <v>366</v>
      </c>
      <c r="C40" s="20" t="s">
        <v>68</v>
      </c>
      <c r="D40" s="46">
        <v>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390</v>
      </c>
      <c r="O40" s="47">
        <f t="shared" si="1"/>
        <v>0.1270772238514174</v>
      </c>
      <c r="P40" s="9"/>
    </row>
    <row r="41" spans="1:16" ht="15">
      <c r="A41" s="12"/>
      <c r="B41" s="25">
        <v>369.9</v>
      </c>
      <c r="C41" s="20" t="s">
        <v>49</v>
      </c>
      <c r="D41" s="46">
        <v>8321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8321</v>
      </c>
      <c r="O41" s="47">
        <f t="shared" si="1"/>
        <v>2.711306614532421</v>
      </c>
      <c r="P41" s="9"/>
    </row>
    <row r="42" spans="1:16" ht="15.75">
      <c r="A42" s="29" t="s">
        <v>34</v>
      </c>
      <c r="B42" s="30"/>
      <c r="C42" s="31"/>
      <c r="D42" s="32">
        <f aca="true" t="shared" si="11" ref="D42:M42">SUM(D43:D47)</f>
        <v>432324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83175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515499</v>
      </c>
      <c r="O42" s="45">
        <f t="shared" si="1"/>
        <v>167.96969696969697</v>
      </c>
      <c r="P42" s="9"/>
    </row>
    <row r="43" spans="1:16" ht="15">
      <c r="A43" s="12"/>
      <c r="B43" s="25">
        <v>381</v>
      </c>
      <c r="C43" s="20" t="s">
        <v>50</v>
      </c>
      <c r="D43" s="46">
        <v>432324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432324</v>
      </c>
      <c r="O43" s="47">
        <f t="shared" si="1"/>
        <v>140.86803519061584</v>
      </c>
      <c r="P43" s="9"/>
    </row>
    <row r="44" spans="1:16" ht="15">
      <c r="A44" s="12"/>
      <c r="B44" s="25">
        <v>389.1</v>
      </c>
      <c r="C44" s="20" t="s">
        <v>93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3745</v>
      </c>
      <c r="O44" s="47">
        <f t="shared" si="1"/>
        <v>1.2202671880091236</v>
      </c>
      <c r="P44" s="9"/>
    </row>
    <row r="45" spans="1:16" ht="15">
      <c r="A45" s="12"/>
      <c r="B45" s="25">
        <v>389.3</v>
      </c>
      <c r="C45" s="20" t="s">
        <v>95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58551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58551</v>
      </c>
      <c r="O45" s="47">
        <f t="shared" si="1"/>
        <v>19.07820136852395</v>
      </c>
      <c r="P45" s="9"/>
    </row>
    <row r="46" spans="1:16" ht="15">
      <c r="A46" s="12"/>
      <c r="B46" s="25">
        <v>389.4</v>
      </c>
      <c r="C46" s="20" t="s">
        <v>96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19979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19979</v>
      </c>
      <c r="O46" s="47">
        <f t="shared" si="1"/>
        <v>6.509938090583252</v>
      </c>
      <c r="P46" s="9"/>
    </row>
    <row r="47" spans="1:16" ht="15.75" thickBot="1">
      <c r="A47" s="12"/>
      <c r="B47" s="25">
        <v>389.9</v>
      </c>
      <c r="C47" s="20" t="s">
        <v>101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900</v>
      </c>
      <c r="O47" s="47">
        <f t="shared" si="1"/>
        <v>0.2932551319648094</v>
      </c>
      <c r="P47" s="9"/>
    </row>
    <row r="48" spans="1:119" ht="16.5" thickBot="1">
      <c r="A48" s="14" t="s">
        <v>43</v>
      </c>
      <c r="B48" s="23"/>
      <c r="C48" s="22"/>
      <c r="D48" s="15">
        <f aca="true" t="shared" si="12" ref="D48:M48">SUM(D5,D14,D17,D24,D34,D36,D42)</f>
        <v>1580433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2513494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4093927</v>
      </c>
      <c r="O48" s="38">
        <f t="shared" si="1"/>
        <v>1333.9612251547735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102</v>
      </c>
      <c r="M50" s="48"/>
      <c r="N50" s="48"/>
      <c r="O50" s="43">
        <v>3069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54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55</v>
      </c>
      <c r="F4" s="34" t="s">
        <v>56</v>
      </c>
      <c r="G4" s="34" t="s">
        <v>57</v>
      </c>
      <c r="H4" s="34" t="s">
        <v>4</v>
      </c>
      <c r="I4" s="34" t="s">
        <v>5</v>
      </c>
      <c r="J4" s="35" t="s">
        <v>58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650698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650698</v>
      </c>
      <c r="O5" s="33">
        <f aca="true" t="shared" si="1" ref="O5:O46">(N5/O$48)</f>
        <v>218.50167897918067</v>
      </c>
      <c r="P5" s="6"/>
    </row>
    <row r="6" spans="1:16" ht="15">
      <c r="A6" s="12"/>
      <c r="B6" s="25">
        <v>311</v>
      </c>
      <c r="C6" s="20" t="s">
        <v>1</v>
      </c>
      <c r="D6" s="46">
        <v>317560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317560</v>
      </c>
      <c r="O6" s="47">
        <f t="shared" si="1"/>
        <v>106.63532572196105</v>
      </c>
      <c r="P6" s="9"/>
    </row>
    <row r="7" spans="1:16" ht="15">
      <c r="A7" s="12"/>
      <c r="B7" s="25">
        <v>312.41</v>
      </c>
      <c r="C7" s="20" t="s">
        <v>9</v>
      </c>
      <c r="D7" s="46">
        <v>91519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91519</v>
      </c>
      <c r="O7" s="47">
        <f t="shared" si="1"/>
        <v>30.731699126930828</v>
      </c>
      <c r="P7" s="9"/>
    </row>
    <row r="8" spans="1:16" ht="15">
      <c r="A8" s="12"/>
      <c r="B8" s="25">
        <v>312.6</v>
      </c>
      <c r="C8" s="20" t="s">
        <v>10</v>
      </c>
      <c r="D8" s="46">
        <v>99429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99429</v>
      </c>
      <c r="O8" s="47">
        <f t="shared" si="1"/>
        <v>33.38784419073203</v>
      </c>
      <c r="P8" s="9"/>
    </row>
    <row r="9" spans="1:16" ht="15">
      <c r="A9" s="12"/>
      <c r="B9" s="25">
        <v>314.1</v>
      </c>
      <c r="C9" s="20" t="s">
        <v>11</v>
      </c>
      <c r="D9" s="46">
        <v>71572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71572</v>
      </c>
      <c r="O9" s="47">
        <f t="shared" si="1"/>
        <v>24.033579583613164</v>
      </c>
      <c r="P9" s="9"/>
    </row>
    <row r="10" spans="1:16" ht="15">
      <c r="A10" s="12"/>
      <c r="B10" s="25">
        <v>314.4</v>
      </c>
      <c r="C10" s="20" t="s">
        <v>12</v>
      </c>
      <c r="D10" s="46">
        <v>8564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8564</v>
      </c>
      <c r="O10" s="47">
        <f t="shared" si="1"/>
        <v>2.875755540631296</v>
      </c>
      <c r="P10" s="9"/>
    </row>
    <row r="11" spans="1:16" ht="15">
      <c r="A11" s="12"/>
      <c r="B11" s="25">
        <v>314.8</v>
      </c>
      <c r="C11" s="20" t="s">
        <v>13</v>
      </c>
      <c r="D11" s="46">
        <v>1532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1532</v>
      </c>
      <c r="O11" s="47">
        <f t="shared" si="1"/>
        <v>0.5144392209536601</v>
      </c>
      <c r="P11" s="9"/>
    </row>
    <row r="12" spans="1:16" ht="15">
      <c r="A12" s="12"/>
      <c r="B12" s="25">
        <v>315</v>
      </c>
      <c r="C12" s="20" t="s">
        <v>83</v>
      </c>
      <c r="D12" s="46">
        <v>50192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50192</v>
      </c>
      <c r="O12" s="47">
        <f t="shared" si="1"/>
        <v>16.85426460711887</v>
      </c>
      <c r="P12" s="9"/>
    </row>
    <row r="13" spans="1:16" ht="15">
      <c r="A13" s="12"/>
      <c r="B13" s="25">
        <v>316</v>
      </c>
      <c r="C13" s="20" t="s">
        <v>84</v>
      </c>
      <c r="D13" s="46">
        <v>10330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10330</v>
      </c>
      <c r="O13" s="47">
        <f t="shared" si="1"/>
        <v>3.468770987239758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SUM(D15:D15)</f>
        <v>104919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104919</v>
      </c>
      <c r="O14" s="45">
        <f t="shared" si="1"/>
        <v>35.23136333109469</v>
      </c>
      <c r="P14" s="10"/>
    </row>
    <row r="15" spans="1:16" ht="15">
      <c r="A15" s="12"/>
      <c r="B15" s="25">
        <v>323.1</v>
      </c>
      <c r="C15" s="20" t="s">
        <v>17</v>
      </c>
      <c r="D15" s="46">
        <v>104919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104919</v>
      </c>
      <c r="O15" s="47">
        <f t="shared" si="1"/>
        <v>35.23136333109469</v>
      </c>
      <c r="P15" s="9"/>
    </row>
    <row r="16" spans="1:16" ht="15.75">
      <c r="A16" s="29" t="s">
        <v>20</v>
      </c>
      <c r="B16" s="30"/>
      <c r="C16" s="31"/>
      <c r="D16" s="32">
        <f aca="true" t="shared" si="5" ref="D16:M16">SUM(D17:D23)</f>
        <v>161854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161854</v>
      </c>
      <c r="O16" s="45">
        <f t="shared" si="1"/>
        <v>54.34989926124916</v>
      </c>
      <c r="P16" s="10"/>
    </row>
    <row r="17" spans="1:16" ht="15">
      <c r="A17" s="12"/>
      <c r="B17" s="25">
        <v>331.2</v>
      </c>
      <c r="C17" s="20" t="s">
        <v>19</v>
      </c>
      <c r="D17" s="46">
        <v>22500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22500</v>
      </c>
      <c r="O17" s="47">
        <f t="shared" si="1"/>
        <v>7.555406312961719</v>
      </c>
      <c r="P17" s="9"/>
    </row>
    <row r="18" spans="1:16" ht="15">
      <c r="A18" s="12"/>
      <c r="B18" s="25">
        <v>335.12</v>
      </c>
      <c r="C18" s="20" t="s">
        <v>85</v>
      </c>
      <c r="D18" s="46">
        <v>73395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73395</v>
      </c>
      <c r="O18" s="47">
        <f t="shared" si="1"/>
        <v>24.64573539288113</v>
      </c>
      <c r="P18" s="9"/>
    </row>
    <row r="19" spans="1:16" ht="15">
      <c r="A19" s="12"/>
      <c r="B19" s="25">
        <v>335.14</v>
      </c>
      <c r="C19" s="20" t="s">
        <v>86</v>
      </c>
      <c r="D19" s="46">
        <v>535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535</v>
      </c>
      <c r="O19" s="47">
        <f t="shared" si="1"/>
        <v>0.1796507723304231</v>
      </c>
      <c r="P19" s="9"/>
    </row>
    <row r="20" spans="1:16" ht="15">
      <c r="A20" s="12"/>
      <c r="B20" s="25">
        <v>335.15</v>
      </c>
      <c r="C20" s="20" t="s">
        <v>87</v>
      </c>
      <c r="D20" s="46">
        <v>1025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1025</v>
      </c>
      <c r="O20" s="47">
        <f t="shared" si="1"/>
        <v>0.3441907320349228</v>
      </c>
      <c r="P20" s="9"/>
    </row>
    <row r="21" spans="1:16" ht="15">
      <c r="A21" s="12"/>
      <c r="B21" s="25">
        <v>335.18</v>
      </c>
      <c r="C21" s="20" t="s">
        <v>88</v>
      </c>
      <c r="D21" s="46">
        <v>52799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52799</v>
      </c>
      <c r="O21" s="47">
        <f t="shared" si="1"/>
        <v>17.729684351914035</v>
      </c>
      <c r="P21" s="9"/>
    </row>
    <row r="22" spans="1:16" ht="15">
      <c r="A22" s="12"/>
      <c r="B22" s="25">
        <v>335.49</v>
      </c>
      <c r="C22" s="20" t="s">
        <v>27</v>
      </c>
      <c r="D22" s="46">
        <v>4600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4600</v>
      </c>
      <c r="O22" s="47">
        <f t="shared" si="1"/>
        <v>1.5446608462055071</v>
      </c>
      <c r="P22" s="9"/>
    </row>
    <row r="23" spans="1:16" ht="15">
      <c r="A23" s="12"/>
      <c r="B23" s="25">
        <v>337.1</v>
      </c>
      <c r="C23" s="20" t="s">
        <v>89</v>
      </c>
      <c r="D23" s="46">
        <v>7000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7000</v>
      </c>
      <c r="O23" s="47">
        <f t="shared" si="1"/>
        <v>2.350570852921424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SUM(D25:D32)</f>
        <v>111770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2524389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2636159</v>
      </c>
      <c r="O24" s="45">
        <f t="shared" si="1"/>
        <v>885.2112155809268</v>
      </c>
      <c r="P24" s="10"/>
    </row>
    <row r="25" spans="1:16" ht="15">
      <c r="A25" s="12"/>
      <c r="B25" s="25">
        <v>341.9</v>
      </c>
      <c r="C25" s="20" t="s">
        <v>90</v>
      </c>
      <c r="D25" s="46">
        <v>2012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2">SUM(D25:M25)</f>
        <v>2012</v>
      </c>
      <c r="O25" s="47">
        <f t="shared" si="1"/>
        <v>0.6756212222968435</v>
      </c>
      <c r="P25" s="9"/>
    </row>
    <row r="26" spans="1:16" ht="15">
      <c r="A26" s="12"/>
      <c r="B26" s="25">
        <v>342.1</v>
      </c>
      <c r="C26" s="20" t="s">
        <v>36</v>
      </c>
      <c r="D26" s="46">
        <v>1440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1440</v>
      </c>
      <c r="O26" s="47">
        <f t="shared" si="1"/>
        <v>0.48354600402955006</v>
      </c>
      <c r="P26" s="9"/>
    </row>
    <row r="27" spans="1:16" ht="15">
      <c r="A27" s="12"/>
      <c r="B27" s="25">
        <v>342.2</v>
      </c>
      <c r="C27" s="20" t="s">
        <v>37</v>
      </c>
      <c r="D27" s="46">
        <v>80879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80879</v>
      </c>
      <c r="O27" s="47">
        <f t="shared" si="1"/>
        <v>27.158831430490263</v>
      </c>
      <c r="P27" s="9"/>
    </row>
    <row r="28" spans="1:16" ht="15">
      <c r="A28" s="12"/>
      <c r="B28" s="25">
        <v>343.2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621009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621009</v>
      </c>
      <c r="O28" s="47">
        <f t="shared" si="1"/>
        <v>208.53223640026863</v>
      </c>
      <c r="P28" s="9"/>
    </row>
    <row r="29" spans="1:16" ht="15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712094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712094</v>
      </c>
      <c r="O29" s="47">
        <f t="shared" si="1"/>
        <v>239.11820013431833</v>
      </c>
      <c r="P29" s="9"/>
    </row>
    <row r="30" spans="1:16" ht="15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410938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410938</v>
      </c>
      <c r="O30" s="47">
        <f t="shared" si="1"/>
        <v>137.99126930826057</v>
      </c>
      <c r="P30" s="9"/>
    </row>
    <row r="31" spans="1:16" ht="15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780348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780348</v>
      </c>
      <c r="O31" s="47">
        <f t="shared" si="1"/>
        <v>262.03760913364675</v>
      </c>
      <c r="P31" s="9"/>
    </row>
    <row r="32" spans="1:16" ht="15">
      <c r="A32" s="12"/>
      <c r="B32" s="25">
        <v>344.9</v>
      </c>
      <c r="C32" s="20" t="s">
        <v>91</v>
      </c>
      <c r="D32" s="46">
        <v>27439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27439</v>
      </c>
      <c r="O32" s="47">
        <f t="shared" si="1"/>
        <v>9.213901947615849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SUM(D34:D34)</f>
        <v>3055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6">SUM(D33:M33)</f>
        <v>3055</v>
      </c>
      <c r="O33" s="45">
        <f t="shared" si="1"/>
        <v>1.0258562793821357</v>
      </c>
      <c r="P33" s="10"/>
    </row>
    <row r="34" spans="1:16" ht="15">
      <c r="A34" s="13"/>
      <c r="B34" s="39">
        <v>351.5</v>
      </c>
      <c r="C34" s="21" t="s">
        <v>45</v>
      </c>
      <c r="D34" s="46">
        <v>3055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3055</v>
      </c>
      <c r="O34" s="47">
        <f t="shared" si="1"/>
        <v>1.0258562793821357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SUM(D36:D39)</f>
        <v>95858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430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96288</v>
      </c>
      <c r="O35" s="45">
        <f t="shared" si="1"/>
        <v>32.333109469442576</v>
      </c>
      <c r="P35" s="10"/>
    </row>
    <row r="36" spans="1:16" ht="15">
      <c r="A36" s="12"/>
      <c r="B36" s="25">
        <v>361.1</v>
      </c>
      <c r="C36" s="20" t="s">
        <v>46</v>
      </c>
      <c r="D36" s="46">
        <v>1429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1429</v>
      </c>
      <c r="O36" s="47">
        <f t="shared" si="1"/>
        <v>0.47985224983210206</v>
      </c>
      <c r="P36" s="9"/>
    </row>
    <row r="37" spans="1:16" ht="15">
      <c r="A37" s="12"/>
      <c r="B37" s="25">
        <v>362</v>
      </c>
      <c r="C37" s="20" t="s">
        <v>47</v>
      </c>
      <c r="D37" s="46">
        <v>8624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8624</v>
      </c>
      <c r="O37" s="47">
        <f t="shared" si="1"/>
        <v>2.895903290799194</v>
      </c>
      <c r="P37" s="9"/>
    </row>
    <row r="38" spans="1:16" ht="15">
      <c r="A38" s="12"/>
      <c r="B38" s="25">
        <v>364</v>
      </c>
      <c r="C38" s="20" t="s">
        <v>92</v>
      </c>
      <c r="D38" s="46">
        <v>8590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8590</v>
      </c>
      <c r="O38" s="47">
        <f t="shared" si="1"/>
        <v>2.8844862323707186</v>
      </c>
      <c r="P38" s="9"/>
    </row>
    <row r="39" spans="1:16" ht="15">
      <c r="A39" s="12"/>
      <c r="B39" s="25">
        <v>369.9</v>
      </c>
      <c r="C39" s="20" t="s">
        <v>49</v>
      </c>
      <c r="D39" s="46">
        <v>77215</v>
      </c>
      <c r="E39" s="46">
        <v>0</v>
      </c>
      <c r="F39" s="46">
        <v>0</v>
      </c>
      <c r="G39" s="46">
        <v>0</v>
      </c>
      <c r="H39" s="46">
        <v>0</v>
      </c>
      <c r="I39" s="46">
        <v>430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77645</v>
      </c>
      <c r="O39" s="47">
        <f t="shared" si="1"/>
        <v>26.072867696440564</v>
      </c>
      <c r="P39" s="9"/>
    </row>
    <row r="40" spans="1:16" ht="15.75">
      <c r="A40" s="29" t="s">
        <v>34</v>
      </c>
      <c r="B40" s="30"/>
      <c r="C40" s="31"/>
      <c r="D40" s="32">
        <f aca="true" t="shared" si="11" ref="D40:M40">SUM(D41:D45)</f>
        <v>364842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864933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1229775</v>
      </c>
      <c r="O40" s="45">
        <f t="shared" si="1"/>
        <v>412.9533243787777</v>
      </c>
      <c r="P40" s="9"/>
    </row>
    <row r="41" spans="1:16" ht="15">
      <c r="A41" s="12"/>
      <c r="B41" s="25">
        <v>381</v>
      </c>
      <c r="C41" s="20" t="s">
        <v>50</v>
      </c>
      <c r="D41" s="46">
        <v>364842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364842</v>
      </c>
      <c r="O41" s="47">
        <f t="shared" si="1"/>
        <v>122.51242444593687</v>
      </c>
      <c r="P41" s="9"/>
    </row>
    <row r="42" spans="1:16" ht="15">
      <c r="A42" s="12"/>
      <c r="B42" s="25">
        <v>389.1</v>
      </c>
      <c r="C42" s="20" t="s">
        <v>93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4664</v>
      </c>
      <c r="O42" s="47">
        <f t="shared" si="1"/>
        <v>1.5661517797179314</v>
      </c>
      <c r="P42" s="9"/>
    </row>
    <row r="43" spans="1:16" ht="15">
      <c r="A43" s="12"/>
      <c r="B43" s="25">
        <v>389.2</v>
      </c>
      <c r="C43" s="20" t="s">
        <v>94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16646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16646</v>
      </c>
      <c r="O43" s="47">
        <f t="shared" si="1"/>
        <v>5.589657488247146</v>
      </c>
      <c r="P43" s="9"/>
    </row>
    <row r="44" spans="1:16" ht="15">
      <c r="A44" s="12"/>
      <c r="B44" s="25">
        <v>389.3</v>
      </c>
      <c r="C44" s="20" t="s">
        <v>95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607728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607728</v>
      </c>
      <c r="O44" s="47">
        <f t="shared" si="1"/>
        <v>204.07253190060445</v>
      </c>
      <c r="P44" s="9"/>
    </row>
    <row r="45" spans="1:16" ht="15.75" thickBot="1">
      <c r="A45" s="12"/>
      <c r="B45" s="25">
        <v>389.4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235895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235895</v>
      </c>
      <c r="O45" s="47">
        <f t="shared" si="1"/>
        <v>79.21255876427132</v>
      </c>
      <c r="P45" s="9"/>
    </row>
    <row r="46" spans="1:119" ht="16.5" thickBot="1">
      <c r="A46" s="14" t="s">
        <v>43</v>
      </c>
      <c r="B46" s="23"/>
      <c r="C46" s="22"/>
      <c r="D46" s="15">
        <f aca="true" t="shared" si="12" ref="D46:M46">SUM(D5,D14,D16,D24,D33,D35,D40)</f>
        <v>1492996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3389752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4882748</v>
      </c>
      <c r="O46" s="38">
        <f t="shared" si="1"/>
        <v>1639.6064472800538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97</v>
      </c>
      <c r="M48" s="48"/>
      <c r="N48" s="48"/>
      <c r="O48" s="43">
        <v>2978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2022-05-12T18:12:26Z</cp:lastPrinted>
  <dcterms:created xsi:type="dcterms:W3CDTF">2000-08-31T21:26:31Z</dcterms:created>
  <dcterms:modified xsi:type="dcterms:W3CDTF">2023-01-25T19:58:23Z</dcterms:modified>
  <cp:category/>
  <cp:version/>
  <cp:contentType/>
  <cp:contentStatus/>
</cp:coreProperties>
</file>