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'2007'!$A$1:$O$36</definedName>
    <definedName name="_xlnm.Print_Area" localSheetId="14">'2008'!$A$1:$O$36</definedName>
    <definedName name="_xlnm.Print_Area" localSheetId="13">'2009'!$A$1:$O$36</definedName>
    <definedName name="_xlnm.Print_Area" localSheetId="12">'2010'!$A$1:$O$35</definedName>
    <definedName name="_xlnm.Print_Area" localSheetId="11">'2011'!$A$1:$O$36</definedName>
    <definedName name="_xlnm.Print_Area" localSheetId="10">'2012'!$A$1:$O$35</definedName>
    <definedName name="_xlnm.Print_Area" localSheetId="9">'2013'!$A$1:$O$35</definedName>
    <definedName name="_xlnm.Print_Area" localSheetId="8">'2014'!$A$1:$O$35</definedName>
    <definedName name="_xlnm.Print_Area" localSheetId="7">'2015'!$A$1:$O$35</definedName>
    <definedName name="_xlnm.Print_Area" localSheetId="6">'2016'!$A$1:$O$35</definedName>
    <definedName name="_xlnm.Print_Area" localSheetId="5">'2017'!$A$1:$O$35</definedName>
    <definedName name="_xlnm.Print_Area" localSheetId="4">'2018'!$A$1:$O$36</definedName>
    <definedName name="_xlnm.Print_Area" localSheetId="3">'2019'!$A$1:$O$35</definedName>
    <definedName name="_xlnm.Print_Area" localSheetId="2">'2020'!$A$1:$O$35</definedName>
    <definedName name="_xlnm.Print_Area" localSheetId="1">'2021'!$A$1:$P$35</definedName>
    <definedName name="_xlnm.Print_Area" localSheetId="0">'2022'!$A$1:$P$33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9" i="49" l="1"/>
  <c r="F29" i="49"/>
  <c r="G29" i="49"/>
  <c r="H29" i="49"/>
  <c r="I29" i="49"/>
  <c r="J29" i="49"/>
  <c r="K29" i="49"/>
  <c r="L29" i="49"/>
  <c r="M29" i="49"/>
  <c r="N29" i="49"/>
  <c r="D29" i="49"/>
  <c r="O28" i="49" l="1"/>
  <c r="P28" i="49" s="1"/>
  <c r="O27" i="49"/>
  <c r="P27" i="49" s="1"/>
  <c r="N26" i="49"/>
  <c r="M26" i="49"/>
  <c r="L26" i="49"/>
  <c r="K26" i="49"/>
  <c r="J26" i="49"/>
  <c r="I26" i="49"/>
  <c r="H26" i="49"/>
  <c r="G26" i="49"/>
  <c r="F26" i="49"/>
  <c r="E26" i="49"/>
  <c r="D26" i="49"/>
  <c r="O25" i="49"/>
  <c r="P25" i="49" s="1"/>
  <c r="N24" i="49"/>
  <c r="M24" i="49"/>
  <c r="L24" i="49"/>
  <c r="K24" i="49"/>
  <c r="J24" i="49"/>
  <c r="I24" i="49"/>
  <c r="H24" i="49"/>
  <c r="G24" i="49"/>
  <c r="F24" i="49"/>
  <c r="E24" i="49"/>
  <c r="D24" i="49"/>
  <c r="O23" i="49"/>
  <c r="P23" i="49" s="1"/>
  <c r="N22" i="49"/>
  <c r="M22" i="49"/>
  <c r="L22" i="49"/>
  <c r="K22" i="49"/>
  <c r="J22" i="49"/>
  <c r="I22" i="49"/>
  <c r="H22" i="49"/>
  <c r="G22" i="49"/>
  <c r="F22" i="49"/>
  <c r="E22" i="49"/>
  <c r="D22" i="49"/>
  <c r="O21" i="49"/>
  <c r="P21" i="49" s="1"/>
  <c r="N20" i="49"/>
  <c r="M20" i="49"/>
  <c r="L20" i="49"/>
  <c r="K20" i="49"/>
  <c r="J20" i="49"/>
  <c r="I20" i="49"/>
  <c r="H20" i="49"/>
  <c r="G20" i="49"/>
  <c r="F20" i="49"/>
  <c r="E20" i="49"/>
  <c r="D20" i="49"/>
  <c r="O19" i="49"/>
  <c r="P19" i="49" s="1"/>
  <c r="O18" i="49"/>
  <c r="P18" i="49" s="1"/>
  <c r="O17" i="49"/>
  <c r="P17" i="49" s="1"/>
  <c r="O16" i="49"/>
  <c r="P16" i="49" s="1"/>
  <c r="N15" i="49"/>
  <c r="M15" i="49"/>
  <c r="L15" i="49"/>
  <c r="K15" i="49"/>
  <c r="J15" i="49"/>
  <c r="I15" i="49"/>
  <c r="H15" i="49"/>
  <c r="G15" i="49"/>
  <c r="F15" i="49"/>
  <c r="E15" i="49"/>
  <c r="D15" i="49"/>
  <c r="O14" i="49"/>
  <c r="P14" i="49" s="1"/>
  <c r="O13" i="49"/>
  <c r="P13" i="49" s="1"/>
  <c r="N12" i="49"/>
  <c r="M12" i="49"/>
  <c r="L12" i="49"/>
  <c r="K12" i="49"/>
  <c r="J12" i="49"/>
  <c r="I12" i="49"/>
  <c r="H12" i="49"/>
  <c r="G12" i="49"/>
  <c r="F12" i="49"/>
  <c r="E12" i="49"/>
  <c r="D12" i="49"/>
  <c r="O11" i="49"/>
  <c r="P11" i="49" s="1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26" i="49" l="1"/>
  <c r="P26" i="49" s="1"/>
  <c r="O24" i="49"/>
  <c r="P24" i="49" s="1"/>
  <c r="O22" i="49"/>
  <c r="P22" i="49" s="1"/>
  <c r="O20" i="49"/>
  <c r="P20" i="49" s="1"/>
  <c r="O15" i="49"/>
  <c r="P15" i="49" s="1"/>
  <c r="O12" i="49"/>
  <c r="P12" i="49" s="1"/>
  <c r="O5" i="49"/>
  <c r="P5" i="49" s="1"/>
  <c r="O30" i="48"/>
  <c r="P30" i="48" s="1"/>
  <c r="N29" i="48"/>
  <c r="M29" i="48"/>
  <c r="L29" i="48"/>
  <c r="K29" i="48"/>
  <c r="J29" i="48"/>
  <c r="I29" i="48"/>
  <c r="H29" i="48"/>
  <c r="G29" i="48"/>
  <c r="F29" i="48"/>
  <c r="E29" i="48"/>
  <c r="D29" i="48"/>
  <c r="O29" i="48" s="1"/>
  <c r="P29" i="48" s="1"/>
  <c r="O28" i="48"/>
  <c r="P28" i="48"/>
  <c r="O27" i="48"/>
  <c r="P27" i="48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N24" i="48"/>
  <c r="M24" i="48"/>
  <c r="L24" i="48"/>
  <c r="K24" i="48"/>
  <c r="J24" i="48"/>
  <c r="I24" i="48"/>
  <c r="H24" i="48"/>
  <c r="O24" i="48" s="1"/>
  <c r="P24" i="48" s="1"/>
  <c r="G24" i="48"/>
  <c r="F24" i="48"/>
  <c r="E24" i="48"/>
  <c r="D24" i="48"/>
  <c r="O23" i="48"/>
  <c r="P23" i="48"/>
  <c r="N22" i="48"/>
  <c r="M22" i="48"/>
  <c r="L22" i="48"/>
  <c r="K22" i="48"/>
  <c r="J22" i="48"/>
  <c r="I22" i="48"/>
  <c r="O22" i="48" s="1"/>
  <c r="P22" i="48" s="1"/>
  <c r="H22" i="48"/>
  <c r="G22" i="48"/>
  <c r="F22" i="48"/>
  <c r="E22" i="48"/>
  <c r="D22" i="48"/>
  <c r="O21" i="48"/>
  <c r="P21" i="48" s="1"/>
  <c r="N20" i="48"/>
  <c r="M20" i="48"/>
  <c r="L20" i="48"/>
  <c r="K20" i="48"/>
  <c r="J20" i="48"/>
  <c r="O20" i="48" s="1"/>
  <c r="P20" i="48" s="1"/>
  <c r="I20" i="48"/>
  <c r="H20" i="48"/>
  <c r="G20" i="48"/>
  <c r="F20" i="48"/>
  <c r="E20" i="48"/>
  <c r="D20" i="48"/>
  <c r="O19" i="48"/>
  <c r="P19" i="48"/>
  <c r="O18" i="48"/>
  <c r="P18" i="48" s="1"/>
  <c r="O17" i="48"/>
  <c r="P17" i="48"/>
  <c r="O16" i="48"/>
  <c r="P16" i="48"/>
  <c r="N15" i="48"/>
  <c r="M15" i="48"/>
  <c r="M31" i="48" s="1"/>
  <c r="L15" i="48"/>
  <c r="K15" i="48"/>
  <c r="J15" i="48"/>
  <c r="I15" i="48"/>
  <c r="H15" i="48"/>
  <c r="G15" i="48"/>
  <c r="F15" i="48"/>
  <c r="E15" i="48"/>
  <c r="O15" i="48" s="1"/>
  <c r="P15" i="48" s="1"/>
  <c r="D15" i="48"/>
  <c r="O14" i="48"/>
  <c r="P14" i="48"/>
  <c r="O13" i="48"/>
  <c r="P13" i="48" s="1"/>
  <c r="N12" i="48"/>
  <c r="M12" i="48"/>
  <c r="L12" i="48"/>
  <c r="K12" i="48"/>
  <c r="J12" i="48"/>
  <c r="I12" i="48"/>
  <c r="H12" i="48"/>
  <c r="O12" i="48" s="1"/>
  <c r="P12" i="48" s="1"/>
  <c r="G12" i="48"/>
  <c r="F12" i="48"/>
  <c r="F31" i="48" s="1"/>
  <c r="E12" i="48"/>
  <c r="D12" i="48"/>
  <c r="O11" i="48"/>
  <c r="P11" i="48" s="1"/>
  <c r="O10" i="48"/>
  <c r="P10" i="48"/>
  <c r="O9" i="48"/>
  <c r="P9" i="48" s="1"/>
  <c r="O8" i="48"/>
  <c r="P8" i="48"/>
  <c r="O7" i="48"/>
  <c r="P7" i="48"/>
  <c r="O6" i="48"/>
  <c r="P6" i="48"/>
  <c r="N5" i="48"/>
  <c r="N31" i="48" s="1"/>
  <c r="M5" i="48"/>
  <c r="L5" i="48"/>
  <c r="L31" i="48" s="1"/>
  <c r="K5" i="48"/>
  <c r="K31" i="48" s="1"/>
  <c r="J5" i="48"/>
  <c r="J31" i="48" s="1"/>
  <c r="I5" i="48"/>
  <c r="I31" i="48" s="1"/>
  <c r="H5" i="48"/>
  <c r="H31" i="48" s="1"/>
  <c r="G5" i="48"/>
  <c r="G31" i="48" s="1"/>
  <c r="F5" i="48"/>
  <c r="E5" i="48"/>
  <c r="E31" i="48" s="1"/>
  <c r="D5" i="48"/>
  <c r="N30" i="46"/>
  <c r="O30" i="46" s="1"/>
  <c r="M29" i="46"/>
  <c r="L29" i="46"/>
  <c r="K29" i="46"/>
  <c r="J29" i="46"/>
  <c r="I29" i="46"/>
  <c r="H29" i="46"/>
  <c r="H31" i="46" s="1"/>
  <c r="G29" i="46"/>
  <c r="N29" i="46" s="1"/>
  <c r="O29" i="46" s="1"/>
  <c r="F29" i="46"/>
  <c r="E29" i="46"/>
  <c r="D29" i="46"/>
  <c r="N28" i="46"/>
  <c r="O28" i="46" s="1"/>
  <c r="N27" i="46"/>
  <c r="O27" i="46" s="1"/>
  <c r="M26" i="46"/>
  <c r="L26" i="46"/>
  <c r="K26" i="46"/>
  <c r="J26" i="46"/>
  <c r="I26" i="46"/>
  <c r="H26" i="46"/>
  <c r="G26" i="46"/>
  <c r="F26" i="46"/>
  <c r="E26" i="46"/>
  <c r="D26" i="46"/>
  <c r="N25" i="46"/>
  <c r="O25" i="46" s="1"/>
  <c r="M24" i="46"/>
  <c r="L24" i="46"/>
  <c r="K24" i="46"/>
  <c r="J24" i="46"/>
  <c r="I24" i="46"/>
  <c r="N24" i="46" s="1"/>
  <c r="O24" i="46" s="1"/>
  <c r="H24" i="46"/>
  <c r="G24" i="46"/>
  <c r="F24" i="46"/>
  <c r="E24" i="46"/>
  <c r="D24" i="46"/>
  <c r="N23" i="46"/>
  <c r="O23" i="46" s="1"/>
  <c r="M22" i="46"/>
  <c r="L22" i="46"/>
  <c r="K22" i="46"/>
  <c r="J22" i="46"/>
  <c r="I22" i="46"/>
  <c r="N22" i="46" s="1"/>
  <c r="O22" i="46" s="1"/>
  <c r="H22" i="46"/>
  <c r="G22" i="46"/>
  <c r="F22" i="46"/>
  <c r="E22" i="46"/>
  <c r="D22" i="46"/>
  <c r="N21" i="46"/>
  <c r="O21" i="46" s="1"/>
  <c r="M20" i="46"/>
  <c r="L20" i="46"/>
  <c r="K20" i="46"/>
  <c r="J20" i="46"/>
  <c r="J31" i="46" s="1"/>
  <c r="I20" i="46"/>
  <c r="I31" i="46" s="1"/>
  <c r="H20" i="46"/>
  <c r="G20" i="46"/>
  <c r="F20" i="46"/>
  <c r="E20" i="46"/>
  <c r="D20" i="46"/>
  <c r="N19" i="46"/>
  <c r="O19" i="46" s="1"/>
  <c r="N18" i="46"/>
  <c r="O18" i="46"/>
  <c r="N17" i="46"/>
  <c r="O17" i="46"/>
  <c r="N16" i="46"/>
  <c r="O16" i="46" s="1"/>
  <c r="M15" i="46"/>
  <c r="L15" i="46"/>
  <c r="K15" i="46"/>
  <c r="J15" i="46"/>
  <c r="I15" i="46"/>
  <c r="H15" i="46"/>
  <c r="G15" i="46"/>
  <c r="F15" i="46"/>
  <c r="E15" i="46"/>
  <c r="D15" i="46"/>
  <c r="N15" i="46" s="1"/>
  <c r="O15" i="46" s="1"/>
  <c r="N14" i="46"/>
  <c r="O14" i="46" s="1"/>
  <c r="N13" i="46"/>
  <c r="O13" i="46"/>
  <c r="M12" i="46"/>
  <c r="L12" i="46"/>
  <c r="K12" i="46"/>
  <c r="J12" i="46"/>
  <c r="I12" i="46"/>
  <c r="H12" i="46"/>
  <c r="G12" i="46"/>
  <c r="F12" i="46"/>
  <c r="E12" i="46"/>
  <c r="N12" i="46" s="1"/>
  <c r="O12" i="46" s="1"/>
  <c r="D12" i="46"/>
  <c r="N11" i="46"/>
  <c r="O11" i="46"/>
  <c r="N10" i="46"/>
  <c r="O10" i="46" s="1"/>
  <c r="N9" i="46"/>
  <c r="O9" i="46" s="1"/>
  <c r="N8" i="46"/>
  <c r="O8" i="46"/>
  <c r="N7" i="46"/>
  <c r="O7" i="46"/>
  <c r="N6" i="46"/>
  <c r="O6" i="46" s="1"/>
  <c r="M5" i="46"/>
  <c r="L5" i="46"/>
  <c r="K5" i="46"/>
  <c r="J5" i="46"/>
  <c r="I5" i="46"/>
  <c r="H5" i="46"/>
  <c r="G5" i="46"/>
  <c r="F5" i="46"/>
  <c r="E5" i="46"/>
  <c r="D5" i="46"/>
  <c r="N5" i="46" s="1"/>
  <c r="O5" i="46" s="1"/>
  <c r="N30" i="45"/>
  <c r="O30" i="45" s="1"/>
  <c r="M29" i="45"/>
  <c r="L29" i="45"/>
  <c r="K29" i="45"/>
  <c r="J29" i="45"/>
  <c r="I29" i="45"/>
  <c r="H29" i="45"/>
  <c r="G29" i="45"/>
  <c r="F29" i="45"/>
  <c r="E29" i="45"/>
  <c r="D29" i="45"/>
  <c r="N29" i="45" s="1"/>
  <c r="O29" i="45" s="1"/>
  <c r="N28" i="45"/>
  <c r="O28" i="45" s="1"/>
  <c r="N27" i="45"/>
  <c r="O27" i="45"/>
  <c r="M26" i="45"/>
  <c r="L26" i="45"/>
  <c r="K26" i="45"/>
  <c r="J26" i="45"/>
  <c r="I26" i="45"/>
  <c r="H26" i="45"/>
  <c r="G26" i="45"/>
  <c r="F26" i="45"/>
  <c r="E26" i="45"/>
  <c r="N26" i="45" s="1"/>
  <c r="O26" i="45" s="1"/>
  <c r="D26" i="45"/>
  <c r="N25" i="45"/>
  <c r="O25" i="45"/>
  <c r="M24" i="45"/>
  <c r="L24" i="45"/>
  <c r="K24" i="45"/>
  <c r="J24" i="45"/>
  <c r="I24" i="45"/>
  <c r="H24" i="45"/>
  <c r="G24" i="45"/>
  <c r="F24" i="45"/>
  <c r="E24" i="45"/>
  <c r="N24" i="45" s="1"/>
  <c r="O24" i="45" s="1"/>
  <c r="D24" i="45"/>
  <c r="N23" i="45"/>
  <c r="O23" i="45"/>
  <c r="M22" i="45"/>
  <c r="L22" i="45"/>
  <c r="K22" i="45"/>
  <c r="J22" i="45"/>
  <c r="I22" i="45"/>
  <c r="H22" i="45"/>
  <c r="G22" i="45"/>
  <c r="F22" i="45"/>
  <c r="E22" i="45"/>
  <c r="D22" i="45"/>
  <c r="N21" i="45"/>
  <c r="O21" i="45"/>
  <c r="M20" i="45"/>
  <c r="L20" i="45"/>
  <c r="K20" i="45"/>
  <c r="J20" i="45"/>
  <c r="I20" i="45"/>
  <c r="H20" i="45"/>
  <c r="G20" i="45"/>
  <c r="F20" i="45"/>
  <c r="F31" i="45" s="1"/>
  <c r="E20" i="45"/>
  <c r="E31" i="45" s="1"/>
  <c r="D20" i="45"/>
  <c r="N19" i="45"/>
  <c r="O19" i="45"/>
  <c r="N18" i="45"/>
  <c r="O18" i="45" s="1"/>
  <c r="N17" i="45"/>
  <c r="O17" i="45" s="1"/>
  <c r="N16" i="45"/>
  <c r="O16" i="45"/>
  <c r="M15" i="45"/>
  <c r="L15" i="45"/>
  <c r="K15" i="45"/>
  <c r="N15" i="45" s="1"/>
  <c r="O15" i="45" s="1"/>
  <c r="J15" i="45"/>
  <c r="I15" i="45"/>
  <c r="H15" i="45"/>
  <c r="G15" i="45"/>
  <c r="F15" i="45"/>
  <c r="E15" i="45"/>
  <c r="D15" i="45"/>
  <c r="N14" i="45"/>
  <c r="O14" i="45" s="1"/>
  <c r="N13" i="45"/>
  <c r="O13" i="45"/>
  <c r="M12" i="45"/>
  <c r="N12" i="45" s="1"/>
  <c r="O12" i="45" s="1"/>
  <c r="L12" i="45"/>
  <c r="K12" i="45"/>
  <c r="J12" i="45"/>
  <c r="I12" i="45"/>
  <c r="H12" i="45"/>
  <c r="G12" i="45"/>
  <c r="F12" i="45"/>
  <c r="E12" i="45"/>
  <c r="D12" i="45"/>
  <c r="N11" i="45"/>
  <c r="O11" i="45"/>
  <c r="N10" i="45"/>
  <c r="O10" i="45" s="1"/>
  <c r="N9" i="45"/>
  <c r="O9" i="45"/>
  <c r="N8" i="45"/>
  <c r="O8" i="45" s="1"/>
  <c r="N7" i="45"/>
  <c r="O7" i="45" s="1"/>
  <c r="N6" i="45"/>
  <c r="O6" i="45" s="1"/>
  <c r="M5" i="45"/>
  <c r="L5" i="45"/>
  <c r="L31" i="45" s="1"/>
  <c r="K5" i="45"/>
  <c r="K31" i="45" s="1"/>
  <c r="J5" i="45"/>
  <c r="I5" i="45"/>
  <c r="H5" i="45"/>
  <c r="G5" i="45"/>
  <c r="F5" i="45"/>
  <c r="E5" i="45"/>
  <c r="D5" i="45"/>
  <c r="N31" i="44"/>
  <c r="O31" i="44" s="1"/>
  <c r="M30" i="44"/>
  <c r="L30" i="44"/>
  <c r="K30" i="44"/>
  <c r="N30" i="44" s="1"/>
  <c r="O30" i="44" s="1"/>
  <c r="J30" i="44"/>
  <c r="I30" i="44"/>
  <c r="H30" i="44"/>
  <c r="G30" i="44"/>
  <c r="F30" i="44"/>
  <c r="E30" i="44"/>
  <c r="D30" i="44"/>
  <c r="N29" i="44"/>
  <c r="O29" i="44" s="1"/>
  <c r="N28" i="44"/>
  <c r="O28" i="44"/>
  <c r="M27" i="44"/>
  <c r="N27" i="44" s="1"/>
  <c r="O27" i="44" s="1"/>
  <c r="L27" i="44"/>
  <c r="K27" i="44"/>
  <c r="J27" i="44"/>
  <c r="I27" i="44"/>
  <c r="H27" i="44"/>
  <c r="G27" i="44"/>
  <c r="F27" i="44"/>
  <c r="E27" i="44"/>
  <c r="D27" i="44"/>
  <c r="N26" i="44"/>
  <c r="O26" i="44"/>
  <c r="M25" i="44"/>
  <c r="M32" i="44" s="1"/>
  <c r="L25" i="44"/>
  <c r="K25" i="44"/>
  <c r="J25" i="44"/>
  <c r="I25" i="44"/>
  <c r="H25" i="44"/>
  <c r="G25" i="44"/>
  <c r="F25" i="44"/>
  <c r="E25" i="44"/>
  <c r="D25" i="44"/>
  <c r="N24" i="44"/>
  <c r="O24" i="44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N21" i="44"/>
  <c r="O21" i="44" s="1"/>
  <c r="M20" i="44"/>
  <c r="L20" i="44"/>
  <c r="K20" i="44"/>
  <c r="J20" i="44"/>
  <c r="I20" i="44"/>
  <c r="H20" i="44"/>
  <c r="G20" i="44"/>
  <c r="F20" i="44"/>
  <c r="E20" i="44"/>
  <c r="D20" i="44"/>
  <c r="N20" i="44" s="1"/>
  <c r="O20" i="44" s="1"/>
  <c r="N19" i="44"/>
  <c r="O19" i="44" s="1"/>
  <c r="N18" i="44"/>
  <c r="O18" i="44"/>
  <c r="N17" i="44"/>
  <c r="O17" i="44" s="1"/>
  <c r="N16" i="44"/>
  <c r="O16" i="44" s="1"/>
  <c r="M15" i="44"/>
  <c r="L15" i="44"/>
  <c r="K15" i="44"/>
  <c r="J15" i="44"/>
  <c r="I15" i="44"/>
  <c r="N15" i="44" s="1"/>
  <c r="O15" i="44" s="1"/>
  <c r="H15" i="44"/>
  <c r="G15" i="44"/>
  <c r="F15" i="44"/>
  <c r="E15" i="44"/>
  <c r="D15" i="44"/>
  <c r="N14" i="44"/>
  <c r="O14" i="44" s="1"/>
  <c r="N13" i="44"/>
  <c r="O13" i="44" s="1"/>
  <c r="M12" i="44"/>
  <c r="L12" i="44"/>
  <c r="L32" i="44" s="1"/>
  <c r="K12" i="44"/>
  <c r="N12" i="44" s="1"/>
  <c r="O12" i="44" s="1"/>
  <c r="J12" i="44"/>
  <c r="I12" i="44"/>
  <c r="H12" i="44"/>
  <c r="G12" i="44"/>
  <c r="F12" i="44"/>
  <c r="E12" i="44"/>
  <c r="D12" i="44"/>
  <c r="N11" i="44"/>
  <c r="O11" i="44" s="1"/>
  <c r="N10" i="44"/>
  <c r="O10" i="44"/>
  <c r="N9" i="44"/>
  <c r="O9" i="44" s="1"/>
  <c r="N8" i="44"/>
  <c r="O8" i="44"/>
  <c r="N7" i="44"/>
  <c r="O7" i="44" s="1"/>
  <c r="N6" i="44"/>
  <c r="O6" i="44" s="1"/>
  <c r="M5" i="44"/>
  <c r="L5" i="44"/>
  <c r="K5" i="44"/>
  <c r="J5" i="44"/>
  <c r="J32" i="44" s="1"/>
  <c r="I5" i="44"/>
  <c r="N5" i="44" s="1"/>
  <c r="O5" i="44" s="1"/>
  <c r="H5" i="44"/>
  <c r="G5" i="44"/>
  <c r="F5" i="44"/>
  <c r="E5" i="44"/>
  <c r="D5" i="44"/>
  <c r="N30" i="43"/>
  <c r="O30" i="43" s="1"/>
  <c r="M29" i="43"/>
  <c r="L29" i="43"/>
  <c r="K29" i="43"/>
  <c r="J29" i="43"/>
  <c r="J31" i="43" s="1"/>
  <c r="I29" i="43"/>
  <c r="I31" i="43" s="1"/>
  <c r="H29" i="43"/>
  <c r="G29" i="43"/>
  <c r="F29" i="43"/>
  <c r="E29" i="43"/>
  <c r="D29" i="43"/>
  <c r="N28" i="43"/>
  <c r="O28" i="43" s="1"/>
  <c r="N27" i="43"/>
  <c r="O27" i="43" s="1"/>
  <c r="M26" i="43"/>
  <c r="L26" i="43"/>
  <c r="K26" i="43"/>
  <c r="N26" i="43" s="1"/>
  <c r="O26" i="43" s="1"/>
  <c r="J26" i="43"/>
  <c r="I26" i="43"/>
  <c r="H26" i="43"/>
  <c r="G26" i="43"/>
  <c r="F26" i="43"/>
  <c r="E26" i="43"/>
  <c r="D26" i="43"/>
  <c r="N25" i="43"/>
  <c r="O25" i="43" s="1"/>
  <c r="M24" i="43"/>
  <c r="L24" i="43"/>
  <c r="K24" i="43"/>
  <c r="N24" i="43" s="1"/>
  <c r="O24" i="43" s="1"/>
  <c r="J24" i="43"/>
  <c r="I24" i="43"/>
  <c r="H24" i="43"/>
  <c r="G24" i="43"/>
  <c r="F24" i="43"/>
  <c r="E24" i="43"/>
  <c r="D24" i="43"/>
  <c r="N23" i="43"/>
  <c r="O23" i="43" s="1"/>
  <c r="M22" i="43"/>
  <c r="L22" i="43"/>
  <c r="K22" i="43"/>
  <c r="N22" i="43" s="1"/>
  <c r="O22" i="43" s="1"/>
  <c r="J22" i="43"/>
  <c r="I22" i="43"/>
  <c r="H22" i="43"/>
  <c r="G22" i="43"/>
  <c r="F22" i="43"/>
  <c r="E22" i="43"/>
  <c r="D22" i="43"/>
  <c r="N21" i="43"/>
  <c r="O21" i="43" s="1"/>
  <c r="M20" i="43"/>
  <c r="L20" i="43"/>
  <c r="L31" i="43" s="1"/>
  <c r="K20" i="43"/>
  <c r="K31" i="43" s="1"/>
  <c r="J20" i="43"/>
  <c r="I20" i="43"/>
  <c r="H20" i="43"/>
  <c r="G20" i="43"/>
  <c r="F20" i="43"/>
  <c r="E20" i="43"/>
  <c r="D20" i="43"/>
  <c r="N19" i="43"/>
  <c r="O19" i="43" s="1"/>
  <c r="N18" i="43"/>
  <c r="O18" i="43"/>
  <c r="N17" i="43"/>
  <c r="O17" i="43" s="1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4" i="43"/>
  <c r="O14" i="43" s="1"/>
  <c r="N13" i="43"/>
  <c r="O13" i="43" s="1"/>
  <c r="M12" i="43"/>
  <c r="L12" i="43"/>
  <c r="K12" i="43"/>
  <c r="J12" i="43"/>
  <c r="I12" i="43"/>
  <c r="H12" i="43"/>
  <c r="H31" i="43" s="1"/>
  <c r="G12" i="43"/>
  <c r="N12" i="43" s="1"/>
  <c r="O12" i="43" s="1"/>
  <c r="F12" i="43"/>
  <c r="E12" i="43"/>
  <c r="D12" i="43"/>
  <c r="N11" i="43"/>
  <c r="O11" i="43" s="1"/>
  <c r="N10" i="43"/>
  <c r="O10" i="43" s="1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F31" i="43" s="1"/>
  <c r="E5" i="43"/>
  <c r="E31" i="43" s="1"/>
  <c r="D5" i="43"/>
  <c r="N30" i="42"/>
  <c r="O30" i="42" s="1"/>
  <c r="M29" i="42"/>
  <c r="L29" i="42"/>
  <c r="K29" i="42"/>
  <c r="J29" i="42"/>
  <c r="I29" i="42"/>
  <c r="H29" i="42"/>
  <c r="G29" i="42"/>
  <c r="F29" i="42"/>
  <c r="F31" i="42" s="1"/>
  <c r="E29" i="42"/>
  <c r="E31" i="42" s="1"/>
  <c r="D29" i="42"/>
  <c r="N28" i="42"/>
  <c r="O28" i="42" s="1"/>
  <c r="N27" i="42"/>
  <c r="O27" i="42" s="1"/>
  <c r="M26" i="42"/>
  <c r="L26" i="42"/>
  <c r="K26" i="42"/>
  <c r="J26" i="42"/>
  <c r="I26" i="42"/>
  <c r="H26" i="42"/>
  <c r="G26" i="42"/>
  <c r="N26" i="42" s="1"/>
  <c r="O26" i="42" s="1"/>
  <c r="F26" i="42"/>
  <c r="E26" i="42"/>
  <c r="D26" i="42"/>
  <c r="N25" i="42"/>
  <c r="O25" i="42" s="1"/>
  <c r="M24" i="42"/>
  <c r="L24" i="42"/>
  <c r="K24" i="42"/>
  <c r="J24" i="42"/>
  <c r="I24" i="42"/>
  <c r="H24" i="42"/>
  <c r="G24" i="42"/>
  <c r="N24" i="42" s="1"/>
  <c r="O24" i="42" s="1"/>
  <c r="F24" i="42"/>
  <c r="E24" i="42"/>
  <c r="D24" i="42"/>
  <c r="N23" i="42"/>
  <c r="O23" i="42" s="1"/>
  <c r="M22" i="42"/>
  <c r="L22" i="42"/>
  <c r="K22" i="42"/>
  <c r="J22" i="42"/>
  <c r="I22" i="42"/>
  <c r="H22" i="42"/>
  <c r="G22" i="42"/>
  <c r="N22" i="42" s="1"/>
  <c r="O22" i="42" s="1"/>
  <c r="F22" i="42"/>
  <c r="E22" i="42"/>
  <c r="D22" i="42"/>
  <c r="N21" i="42"/>
  <c r="O21" i="42" s="1"/>
  <c r="M20" i="42"/>
  <c r="L20" i="42"/>
  <c r="K20" i="42"/>
  <c r="J20" i="42"/>
  <c r="I20" i="42"/>
  <c r="H20" i="42"/>
  <c r="G20" i="42"/>
  <c r="N20" i="42" s="1"/>
  <c r="O20" i="42" s="1"/>
  <c r="F20" i="42"/>
  <c r="E20" i="42"/>
  <c r="D20" i="42"/>
  <c r="N19" i="42"/>
  <c r="O19" i="42" s="1"/>
  <c r="N18" i="42"/>
  <c r="O18" i="42" s="1"/>
  <c r="N17" i="42"/>
  <c r="O17" i="42" s="1"/>
  <c r="N16" i="42"/>
  <c r="O16" i="42"/>
  <c r="M15" i="42"/>
  <c r="N15" i="42" s="1"/>
  <c r="O15" i="42" s="1"/>
  <c r="L15" i="42"/>
  <c r="K15" i="42"/>
  <c r="J15" i="42"/>
  <c r="I15" i="42"/>
  <c r="H15" i="42"/>
  <c r="G15" i="42"/>
  <c r="F15" i="42"/>
  <c r="E15" i="42"/>
  <c r="D15" i="42"/>
  <c r="N14" i="42"/>
  <c r="O14" i="42"/>
  <c r="N13" i="42"/>
  <c r="O13" i="42" s="1"/>
  <c r="M12" i="42"/>
  <c r="L12" i="42"/>
  <c r="K12" i="42"/>
  <c r="J12" i="42"/>
  <c r="I12" i="42"/>
  <c r="H12" i="42"/>
  <c r="G12" i="42"/>
  <c r="F12" i="42"/>
  <c r="E12" i="42"/>
  <c r="D12" i="42"/>
  <c r="D31" i="42" s="1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/>
  <c r="M5" i="42"/>
  <c r="M31" i="42" s="1"/>
  <c r="L5" i="42"/>
  <c r="K5" i="42"/>
  <c r="J5" i="42"/>
  <c r="I5" i="42"/>
  <c r="H5" i="42"/>
  <c r="G5" i="42"/>
  <c r="F5" i="42"/>
  <c r="E5" i="42"/>
  <c r="D5" i="42"/>
  <c r="N30" i="41"/>
  <c r="O30" i="41"/>
  <c r="M29" i="41"/>
  <c r="M31" i="41" s="1"/>
  <c r="L29" i="41"/>
  <c r="K29" i="41"/>
  <c r="J29" i="41"/>
  <c r="I29" i="41"/>
  <c r="H29" i="41"/>
  <c r="G29" i="41"/>
  <c r="F29" i="41"/>
  <c r="E29" i="41"/>
  <c r="D29" i="41"/>
  <c r="N28" i="41"/>
  <c r="O28" i="41"/>
  <c r="N27" i="41"/>
  <c r="O27" i="41" s="1"/>
  <c r="M26" i="41"/>
  <c r="L26" i="41"/>
  <c r="K26" i="41"/>
  <c r="J26" i="41"/>
  <c r="I26" i="41"/>
  <c r="H26" i="41"/>
  <c r="G26" i="41"/>
  <c r="F26" i="41"/>
  <c r="E26" i="41"/>
  <c r="D26" i="41"/>
  <c r="N26" i="41" s="1"/>
  <c r="O26" i="41" s="1"/>
  <c r="N25" i="41"/>
  <c r="O25" i="41" s="1"/>
  <c r="M24" i="41"/>
  <c r="L24" i="41"/>
  <c r="K24" i="41"/>
  <c r="J24" i="41"/>
  <c r="I24" i="41"/>
  <c r="H24" i="41"/>
  <c r="G24" i="41"/>
  <c r="F24" i="41"/>
  <c r="E24" i="41"/>
  <c r="D24" i="41"/>
  <c r="N24" i="41" s="1"/>
  <c r="O24" i="41" s="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N22" i="41" s="1"/>
  <c r="O22" i="41" s="1"/>
  <c r="N21" i="41"/>
  <c r="O21" i="41" s="1"/>
  <c r="M20" i="41"/>
  <c r="L20" i="41"/>
  <c r="K20" i="41"/>
  <c r="J20" i="41"/>
  <c r="I20" i="41"/>
  <c r="H20" i="41"/>
  <c r="G20" i="41"/>
  <c r="F20" i="41"/>
  <c r="E20" i="41"/>
  <c r="D20" i="41"/>
  <c r="D31" i="41" s="1"/>
  <c r="N19" i="41"/>
  <c r="O19" i="41" s="1"/>
  <c r="N18" i="41"/>
  <c r="O18" i="41" s="1"/>
  <c r="N17" i="41"/>
  <c r="O17" i="41" s="1"/>
  <c r="N16" i="41"/>
  <c r="O16" i="41" s="1"/>
  <c r="M15" i="41"/>
  <c r="L15" i="41"/>
  <c r="K15" i="41"/>
  <c r="J15" i="41"/>
  <c r="I15" i="41"/>
  <c r="N15" i="41" s="1"/>
  <c r="O15" i="41" s="1"/>
  <c r="H15" i="41"/>
  <c r="G15" i="41"/>
  <c r="F15" i="41"/>
  <c r="E15" i="41"/>
  <c r="D15" i="41"/>
  <c r="N14" i="41"/>
  <c r="O14" i="41" s="1"/>
  <c r="N13" i="41"/>
  <c r="O13" i="41" s="1"/>
  <c r="M12" i="41"/>
  <c r="L12" i="41"/>
  <c r="L31" i="41" s="1"/>
  <c r="K12" i="41"/>
  <c r="N12" i="41" s="1"/>
  <c r="O12" i="41" s="1"/>
  <c r="J12" i="41"/>
  <c r="I12" i="41"/>
  <c r="H12" i="41"/>
  <c r="G12" i="41"/>
  <c r="F12" i="41"/>
  <c r="E12" i="41"/>
  <c r="D12" i="41"/>
  <c r="N11" i="41"/>
  <c r="O11" i="41" s="1"/>
  <c r="N10" i="41"/>
  <c r="O10" i="4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I31" i="41" s="1"/>
  <c r="H5" i="41"/>
  <c r="G5" i="41"/>
  <c r="F5" i="41"/>
  <c r="E5" i="41"/>
  <c r="D5" i="41"/>
  <c r="N31" i="40"/>
  <c r="O31" i="40" s="1"/>
  <c r="M30" i="40"/>
  <c r="L30" i="40"/>
  <c r="K30" i="40"/>
  <c r="J30" i="40"/>
  <c r="J32" i="40" s="1"/>
  <c r="I30" i="40"/>
  <c r="I32" i="40" s="1"/>
  <c r="H30" i="40"/>
  <c r="G30" i="40"/>
  <c r="F30" i="40"/>
  <c r="E30" i="40"/>
  <c r="D30" i="40"/>
  <c r="N29" i="40"/>
  <c r="O29" i="40" s="1"/>
  <c r="N28" i="40"/>
  <c r="O28" i="40" s="1"/>
  <c r="M27" i="40"/>
  <c r="L27" i="40"/>
  <c r="L32" i="40" s="1"/>
  <c r="K27" i="40"/>
  <c r="J27" i="40"/>
  <c r="I27" i="40"/>
  <c r="H27" i="40"/>
  <c r="G27" i="40"/>
  <c r="F27" i="40"/>
  <c r="E27" i="40"/>
  <c r="D27" i="40"/>
  <c r="N27" i="40" s="1"/>
  <c r="O27" i="40" s="1"/>
  <c r="N26" i="40"/>
  <c r="O26" i="40"/>
  <c r="M25" i="40"/>
  <c r="N25" i="40" s="1"/>
  <c r="O25" i="40" s="1"/>
  <c r="L25" i="40"/>
  <c r="K25" i="40"/>
  <c r="J25" i="40"/>
  <c r="I25" i="40"/>
  <c r="H25" i="40"/>
  <c r="G25" i="40"/>
  <c r="F25" i="40"/>
  <c r="E25" i="40"/>
  <c r="D25" i="40"/>
  <c r="N24" i="40"/>
  <c r="O24" i="40"/>
  <c r="M23" i="40"/>
  <c r="L23" i="40"/>
  <c r="K23" i="40"/>
  <c r="J23" i="40"/>
  <c r="I23" i="40"/>
  <c r="H23" i="40"/>
  <c r="G23" i="40"/>
  <c r="F23" i="40"/>
  <c r="E23" i="40"/>
  <c r="D23" i="40"/>
  <c r="N23" i="40" s="1"/>
  <c r="O23" i="40" s="1"/>
  <c r="N22" i="40"/>
  <c r="O22" i="40" s="1"/>
  <c r="M21" i="40"/>
  <c r="L21" i="40"/>
  <c r="K21" i="40"/>
  <c r="J21" i="40"/>
  <c r="I21" i="40"/>
  <c r="H21" i="40"/>
  <c r="G21" i="40"/>
  <c r="F21" i="40"/>
  <c r="E21" i="40"/>
  <c r="N21" i="40"/>
  <c r="O21" i="40"/>
  <c r="D21" i="40"/>
  <c r="N20" i="40"/>
  <c r="O20" i="40" s="1"/>
  <c r="N19" i="40"/>
  <c r="O19" i="40" s="1"/>
  <c r="N18" i="40"/>
  <c r="O18" i="40" s="1"/>
  <c r="N17" i="40"/>
  <c r="O17" i="40" s="1"/>
  <c r="N16" i="40"/>
  <c r="O16" i="40"/>
  <c r="M15" i="40"/>
  <c r="M32" i="40" s="1"/>
  <c r="L15" i="40"/>
  <c r="K15" i="40"/>
  <c r="J15" i="40"/>
  <c r="I15" i="40"/>
  <c r="H15" i="40"/>
  <c r="G15" i="40"/>
  <c r="F15" i="40"/>
  <c r="E15" i="40"/>
  <c r="D15" i="40"/>
  <c r="N14" i="40"/>
  <c r="O14" i="40"/>
  <c r="N13" i="40"/>
  <c r="O13" i="40" s="1"/>
  <c r="M12" i="40"/>
  <c r="L12" i="40"/>
  <c r="K12" i="40"/>
  <c r="J12" i="40"/>
  <c r="I12" i="40"/>
  <c r="H12" i="40"/>
  <c r="G12" i="40"/>
  <c r="F12" i="40"/>
  <c r="F32" i="40" s="1"/>
  <c r="E12" i="40"/>
  <c r="E32" i="40" s="1"/>
  <c r="D12" i="40"/>
  <c r="N11" i="40"/>
  <c r="O11" i="40" s="1"/>
  <c r="N10" i="40"/>
  <c r="O10" i="40" s="1"/>
  <c r="N9" i="40"/>
  <c r="O9" i="40" s="1"/>
  <c r="N8" i="40"/>
  <c r="O8" i="40" s="1"/>
  <c r="N7" i="40"/>
  <c r="O7" i="40"/>
  <c r="N6" i="40"/>
  <c r="O6" i="40" s="1"/>
  <c r="M5" i="40"/>
  <c r="L5" i="40"/>
  <c r="K5" i="40"/>
  <c r="K32" i="40" s="1"/>
  <c r="J5" i="40"/>
  <c r="I5" i="40"/>
  <c r="H5" i="40"/>
  <c r="G5" i="40"/>
  <c r="G32" i="40" s="1"/>
  <c r="F5" i="40"/>
  <c r="E5" i="40"/>
  <c r="D5" i="40"/>
  <c r="D32" i="40" s="1"/>
  <c r="N30" i="39"/>
  <c r="O30" i="39" s="1"/>
  <c r="M29" i="39"/>
  <c r="L29" i="39"/>
  <c r="K29" i="39"/>
  <c r="J29" i="39"/>
  <c r="I29" i="39"/>
  <c r="H29" i="39"/>
  <c r="G29" i="39"/>
  <c r="F29" i="39"/>
  <c r="E29" i="39"/>
  <c r="D29" i="39"/>
  <c r="N29" i="39" s="1"/>
  <c r="O29" i="39" s="1"/>
  <c r="N28" i="39"/>
  <c r="O28" i="39" s="1"/>
  <c r="N27" i="39"/>
  <c r="O27" i="39" s="1"/>
  <c r="M26" i="39"/>
  <c r="L26" i="39"/>
  <c r="K26" i="39"/>
  <c r="J26" i="39"/>
  <c r="I26" i="39"/>
  <c r="H26" i="39"/>
  <c r="G26" i="39"/>
  <c r="N26" i="39"/>
  <c r="O26" i="39" s="1"/>
  <c r="F26" i="39"/>
  <c r="E26" i="39"/>
  <c r="D26" i="39"/>
  <c r="N25" i="39"/>
  <c r="O25" i="39" s="1"/>
  <c r="M24" i="39"/>
  <c r="L24" i="39"/>
  <c r="K24" i="39"/>
  <c r="J24" i="39"/>
  <c r="I24" i="39"/>
  <c r="H24" i="39"/>
  <c r="N24" i="39" s="1"/>
  <c r="O24" i="39" s="1"/>
  <c r="G24" i="39"/>
  <c r="F24" i="39"/>
  <c r="E24" i="39"/>
  <c r="D24" i="39"/>
  <c r="N23" i="39"/>
  <c r="O23" i="39" s="1"/>
  <c r="M22" i="39"/>
  <c r="L22" i="39"/>
  <c r="K22" i="39"/>
  <c r="J22" i="39"/>
  <c r="I22" i="39"/>
  <c r="H22" i="39"/>
  <c r="N22" i="39" s="1"/>
  <c r="O22" i="39" s="1"/>
  <c r="G22" i="39"/>
  <c r="F22" i="39"/>
  <c r="E22" i="39"/>
  <c r="D22" i="39"/>
  <c r="N21" i="39"/>
  <c r="O21" i="39" s="1"/>
  <c r="M20" i="39"/>
  <c r="L20" i="39"/>
  <c r="K20" i="39"/>
  <c r="J20" i="39"/>
  <c r="I20" i="39"/>
  <c r="I31" i="39" s="1"/>
  <c r="H20" i="39"/>
  <c r="N20" i="39" s="1"/>
  <c r="O20" i="39" s="1"/>
  <c r="G20" i="39"/>
  <c r="F20" i="39"/>
  <c r="E20" i="39"/>
  <c r="D20" i="39"/>
  <c r="N19" i="39"/>
  <c r="O19" i="39" s="1"/>
  <c r="N18" i="39"/>
  <c r="O18" i="39" s="1"/>
  <c r="N17" i="39"/>
  <c r="O17" i="39" s="1"/>
  <c r="N16" i="39"/>
  <c r="O16" i="39"/>
  <c r="M15" i="39"/>
  <c r="L15" i="39"/>
  <c r="K15" i="39"/>
  <c r="J15" i="39"/>
  <c r="I15" i="39"/>
  <c r="H15" i="39"/>
  <c r="G15" i="39"/>
  <c r="F15" i="39"/>
  <c r="E15" i="39"/>
  <c r="D15" i="39"/>
  <c r="D31" i="39" s="1"/>
  <c r="N14" i="39"/>
  <c r="O14" i="39" s="1"/>
  <c r="N13" i="39"/>
  <c r="O13" i="39" s="1"/>
  <c r="M12" i="39"/>
  <c r="L12" i="39"/>
  <c r="K12" i="39"/>
  <c r="J12" i="39"/>
  <c r="I12" i="39"/>
  <c r="H12" i="39"/>
  <c r="G12" i="39"/>
  <c r="G31" i="39" s="1"/>
  <c r="F12" i="39"/>
  <c r="N12" i="39" s="1"/>
  <c r="O12" i="39" s="1"/>
  <c r="E12" i="39"/>
  <c r="D12" i="39"/>
  <c r="N11" i="39"/>
  <c r="O11" i="39" s="1"/>
  <c r="N10" i="39"/>
  <c r="O10" i="39" s="1"/>
  <c r="N9" i="39"/>
  <c r="O9" i="39" s="1"/>
  <c r="N8" i="39"/>
  <c r="O8" i="39" s="1"/>
  <c r="N7" i="39"/>
  <c r="O7" i="39"/>
  <c r="N6" i="39"/>
  <c r="O6" i="39" s="1"/>
  <c r="M5" i="39"/>
  <c r="M31" i="39"/>
  <c r="L5" i="39"/>
  <c r="K5" i="39"/>
  <c r="K31" i="39" s="1"/>
  <c r="J5" i="39"/>
  <c r="I5" i="39"/>
  <c r="H5" i="39"/>
  <c r="G5" i="39"/>
  <c r="F5" i="39"/>
  <c r="F31" i="39" s="1"/>
  <c r="E5" i="39"/>
  <c r="E31" i="39" s="1"/>
  <c r="D5" i="39"/>
  <c r="N30" i="38"/>
  <c r="O30" i="38" s="1"/>
  <c r="M29" i="38"/>
  <c r="L29" i="38"/>
  <c r="K29" i="38"/>
  <c r="J29" i="38"/>
  <c r="I29" i="38"/>
  <c r="H29" i="38"/>
  <c r="G29" i="38"/>
  <c r="F29" i="38"/>
  <c r="N29" i="38" s="1"/>
  <c r="O29" i="38" s="1"/>
  <c r="E29" i="38"/>
  <c r="D29" i="38"/>
  <c r="N28" i="38"/>
  <c r="O28" i="38" s="1"/>
  <c r="N27" i="38"/>
  <c r="O27" i="38" s="1"/>
  <c r="M26" i="38"/>
  <c r="L26" i="38"/>
  <c r="K26" i="38"/>
  <c r="J26" i="38"/>
  <c r="I26" i="38"/>
  <c r="H26" i="38"/>
  <c r="G26" i="38"/>
  <c r="F26" i="38"/>
  <c r="E26" i="38"/>
  <c r="D26" i="38"/>
  <c r="N26" i="38" s="1"/>
  <c r="O26" i="38" s="1"/>
  <c r="N25" i="38"/>
  <c r="O25" i="38" s="1"/>
  <c r="M24" i="38"/>
  <c r="L24" i="38"/>
  <c r="K24" i="38"/>
  <c r="J24" i="38"/>
  <c r="N24" i="38" s="1"/>
  <c r="O24" i="38" s="1"/>
  <c r="I24" i="38"/>
  <c r="H24" i="38"/>
  <c r="G24" i="38"/>
  <c r="F24" i="38"/>
  <c r="E24" i="38"/>
  <c r="D24" i="38"/>
  <c r="N23" i="38"/>
  <c r="O23" i="38" s="1"/>
  <c r="M22" i="38"/>
  <c r="L22" i="38"/>
  <c r="K22" i="38"/>
  <c r="K31" i="38" s="1"/>
  <c r="J22" i="38"/>
  <c r="I22" i="38"/>
  <c r="H22" i="38"/>
  <c r="G22" i="38"/>
  <c r="F22" i="38"/>
  <c r="E22" i="38"/>
  <c r="D22" i="38"/>
  <c r="N22" i="38" s="1"/>
  <c r="O22" i="38" s="1"/>
  <c r="N21" i="38"/>
  <c r="O21" i="38"/>
  <c r="M20" i="38"/>
  <c r="L20" i="38"/>
  <c r="K20" i="38"/>
  <c r="J20" i="38"/>
  <c r="I20" i="38"/>
  <c r="H20" i="38"/>
  <c r="G20" i="38"/>
  <c r="F20" i="38"/>
  <c r="E20" i="38"/>
  <c r="D20" i="38"/>
  <c r="N20" i="38" s="1"/>
  <c r="O20" i="38" s="1"/>
  <c r="N19" i="38"/>
  <c r="O19" i="38"/>
  <c r="N18" i="38"/>
  <c r="O18" i="38"/>
  <c r="N17" i="38"/>
  <c r="O17" i="38" s="1"/>
  <c r="N16" i="38"/>
  <c r="O16" i="38"/>
  <c r="M15" i="38"/>
  <c r="L15" i="38"/>
  <c r="K15" i="38"/>
  <c r="J15" i="38"/>
  <c r="I15" i="38"/>
  <c r="I31" i="38" s="1"/>
  <c r="H15" i="38"/>
  <c r="G15" i="38"/>
  <c r="F15" i="38"/>
  <c r="E15" i="38"/>
  <c r="D15" i="38"/>
  <c r="N14" i="38"/>
  <c r="O14" i="38" s="1"/>
  <c r="N13" i="38"/>
  <c r="O13" i="38" s="1"/>
  <c r="M12" i="38"/>
  <c r="L12" i="38"/>
  <c r="K12" i="38"/>
  <c r="J12" i="38"/>
  <c r="I12" i="38"/>
  <c r="H12" i="38"/>
  <c r="G12" i="38"/>
  <c r="F12" i="38"/>
  <c r="E12" i="38"/>
  <c r="N12" i="38" s="1"/>
  <c r="O12" i="38" s="1"/>
  <c r="D12" i="38"/>
  <c r="N11" i="38"/>
  <c r="O11" i="38"/>
  <c r="N10" i="38"/>
  <c r="O10" i="38"/>
  <c r="N9" i="38"/>
  <c r="O9" i="38" s="1"/>
  <c r="N8" i="38"/>
  <c r="O8" i="38"/>
  <c r="N7" i="38"/>
  <c r="O7" i="38"/>
  <c r="N6" i="38"/>
  <c r="O6" i="38"/>
  <c r="M5" i="38"/>
  <c r="M31" i="38" s="1"/>
  <c r="L5" i="38"/>
  <c r="L31" i="38" s="1"/>
  <c r="K5" i="38"/>
  <c r="J5" i="38"/>
  <c r="I5" i="38"/>
  <c r="H5" i="38"/>
  <c r="H31" i="38" s="1"/>
  <c r="G5" i="38"/>
  <c r="F5" i="38"/>
  <c r="F31" i="38" s="1"/>
  <c r="E5" i="38"/>
  <c r="D5" i="38"/>
  <c r="N31" i="37"/>
  <c r="O31" i="37"/>
  <c r="M30" i="37"/>
  <c r="N30" i="37" s="1"/>
  <c r="O30" i="37" s="1"/>
  <c r="L30" i="37"/>
  <c r="K30" i="37"/>
  <c r="J30" i="37"/>
  <c r="I30" i="37"/>
  <c r="H30" i="37"/>
  <c r="G30" i="37"/>
  <c r="F30" i="37"/>
  <c r="E30" i="37"/>
  <c r="D30" i="37"/>
  <c r="N29" i="37"/>
  <c r="O29" i="37"/>
  <c r="N28" i="37"/>
  <c r="O28" i="37" s="1"/>
  <c r="M27" i="37"/>
  <c r="L27" i="37"/>
  <c r="K27" i="37"/>
  <c r="J27" i="37"/>
  <c r="I27" i="37"/>
  <c r="H27" i="37"/>
  <c r="G27" i="37"/>
  <c r="F27" i="37"/>
  <c r="E27" i="37"/>
  <c r="D27" i="37"/>
  <c r="N27" i="37" s="1"/>
  <c r="O27" i="37" s="1"/>
  <c r="N26" i="37"/>
  <c r="O26" i="37" s="1"/>
  <c r="M25" i="37"/>
  <c r="L25" i="37"/>
  <c r="K25" i="37"/>
  <c r="J25" i="37"/>
  <c r="I25" i="37"/>
  <c r="H25" i="37"/>
  <c r="G25" i="37"/>
  <c r="F25" i="37"/>
  <c r="E25" i="37"/>
  <c r="D25" i="37"/>
  <c r="N25" i="37" s="1"/>
  <c r="O25" i="37" s="1"/>
  <c r="N24" i="37"/>
  <c r="O24" i="37" s="1"/>
  <c r="M23" i="37"/>
  <c r="L23" i="37"/>
  <c r="K23" i="37"/>
  <c r="J23" i="37"/>
  <c r="I23" i="37"/>
  <c r="H23" i="37"/>
  <c r="G23" i="37"/>
  <c r="F23" i="37"/>
  <c r="E23" i="37"/>
  <c r="N23" i="37"/>
  <c r="O23" i="37"/>
  <c r="D23" i="37"/>
  <c r="N22" i="37"/>
  <c r="O22" i="37" s="1"/>
  <c r="M21" i="37"/>
  <c r="L21" i="37"/>
  <c r="K21" i="37"/>
  <c r="J21" i="37"/>
  <c r="I21" i="37"/>
  <c r="H21" i="37"/>
  <c r="G21" i="37"/>
  <c r="F21" i="37"/>
  <c r="E21" i="37"/>
  <c r="N21" i="37" s="1"/>
  <c r="O21" i="37" s="1"/>
  <c r="D21" i="37"/>
  <c r="N20" i="37"/>
  <c r="O20" i="37" s="1"/>
  <c r="N19" i="37"/>
  <c r="O19" i="37" s="1"/>
  <c r="N18" i="37"/>
  <c r="O18" i="37" s="1"/>
  <c r="N17" i="37"/>
  <c r="O17" i="37" s="1"/>
  <c r="N16" i="37"/>
  <c r="O16" i="37"/>
  <c r="M15" i="37"/>
  <c r="N15" i="37" s="1"/>
  <c r="O15" i="37" s="1"/>
  <c r="L15" i="37"/>
  <c r="K15" i="37"/>
  <c r="J15" i="37"/>
  <c r="I15" i="37"/>
  <c r="H15" i="37"/>
  <c r="G15" i="37"/>
  <c r="F15" i="37"/>
  <c r="E15" i="37"/>
  <c r="D15" i="37"/>
  <c r="N14" i="37"/>
  <c r="O14" i="37"/>
  <c r="N13" i="37"/>
  <c r="O13" i="37" s="1"/>
  <c r="M12" i="37"/>
  <c r="L12" i="37"/>
  <c r="K12" i="37"/>
  <c r="J12" i="37"/>
  <c r="I12" i="37"/>
  <c r="H12" i="37"/>
  <c r="G12" i="37"/>
  <c r="F12" i="37"/>
  <c r="E12" i="37"/>
  <c r="E32" i="37" s="1"/>
  <c r="D12" i="37"/>
  <c r="N12" i="37" s="1"/>
  <c r="O12" i="37" s="1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L5" i="37"/>
  <c r="L32" i="37" s="1"/>
  <c r="K5" i="37"/>
  <c r="J5" i="37"/>
  <c r="I5" i="37"/>
  <c r="H5" i="37"/>
  <c r="G5" i="37"/>
  <c r="F5" i="37"/>
  <c r="E5" i="37"/>
  <c r="D5" i="37"/>
  <c r="N5" i="37" s="1"/>
  <c r="O5" i="37" s="1"/>
  <c r="N30" i="36"/>
  <c r="O30" i="36" s="1"/>
  <c r="M29" i="36"/>
  <c r="L29" i="36"/>
  <c r="K29" i="36"/>
  <c r="J29" i="36"/>
  <c r="I29" i="36"/>
  <c r="H29" i="36"/>
  <c r="G29" i="36"/>
  <c r="F29" i="36"/>
  <c r="E29" i="36"/>
  <c r="D29" i="36"/>
  <c r="N29" i="36" s="1"/>
  <c r="O29" i="36" s="1"/>
  <c r="N28" i="36"/>
  <c r="O28" i="36" s="1"/>
  <c r="N27" i="36"/>
  <c r="O27" i="36" s="1"/>
  <c r="M26" i="36"/>
  <c r="L26" i="36"/>
  <c r="K26" i="36"/>
  <c r="J26" i="36"/>
  <c r="I26" i="36"/>
  <c r="H26" i="36"/>
  <c r="G26" i="36"/>
  <c r="N26" i="36" s="1"/>
  <c r="O26" i="36" s="1"/>
  <c r="F26" i="36"/>
  <c r="E26" i="36"/>
  <c r="D26" i="36"/>
  <c r="N25" i="36"/>
  <c r="O25" i="36" s="1"/>
  <c r="M24" i="36"/>
  <c r="L24" i="36"/>
  <c r="K24" i="36"/>
  <c r="J24" i="36"/>
  <c r="I24" i="36"/>
  <c r="H24" i="36"/>
  <c r="G24" i="36"/>
  <c r="G31" i="36" s="1"/>
  <c r="F24" i="36"/>
  <c r="E24" i="36"/>
  <c r="D24" i="36"/>
  <c r="N23" i="36"/>
  <c r="O23" i="36" s="1"/>
  <c r="M22" i="36"/>
  <c r="L22" i="36"/>
  <c r="K22" i="36"/>
  <c r="J22" i="36"/>
  <c r="I22" i="36"/>
  <c r="N22" i="36" s="1"/>
  <c r="O22" i="36" s="1"/>
  <c r="I31" i="36"/>
  <c r="H22" i="36"/>
  <c r="G22" i="36"/>
  <c r="F22" i="36"/>
  <c r="E22" i="36"/>
  <c r="D22" i="36"/>
  <c r="N21" i="36"/>
  <c r="O21" i="36" s="1"/>
  <c r="M20" i="36"/>
  <c r="L20" i="36"/>
  <c r="K20" i="36"/>
  <c r="J20" i="36"/>
  <c r="J31" i="36" s="1"/>
  <c r="I20" i="36"/>
  <c r="N20" i="36" s="1"/>
  <c r="O20" i="36" s="1"/>
  <c r="H20" i="36"/>
  <c r="G20" i="36"/>
  <c r="F20" i="36"/>
  <c r="E20" i="36"/>
  <c r="D20" i="36"/>
  <c r="N19" i="36"/>
  <c r="O19" i="36" s="1"/>
  <c r="N18" i="36"/>
  <c r="O18" i="36" s="1"/>
  <c r="N17" i="36"/>
  <c r="O17" i="36"/>
  <c r="N16" i="36"/>
  <c r="O16" i="36" s="1"/>
  <c r="M15" i="36"/>
  <c r="L15" i="36"/>
  <c r="K15" i="36"/>
  <c r="J15" i="36"/>
  <c r="I15" i="36"/>
  <c r="H15" i="36"/>
  <c r="G15" i="36"/>
  <c r="F15" i="36"/>
  <c r="E15" i="36"/>
  <c r="E31" i="36" s="1"/>
  <c r="D15" i="36"/>
  <c r="N15" i="36" s="1"/>
  <c r="O15" i="36" s="1"/>
  <c r="N14" i="36"/>
  <c r="O14" i="36" s="1"/>
  <c r="N13" i="36"/>
  <c r="O13" i="36" s="1"/>
  <c r="M12" i="36"/>
  <c r="L12" i="36"/>
  <c r="K12" i="36"/>
  <c r="J12" i="36"/>
  <c r="I12" i="36"/>
  <c r="H12" i="36"/>
  <c r="G12" i="36"/>
  <c r="F12" i="36"/>
  <c r="E12" i="36"/>
  <c r="D12" i="36"/>
  <c r="N12" i="36" s="1"/>
  <c r="O12" i="36" s="1"/>
  <c r="N11" i="36"/>
  <c r="O11" i="36" s="1"/>
  <c r="N10" i="36"/>
  <c r="O10" i="36" s="1"/>
  <c r="N9" i="36"/>
  <c r="O9" i="36"/>
  <c r="N8" i="36"/>
  <c r="O8" i="36"/>
  <c r="N7" i="36"/>
  <c r="O7" i="36" s="1"/>
  <c r="N6" i="36"/>
  <c r="O6" i="36"/>
  <c r="M5" i="36"/>
  <c r="M31" i="36" s="1"/>
  <c r="L5" i="36"/>
  <c r="K5" i="36"/>
  <c r="K31" i="36" s="1"/>
  <c r="J5" i="36"/>
  <c r="I5" i="36"/>
  <c r="H5" i="36"/>
  <c r="H31" i="36" s="1"/>
  <c r="G5" i="36"/>
  <c r="F5" i="36"/>
  <c r="E5" i="36"/>
  <c r="D5" i="36"/>
  <c r="N31" i="35"/>
  <c r="O31" i="35" s="1"/>
  <c r="M30" i="35"/>
  <c r="L30" i="35"/>
  <c r="K30" i="35"/>
  <c r="J30" i="35"/>
  <c r="I30" i="35"/>
  <c r="H30" i="35"/>
  <c r="N30" i="35" s="1"/>
  <c r="O30" i="35" s="1"/>
  <c r="G30" i="35"/>
  <c r="F30" i="35"/>
  <c r="E30" i="35"/>
  <c r="D30" i="35"/>
  <c r="N29" i="35"/>
  <c r="O29" i="35" s="1"/>
  <c r="N28" i="35"/>
  <c r="O28" i="35" s="1"/>
  <c r="M27" i="35"/>
  <c r="L27" i="35"/>
  <c r="K27" i="35"/>
  <c r="J27" i="35"/>
  <c r="I27" i="35"/>
  <c r="H27" i="35"/>
  <c r="G27" i="35"/>
  <c r="F27" i="35"/>
  <c r="E27" i="35"/>
  <c r="D27" i="35"/>
  <c r="N27" i="35" s="1"/>
  <c r="O27" i="35" s="1"/>
  <c r="N26" i="35"/>
  <c r="O26" i="35"/>
  <c r="M25" i="35"/>
  <c r="L25" i="35"/>
  <c r="K25" i="35"/>
  <c r="J25" i="35"/>
  <c r="I25" i="35"/>
  <c r="H25" i="35"/>
  <c r="G25" i="35"/>
  <c r="F25" i="35"/>
  <c r="E25" i="35"/>
  <c r="D25" i="35"/>
  <c r="N24" i="35"/>
  <c r="O24" i="35"/>
  <c r="M23" i="35"/>
  <c r="L23" i="35"/>
  <c r="K23" i="35"/>
  <c r="J23" i="35"/>
  <c r="I23" i="35"/>
  <c r="H23" i="35"/>
  <c r="G23" i="35"/>
  <c r="F23" i="35"/>
  <c r="E23" i="35"/>
  <c r="D23" i="35"/>
  <c r="N23" i="35" s="1"/>
  <c r="O23" i="35" s="1"/>
  <c r="N22" i="35"/>
  <c r="O22" i="35" s="1"/>
  <c r="M21" i="35"/>
  <c r="L21" i="35"/>
  <c r="K21" i="35"/>
  <c r="J21" i="35"/>
  <c r="I21" i="35"/>
  <c r="H21" i="35"/>
  <c r="G21" i="35"/>
  <c r="F21" i="35"/>
  <c r="E21" i="35"/>
  <c r="N21" i="35" s="1"/>
  <c r="O21" i="35" s="1"/>
  <c r="E32" i="35"/>
  <c r="D21" i="35"/>
  <c r="N20" i="35"/>
  <c r="O20" i="35" s="1"/>
  <c r="N19" i="35"/>
  <c r="O19" i="35"/>
  <c r="N18" i="35"/>
  <c r="O18" i="35" s="1"/>
  <c r="N17" i="35"/>
  <c r="O17" i="35" s="1"/>
  <c r="N16" i="35"/>
  <c r="O16" i="35"/>
  <c r="M15" i="35"/>
  <c r="L15" i="35"/>
  <c r="K15" i="35"/>
  <c r="J15" i="35"/>
  <c r="I15" i="35"/>
  <c r="H15" i="35"/>
  <c r="G15" i="35"/>
  <c r="N15" i="35" s="1"/>
  <c r="O15" i="35" s="1"/>
  <c r="F15" i="35"/>
  <c r="E15" i="35"/>
  <c r="D15" i="35"/>
  <c r="N14" i="35"/>
  <c r="O14" i="35" s="1"/>
  <c r="N13" i="35"/>
  <c r="O13" i="35" s="1"/>
  <c r="M12" i="35"/>
  <c r="L12" i="35"/>
  <c r="K12" i="35"/>
  <c r="J12" i="35"/>
  <c r="I12" i="35"/>
  <c r="H12" i="35"/>
  <c r="G12" i="35"/>
  <c r="F12" i="35"/>
  <c r="E12" i="35"/>
  <c r="D12" i="35"/>
  <c r="N12" i="35" s="1"/>
  <c r="O12" i="35" s="1"/>
  <c r="N11" i="35"/>
  <c r="O11" i="35" s="1"/>
  <c r="N10" i="35"/>
  <c r="O10" i="35" s="1"/>
  <c r="N9" i="35"/>
  <c r="O9" i="35" s="1"/>
  <c r="N8" i="35"/>
  <c r="O8" i="35"/>
  <c r="N7" i="35"/>
  <c r="O7" i="35" s="1"/>
  <c r="N6" i="35"/>
  <c r="O6" i="35" s="1"/>
  <c r="M5" i="35"/>
  <c r="L5" i="35"/>
  <c r="K5" i="35"/>
  <c r="K32" i="35" s="1"/>
  <c r="J5" i="35"/>
  <c r="J32" i="35" s="1"/>
  <c r="I5" i="35"/>
  <c r="H5" i="35"/>
  <c r="H32" i="35" s="1"/>
  <c r="G5" i="35"/>
  <c r="G32" i="35" s="1"/>
  <c r="F5" i="35"/>
  <c r="F32" i="35" s="1"/>
  <c r="E5" i="35"/>
  <c r="D5" i="35"/>
  <c r="D32" i="35" s="1"/>
  <c r="N32" i="35" s="1"/>
  <c r="O32" i="35" s="1"/>
  <c r="N30" i="34"/>
  <c r="O30" i="34" s="1"/>
  <c r="M29" i="34"/>
  <c r="L29" i="34"/>
  <c r="K29" i="34"/>
  <c r="J29" i="34"/>
  <c r="I29" i="34"/>
  <c r="I31" i="34" s="1"/>
  <c r="H29" i="34"/>
  <c r="G29" i="34"/>
  <c r="F29" i="34"/>
  <c r="E29" i="34"/>
  <c r="D29" i="34"/>
  <c r="N29" i="34" s="1"/>
  <c r="O29" i="34" s="1"/>
  <c r="N28" i="34"/>
  <c r="O28" i="34" s="1"/>
  <c r="N27" i="34"/>
  <c r="O27" i="34" s="1"/>
  <c r="M26" i="34"/>
  <c r="L26" i="34"/>
  <c r="K26" i="34"/>
  <c r="J26" i="34"/>
  <c r="I26" i="34"/>
  <c r="H26" i="34"/>
  <c r="G26" i="34"/>
  <c r="F26" i="34"/>
  <c r="E26" i="34"/>
  <c r="D26" i="34"/>
  <c r="N26" i="34" s="1"/>
  <c r="O26" i="34" s="1"/>
  <c r="N25" i="34"/>
  <c r="O25" i="34"/>
  <c r="M24" i="34"/>
  <c r="N24" i="34" s="1"/>
  <c r="O24" i="34" s="1"/>
  <c r="L24" i="34"/>
  <c r="K24" i="34"/>
  <c r="J24" i="34"/>
  <c r="I24" i="34"/>
  <c r="H24" i="34"/>
  <c r="G24" i="34"/>
  <c r="F24" i="34"/>
  <c r="E24" i="34"/>
  <c r="D24" i="34"/>
  <c r="N23" i="34"/>
  <c r="O23" i="34"/>
  <c r="M22" i="34"/>
  <c r="N22" i="34" s="1"/>
  <c r="O22" i="34" s="1"/>
  <c r="L22" i="34"/>
  <c r="K22" i="34"/>
  <c r="J22" i="34"/>
  <c r="I22" i="34"/>
  <c r="H22" i="34"/>
  <c r="G22" i="34"/>
  <c r="F22" i="34"/>
  <c r="E22" i="34"/>
  <c r="D22" i="34"/>
  <c r="N21" i="34"/>
  <c r="O21" i="34"/>
  <c r="M20" i="34"/>
  <c r="L20" i="34"/>
  <c r="K20" i="34"/>
  <c r="J20" i="34"/>
  <c r="I20" i="34"/>
  <c r="H20" i="34"/>
  <c r="G20" i="34"/>
  <c r="F20" i="34"/>
  <c r="E20" i="34"/>
  <c r="E31" i="34" s="1"/>
  <c r="D20" i="34"/>
  <c r="D31" i="34" s="1"/>
  <c r="N19" i="34"/>
  <c r="O19" i="34" s="1"/>
  <c r="N18" i="34"/>
  <c r="O18" i="34" s="1"/>
  <c r="N17" i="34"/>
  <c r="O17" i="34"/>
  <c r="N16" i="34"/>
  <c r="O16" i="34"/>
  <c r="M15" i="34"/>
  <c r="L15" i="34"/>
  <c r="K15" i="34"/>
  <c r="J15" i="34"/>
  <c r="N15" i="34" s="1"/>
  <c r="O15" i="34" s="1"/>
  <c r="I15" i="34"/>
  <c r="H15" i="34"/>
  <c r="G15" i="34"/>
  <c r="F15" i="34"/>
  <c r="E15" i="34"/>
  <c r="D15" i="34"/>
  <c r="N14" i="34"/>
  <c r="O14" i="34"/>
  <c r="N13" i="34"/>
  <c r="O13" i="34"/>
  <c r="M12" i="34"/>
  <c r="L12" i="34"/>
  <c r="N12" i="34" s="1"/>
  <c r="O12" i="34" s="1"/>
  <c r="K12" i="34"/>
  <c r="J12" i="34"/>
  <c r="I12" i="34"/>
  <c r="H12" i="34"/>
  <c r="G12" i="34"/>
  <c r="F12" i="34"/>
  <c r="E12" i="34"/>
  <c r="D12" i="34"/>
  <c r="N11" i="34"/>
  <c r="O11" i="34"/>
  <c r="N10" i="34"/>
  <c r="O10" i="34" s="1"/>
  <c r="N9" i="34"/>
  <c r="O9" i="34" s="1"/>
  <c r="N8" i="34"/>
  <c r="O8" i="34"/>
  <c r="N7" i="34"/>
  <c r="O7" i="34"/>
  <c r="N6" i="34"/>
  <c r="O6" i="34"/>
  <c r="M5" i="34"/>
  <c r="M31" i="34" s="1"/>
  <c r="L5" i="34"/>
  <c r="L31" i="34" s="1"/>
  <c r="K5" i="34"/>
  <c r="K31" i="34" s="1"/>
  <c r="J5" i="34"/>
  <c r="I5" i="34"/>
  <c r="H5" i="34"/>
  <c r="G5" i="34"/>
  <c r="G31" i="34" s="1"/>
  <c r="F5" i="34"/>
  <c r="F31" i="34"/>
  <c r="E5" i="34"/>
  <c r="D5" i="34"/>
  <c r="E30" i="33"/>
  <c r="N30" i="33" s="1"/>
  <c r="O30" i="33" s="1"/>
  <c r="F30" i="33"/>
  <c r="G30" i="33"/>
  <c r="H30" i="33"/>
  <c r="I30" i="33"/>
  <c r="J30" i="33"/>
  <c r="K30" i="33"/>
  <c r="L30" i="33"/>
  <c r="M30" i="33"/>
  <c r="D30" i="33"/>
  <c r="E27" i="33"/>
  <c r="F27" i="33"/>
  <c r="N27" i="33" s="1"/>
  <c r="O27" i="33" s="1"/>
  <c r="G27" i="33"/>
  <c r="G32" i="33" s="1"/>
  <c r="H27" i="33"/>
  <c r="I27" i="33"/>
  <c r="J27" i="33"/>
  <c r="K27" i="33"/>
  <c r="L27" i="33"/>
  <c r="M27" i="33"/>
  <c r="E25" i="33"/>
  <c r="F25" i="33"/>
  <c r="G25" i="33"/>
  <c r="H25" i="33"/>
  <c r="I25" i="33"/>
  <c r="J25" i="33"/>
  <c r="K25" i="33"/>
  <c r="L25" i="33"/>
  <c r="M25" i="33"/>
  <c r="E23" i="33"/>
  <c r="F23" i="33"/>
  <c r="G23" i="33"/>
  <c r="H23" i="33"/>
  <c r="I23" i="33"/>
  <c r="J23" i="33"/>
  <c r="K23" i="33"/>
  <c r="L23" i="33"/>
  <c r="N23" i="33" s="1"/>
  <c r="O23" i="33" s="1"/>
  <c r="M23" i="33"/>
  <c r="E21" i="33"/>
  <c r="F21" i="33"/>
  <c r="G21" i="33"/>
  <c r="H21" i="33"/>
  <c r="I21" i="33"/>
  <c r="J21" i="33"/>
  <c r="K21" i="33"/>
  <c r="L21" i="33"/>
  <c r="M21" i="33"/>
  <c r="E15" i="33"/>
  <c r="N15" i="33"/>
  <c r="O15" i="33" s="1"/>
  <c r="F15" i="33"/>
  <c r="G15" i="33"/>
  <c r="H15" i="33"/>
  <c r="I15" i="33"/>
  <c r="J15" i="33"/>
  <c r="K15" i="33"/>
  <c r="L15" i="33"/>
  <c r="M15" i="33"/>
  <c r="E12" i="33"/>
  <c r="N12" i="33" s="1"/>
  <c r="O12" i="33" s="1"/>
  <c r="F12" i="33"/>
  <c r="G12" i="33"/>
  <c r="H12" i="33"/>
  <c r="I12" i="33"/>
  <c r="J12" i="33"/>
  <c r="K12" i="33"/>
  <c r="L12" i="33"/>
  <c r="M12" i="33"/>
  <c r="E5" i="33"/>
  <c r="N5" i="33" s="1"/>
  <c r="O5" i="33" s="1"/>
  <c r="E32" i="33"/>
  <c r="F5" i="33"/>
  <c r="F32" i="33" s="1"/>
  <c r="G5" i="33"/>
  <c r="H5" i="33"/>
  <c r="I5" i="33"/>
  <c r="I32" i="33" s="1"/>
  <c r="J5" i="33"/>
  <c r="J32" i="33" s="1"/>
  <c r="K5" i="33"/>
  <c r="K32" i="33" s="1"/>
  <c r="L5" i="33"/>
  <c r="L32" i="33" s="1"/>
  <c r="M5" i="33"/>
  <c r="M32" i="33" s="1"/>
  <c r="D27" i="33"/>
  <c r="D25" i="33"/>
  <c r="D32" i="33" s="1"/>
  <c r="N25" i="33"/>
  <c r="O25" i="33" s="1"/>
  <c r="D21" i="33"/>
  <c r="D15" i="33"/>
  <c r="D12" i="33"/>
  <c r="D5" i="33"/>
  <c r="N31" i="33"/>
  <c r="O31" i="33" s="1"/>
  <c r="N26" i="33"/>
  <c r="O26" i="33" s="1"/>
  <c r="N28" i="33"/>
  <c r="O28" i="33"/>
  <c r="N29" i="33"/>
  <c r="O29" i="33"/>
  <c r="D23" i="33"/>
  <c r="N24" i="33"/>
  <c r="O24" i="33" s="1"/>
  <c r="N22" i="33"/>
  <c r="O22" i="33" s="1"/>
  <c r="N14" i="33"/>
  <c r="O14" i="33"/>
  <c r="N7" i="33"/>
  <c r="O7" i="33" s="1"/>
  <c r="N8" i="33"/>
  <c r="O8" i="33" s="1"/>
  <c r="N9" i="33"/>
  <c r="O9" i="33" s="1"/>
  <c r="N10" i="33"/>
  <c r="O10" i="33" s="1"/>
  <c r="N11" i="33"/>
  <c r="O11" i="33" s="1"/>
  <c r="N6" i="33"/>
  <c r="O6" i="33"/>
  <c r="N17" i="33"/>
  <c r="O17" i="33" s="1"/>
  <c r="N18" i="33"/>
  <c r="O18" i="33" s="1"/>
  <c r="N19" i="33"/>
  <c r="O19" i="33" s="1"/>
  <c r="N20" i="33"/>
  <c r="O20" i="33" s="1"/>
  <c r="N16" i="33"/>
  <c r="O16" i="33" s="1"/>
  <c r="N13" i="33"/>
  <c r="O13" i="33"/>
  <c r="H31" i="34"/>
  <c r="F31" i="36"/>
  <c r="L31" i="36"/>
  <c r="D31" i="36"/>
  <c r="H32" i="37"/>
  <c r="F32" i="37"/>
  <c r="J32" i="37"/>
  <c r="I32" i="37"/>
  <c r="G31" i="38"/>
  <c r="N5" i="38"/>
  <c r="O5" i="38" s="1"/>
  <c r="G32" i="37"/>
  <c r="N21" i="33"/>
  <c r="O21" i="33"/>
  <c r="E31" i="38"/>
  <c r="L31" i="39"/>
  <c r="J31" i="39"/>
  <c r="N15" i="40"/>
  <c r="O15" i="40" s="1"/>
  <c r="H32" i="40"/>
  <c r="M32" i="35"/>
  <c r="D31" i="38"/>
  <c r="I32" i="35"/>
  <c r="N25" i="35"/>
  <c r="O25" i="35" s="1"/>
  <c r="K32" i="37"/>
  <c r="H32" i="33"/>
  <c r="L32" i="35"/>
  <c r="N15" i="38"/>
  <c r="O15" i="38" s="1"/>
  <c r="E31" i="41"/>
  <c r="G31" i="41"/>
  <c r="H31" i="41"/>
  <c r="J31" i="41"/>
  <c r="F31" i="41"/>
  <c r="N12" i="42"/>
  <c r="O12" i="42" s="1"/>
  <c r="K31" i="42"/>
  <c r="L31" i="42"/>
  <c r="H31" i="42"/>
  <c r="I31" i="42"/>
  <c r="J31" i="42"/>
  <c r="N20" i="43"/>
  <c r="O20" i="43" s="1"/>
  <c r="M31" i="43"/>
  <c r="N15" i="43"/>
  <c r="O15" i="43" s="1"/>
  <c r="D31" i="43"/>
  <c r="N22" i="44"/>
  <c r="O22" i="44" s="1"/>
  <c r="E32" i="44"/>
  <c r="F32" i="44"/>
  <c r="G32" i="44"/>
  <c r="H32" i="44"/>
  <c r="I32" i="44"/>
  <c r="N22" i="45"/>
  <c r="O22" i="45" s="1"/>
  <c r="G31" i="45"/>
  <c r="I31" i="45"/>
  <c r="J31" i="45"/>
  <c r="H31" i="45"/>
  <c r="N26" i="46"/>
  <c r="O26" i="46" s="1"/>
  <c r="F31" i="46"/>
  <c r="G31" i="46"/>
  <c r="K31" i="46"/>
  <c r="L31" i="46"/>
  <c r="M31" i="46"/>
  <c r="D31" i="46"/>
  <c r="O26" i="48"/>
  <c r="P26" i="48" s="1"/>
  <c r="O29" i="49" l="1"/>
  <c r="P29" i="49" s="1"/>
  <c r="N32" i="33"/>
  <c r="O32" i="33" s="1"/>
  <c r="N31" i="36"/>
  <c r="O31" i="36" s="1"/>
  <c r="N31" i="43"/>
  <c r="O31" i="43" s="1"/>
  <c r="N31" i="39"/>
  <c r="O31" i="39" s="1"/>
  <c r="N32" i="40"/>
  <c r="O32" i="40" s="1"/>
  <c r="D31" i="48"/>
  <c r="O31" i="48" s="1"/>
  <c r="P31" i="48" s="1"/>
  <c r="N20" i="45"/>
  <c r="O20" i="45" s="1"/>
  <c r="N5" i="43"/>
  <c r="O5" i="43" s="1"/>
  <c r="G31" i="43"/>
  <c r="N29" i="43"/>
  <c r="O29" i="43" s="1"/>
  <c r="N29" i="42"/>
  <c r="O29" i="42" s="1"/>
  <c r="K31" i="41"/>
  <c r="N31" i="41" s="1"/>
  <c r="O31" i="41" s="1"/>
  <c r="N30" i="40"/>
  <c r="O30" i="40" s="1"/>
  <c r="N15" i="39"/>
  <c r="O15" i="39" s="1"/>
  <c r="J31" i="38"/>
  <c r="N31" i="38" s="1"/>
  <c r="O31" i="38" s="1"/>
  <c r="D31" i="45"/>
  <c r="N31" i="45" s="1"/>
  <c r="O31" i="45" s="1"/>
  <c r="G31" i="42"/>
  <c r="N31" i="42" s="1"/>
  <c r="O31" i="42" s="1"/>
  <c r="N5" i="34"/>
  <c r="O5" i="34" s="1"/>
  <c r="J31" i="34"/>
  <c r="N31" i="34" s="1"/>
  <c r="O31" i="34" s="1"/>
  <c r="N5" i="40"/>
  <c r="O5" i="40" s="1"/>
  <c r="N5" i="39"/>
  <c r="O5" i="39" s="1"/>
  <c r="N5" i="36"/>
  <c r="O5" i="36" s="1"/>
  <c r="E31" i="46"/>
  <c r="N31" i="46" s="1"/>
  <c r="O31" i="46" s="1"/>
  <c r="N24" i="36"/>
  <c r="O24" i="36" s="1"/>
  <c r="N12" i="40"/>
  <c r="O12" i="40" s="1"/>
  <c r="D32" i="37"/>
  <c r="N20" i="34"/>
  <c r="O20" i="34" s="1"/>
  <c r="N20" i="41"/>
  <c r="O20" i="41" s="1"/>
  <c r="N5" i="35"/>
  <c r="O5" i="35" s="1"/>
  <c r="M32" i="37"/>
  <c r="N5" i="45"/>
  <c r="O5" i="45" s="1"/>
  <c r="N25" i="44"/>
  <c r="O25" i="44" s="1"/>
  <c r="N5" i="42"/>
  <c r="O5" i="42" s="1"/>
  <c r="M31" i="45"/>
  <c r="O5" i="48"/>
  <c r="P5" i="48" s="1"/>
  <c r="D32" i="44"/>
  <c r="N29" i="41"/>
  <c r="O29" i="41" s="1"/>
  <c r="K32" i="44"/>
  <c r="H31" i="39"/>
  <c r="N20" i="46"/>
  <c r="O20" i="46" s="1"/>
  <c r="N5" i="41"/>
  <c r="O5" i="41" s="1"/>
  <c r="N32" i="44" l="1"/>
  <c r="O32" i="44" s="1"/>
  <c r="N32" i="37"/>
  <c r="O32" i="37" s="1"/>
</calcChain>
</file>

<file path=xl/sharedStrings.xml><?xml version="1.0" encoding="utf-8"?>
<sst xmlns="http://schemas.openxmlformats.org/spreadsheetml/2006/main" count="757" uniqueCount="91">
  <si>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</si>
  <si>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</si>
  <si>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</si>
  <si>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</si>
  <si>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</si>
  <si>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</si>
  <si>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</si>
  <si>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</si>
  <si>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</si>
  <si>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</si>
  <si>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</si>
  <si>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</si>
  <si>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</si>
  <si>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</si>
  <si>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</si>
  <si>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</si>
  <si>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</si>
  <si>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</si>
  <si>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</si>
  <si>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</si>
  <si>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</si>
  <si>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</si>
  <si>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</si>
  <si>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</si>
  <si>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Other General Government Services</t>
  </si>
  <si>
    <t>Public Safety</t>
  </si>
  <si>
    <t>Law Enforcement</t>
  </si>
  <si>
    <t>Fire Control</t>
  </si>
  <si>
    <t>Physical Environment</t>
  </si>
  <si>
    <t>Gas Utility Services</t>
  </si>
  <si>
    <t>Garbage / Solid Waste Control Services</t>
  </si>
  <si>
    <t>Sewer / Wastewater Services</t>
  </si>
  <si>
    <t>Water-Sewer Combination Services</t>
  </si>
  <si>
    <t>Other Physical Environment</t>
  </si>
  <si>
    <t>Transportation</t>
  </si>
  <si>
    <t>Road and Street Facilities</t>
  </si>
  <si>
    <t>Economic Environment</t>
  </si>
  <si>
    <t>Industry Development</t>
  </si>
  <si>
    <t>Human Services</t>
  </si>
  <si>
    <t>Other Human Services</t>
  </si>
  <si>
    <t>Culture / Recreation</t>
  </si>
  <si>
    <t>Parks and Recreation</t>
  </si>
  <si>
    <t>Special Recreation Facilities</t>
  </si>
  <si>
    <t>Inter-Fund Group Transfers Out</t>
  </si>
  <si>
    <t>Other Uses and Non-Operating</t>
  </si>
  <si>
    <t>2009 Municipal Population:</t>
  </si>
  <si>
    <t>Jasper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</si>
  <si>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</si>
  <si>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</si>
  <si>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</si>
  <si>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</si>
  <si>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</si>
  <si>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</si>
  <si>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</si>
  <si>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</si>
  <si>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</si>
  <si>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</si>
  <si>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</si>
  <si>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</si>
  <si>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</si>
  <si>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</si>
  <si>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Water / Sewer Services</t>
  </si>
  <si>
    <t>Road / Street Facilities</t>
  </si>
  <si>
    <t>Parks / Recreation</t>
  </si>
  <si>
    <t>Special Facilities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</si>
  <si>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</si>
  <si>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</si>
  <si>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</si>
  <si>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</si>
  <si>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</si>
  <si>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</si>
  <si>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</si>
  <si>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</si>
  <si>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</si>
  <si>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</si>
  <si>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</si>
  <si>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</si>
  <si>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Housing and Urban Development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</si>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</sst>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85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86</v>
      </c>
      <c r="N4" s="34" t="s">
        <v>5</v>
      </c>
      <c r="O4" s="34" t="s">
        <v>87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SUM(D6:D11)</f>
        <v>510538</v>
      </c>
      <c r="E5" s="26">
        <f>SUM(E6:E11)</f>
        <v>0</v>
      </c>
      <c r="F5" s="26">
        <f>SUM(F6:F11)</f>
        <v>0</v>
      </c>
      <c r="G5" s="26">
        <f>SUM(G6:G11)</f>
        <v>0</v>
      </c>
      <c r="H5" s="26">
        <f>SUM(H6:H11)</f>
        <v>0</v>
      </c>
      <c r="I5" s="26">
        <f>SUM(I6:I11)</f>
        <v>0</v>
      </c>
      <c r="J5" s="26">
        <f>SUM(J6:J11)</f>
        <v>0</v>
      </c>
      <c r="K5" s="26">
        <f>SUM(K6:K11)</f>
        <v>0</v>
      </c>
      <c r="L5" s="26">
        <f>SUM(L6:L11)</f>
        <v>0</v>
      </c>
      <c r="M5" s="26">
        <f>SUM(M6:M11)</f>
        <v>0</v>
      </c>
      <c r="N5" s="26">
        <f>SUM(N6:N11)</f>
        <v>0</v>
      </c>
      <c r="O5" s="27">
        <f>SUM(D5:N5)</f>
        <v>510538</v>
      </c>
      <c r="P5" s="32">
        <f>(O5/P$31)</f>
        <v>137.02039720880302</v>
      </c>
      <c r="Q5" s="6"/>
    </row>
    <row r="6" spans="1:134">
      <c r="A6" s="12"/>
      <c r="B6" s="44">
        <v>511</v>
      </c>
      <c r="C6" s="20" t="s">
        <v>19</v>
      </c>
      <c r="D6" s="46">
        <v>66914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66914</v>
      </c>
      <c r="P6" s="47">
        <f>(O6/P$31)</f>
        <v>17.958668813741276</v>
      </c>
      <c r="Q6" s="9"/>
    </row>
    <row r="7" spans="1:134">
      <c r="A7" s="12"/>
      <c r="B7" s="44">
        <v>512</v>
      </c>
      <c r="C7" s="20" t="s">
        <v>20</v>
      </c>
      <c r="D7" s="46">
        <v>192312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192312</v>
      </c>
      <c r="P7" s="47">
        <f>(O7/P$31)</f>
        <v>51.613526570048307</v>
      </c>
      <c r="Q7" s="9"/>
    </row>
    <row r="8" spans="1:134">
      <c r="A8" s="12"/>
      <c r="B8" s="44">
        <v>513</v>
      </c>
      <c r="C8" s="20" t="s">
        <v>21</v>
      </c>
      <c r="D8" s="46">
        <v>164567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164567</v>
      </c>
      <c r="P8" s="47">
        <f>(O8/P$31)</f>
        <v>44.167203435319379</v>
      </c>
      <c r="Q8" s="9"/>
    </row>
    <row r="9" spans="1:134">
      <c r="A9" s="12"/>
      <c r="B9" s="44">
        <v>514</v>
      </c>
      <c r="C9" s="20" t="s">
        <v>22</v>
      </c>
      <c r="D9" s="46">
        <v>16455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16455</v>
      </c>
      <c r="P9" s="47">
        <f>(O9/P$31)</f>
        <v>4.4162640901771333</v>
      </c>
      <c r="Q9" s="9"/>
    </row>
    <row r="10" spans="1:134">
      <c r="A10" s="12"/>
      <c r="B10" s="44">
        <v>515</v>
      </c>
      <c r="C10" s="20" t="s">
        <v>23</v>
      </c>
      <c r="D10" s="46">
        <v>7843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7843</v>
      </c>
      <c r="P10" s="47">
        <f>(O10/P$31)</f>
        <v>2.1049382716049383</v>
      </c>
      <c r="Q10" s="9"/>
    </row>
    <row r="11" spans="1:134">
      <c r="A11" s="12"/>
      <c r="B11" s="44">
        <v>519</v>
      </c>
      <c r="C11" s="20" t="s">
        <v>24</v>
      </c>
      <c r="D11" s="46">
        <v>62447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62447</v>
      </c>
      <c r="P11" s="47">
        <f>(O11/P$31)</f>
        <v>16.759796027911971</v>
      </c>
      <c r="Q11" s="9"/>
    </row>
    <row r="12" spans="1:134" ht="15.75">
      <c r="A12" s="28" t="s">
        <v>25</v>
      </c>
      <c r="B12" s="29"/>
      <c r="C12" s="30"/>
      <c r="D12" s="31">
        <f>SUM(D13:D14)</f>
        <v>701464</v>
      </c>
      <c r="E12" s="31">
        <f>SUM(E13:E14)</f>
        <v>0</v>
      </c>
      <c r="F12" s="31">
        <f>SUM(F13:F14)</f>
        <v>0</v>
      </c>
      <c r="G12" s="31">
        <f>SUM(G13:G14)</f>
        <v>0</v>
      </c>
      <c r="H12" s="31">
        <f>SUM(H13:H14)</f>
        <v>0</v>
      </c>
      <c r="I12" s="31">
        <f>SUM(I13:I14)</f>
        <v>0</v>
      </c>
      <c r="J12" s="31">
        <f>SUM(J13:J14)</f>
        <v>0</v>
      </c>
      <c r="K12" s="31">
        <f>SUM(K13:K14)</f>
        <v>0</v>
      </c>
      <c r="L12" s="31">
        <f>SUM(L13:L14)</f>
        <v>0</v>
      </c>
      <c r="M12" s="31">
        <f>SUM(M13:M14)</f>
        <v>0</v>
      </c>
      <c r="N12" s="31">
        <f>SUM(N13:N14)</f>
        <v>0</v>
      </c>
      <c r="O12" s="42">
        <f>SUM(D12:N12)</f>
        <v>701464</v>
      </c>
      <c r="P12" s="43">
        <f>(O12/P$31)</f>
        <v>188.26194310252282</v>
      </c>
      <c r="Q12" s="10"/>
    </row>
    <row r="13" spans="1:134">
      <c r="A13" s="12"/>
      <c r="B13" s="44">
        <v>521</v>
      </c>
      <c r="C13" s="20" t="s">
        <v>26</v>
      </c>
      <c r="D13" s="46">
        <v>558829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558829</v>
      </c>
      <c r="P13" s="47">
        <f>(O13/P$31)</f>
        <v>149.98094471282877</v>
      </c>
      <c r="Q13" s="9"/>
    </row>
    <row r="14" spans="1:134">
      <c r="A14" s="12"/>
      <c r="B14" s="44">
        <v>522</v>
      </c>
      <c r="C14" s="20" t="s">
        <v>27</v>
      </c>
      <c r="D14" s="46">
        <v>142635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" si="1">SUM(D14:N14)</f>
        <v>142635</v>
      </c>
      <c r="P14" s="47">
        <f>(O14/P$31)</f>
        <v>38.280998389694041</v>
      </c>
      <c r="Q14" s="9"/>
    </row>
    <row r="15" spans="1:134" ht="15.75">
      <c r="A15" s="28" t="s">
        <v>28</v>
      </c>
      <c r="B15" s="29"/>
      <c r="C15" s="30"/>
      <c r="D15" s="31">
        <f>SUM(D16:D19)</f>
        <v>6246</v>
      </c>
      <c r="E15" s="31">
        <f>SUM(E16:E19)</f>
        <v>0</v>
      </c>
      <c r="F15" s="31">
        <f>SUM(F16:F19)</f>
        <v>0</v>
      </c>
      <c r="G15" s="31">
        <f>SUM(G16:G19)</f>
        <v>0</v>
      </c>
      <c r="H15" s="31">
        <f>SUM(H16:H19)</f>
        <v>0</v>
      </c>
      <c r="I15" s="31">
        <f>SUM(I16:I19)</f>
        <v>2125777</v>
      </c>
      <c r="J15" s="31">
        <f>SUM(J16:J19)</f>
        <v>0</v>
      </c>
      <c r="K15" s="31">
        <f>SUM(K16:K19)</f>
        <v>0</v>
      </c>
      <c r="L15" s="31">
        <f>SUM(L16:L19)</f>
        <v>0</v>
      </c>
      <c r="M15" s="31">
        <f>SUM(M16:M19)</f>
        <v>0</v>
      </c>
      <c r="N15" s="31">
        <f>SUM(N16:N19)</f>
        <v>0</v>
      </c>
      <c r="O15" s="42">
        <f>SUM(D15:N15)</f>
        <v>2132023</v>
      </c>
      <c r="P15" s="43">
        <f>(O15/P$31)</f>
        <v>572.20155662909281</v>
      </c>
      <c r="Q15" s="10"/>
    </row>
    <row r="16" spans="1:134">
      <c r="A16" s="12"/>
      <c r="B16" s="44">
        <v>532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552253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552253</v>
      </c>
      <c r="P16" s="47">
        <f>(O16/P$31)</f>
        <v>148.21604938271605</v>
      </c>
      <c r="Q16" s="9"/>
    </row>
    <row r="17" spans="1:120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374293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8" si="2">SUM(D17:N17)</f>
        <v>374293</v>
      </c>
      <c r="P17" s="47">
        <f>(O17/P$31)</f>
        <v>100.45437466451959</v>
      </c>
      <c r="Q17" s="9"/>
    </row>
    <row r="18" spans="1:120">
      <c r="A18" s="12"/>
      <c r="B18" s="44">
        <v>536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1199231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1199231</v>
      </c>
      <c r="P18" s="47">
        <f>(O18/P$31)</f>
        <v>321.85480407944175</v>
      </c>
      <c r="Q18" s="9"/>
    </row>
    <row r="19" spans="1:120">
      <c r="A19" s="12"/>
      <c r="B19" s="44">
        <v>539</v>
      </c>
      <c r="C19" s="20" t="s">
        <v>33</v>
      </c>
      <c r="D19" s="46">
        <v>6246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6246</v>
      </c>
      <c r="P19" s="47">
        <f>(O19/P$31)</f>
        <v>1.6763285024154588</v>
      </c>
      <c r="Q19" s="9"/>
    </row>
    <row r="20" spans="1:120" ht="15.75">
      <c r="A20" s="28" t="s">
        <v>34</v>
      </c>
      <c r="B20" s="29"/>
      <c r="C20" s="30"/>
      <c r="D20" s="31">
        <f>SUM(D21:D21)</f>
        <v>355880</v>
      </c>
      <c r="E20" s="31">
        <f>SUM(E21:E21)</f>
        <v>0</v>
      </c>
      <c r="F20" s="31">
        <f>SUM(F21:F21)</f>
        <v>0</v>
      </c>
      <c r="G20" s="31">
        <f>SUM(G21:G21)</f>
        <v>0</v>
      </c>
      <c r="H20" s="31">
        <f>SUM(H21:H21)</f>
        <v>0</v>
      </c>
      <c r="I20" s="31">
        <f>SUM(I21:I21)</f>
        <v>0</v>
      </c>
      <c r="J20" s="31">
        <f>SUM(J21:J21)</f>
        <v>0</v>
      </c>
      <c r="K20" s="31">
        <f>SUM(K21:K21)</f>
        <v>0</v>
      </c>
      <c r="L20" s="31">
        <f>SUM(L21:L21)</f>
        <v>0</v>
      </c>
      <c r="M20" s="31">
        <f>SUM(M21:M21)</f>
        <v>0</v>
      </c>
      <c r="N20" s="31">
        <f>SUM(N21:N21)</f>
        <v>0</v>
      </c>
      <c r="O20" s="31">
        <f t="shared" si="2"/>
        <v>355880</v>
      </c>
      <c r="P20" s="43">
        <f>(O20/P$31)</f>
        <v>95.512614063338702</v>
      </c>
      <c r="Q20" s="10"/>
    </row>
    <row r="21" spans="1:120">
      <c r="A21" s="12"/>
      <c r="B21" s="44">
        <v>541</v>
      </c>
      <c r="C21" s="20" t="s">
        <v>35</v>
      </c>
      <c r="D21" s="46">
        <v>355880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355880</v>
      </c>
      <c r="P21" s="47">
        <f>(O21/P$31)</f>
        <v>95.512614063338702</v>
      </c>
      <c r="Q21" s="9"/>
    </row>
    <row r="22" spans="1:120" ht="15.75">
      <c r="A22" s="28" t="s">
        <v>36</v>
      </c>
      <c r="B22" s="29"/>
      <c r="C22" s="30"/>
      <c r="D22" s="31">
        <f>SUM(D23:D23)</f>
        <v>300</v>
      </c>
      <c r="E22" s="31">
        <f>SUM(E23:E23)</f>
        <v>0</v>
      </c>
      <c r="F22" s="31">
        <f>SUM(F23:F23)</f>
        <v>0</v>
      </c>
      <c r="G22" s="31">
        <f>SUM(G23:G23)</f>
        <v>0</v>
      </c>
      <c r="H22" s="31">
        <f>SUM(H23:H23)</f>
        <v>0</v>
      </c>
      <c r="I22" s="31">
        <f>SUM(I23:I23)</f>
        <v>0</v>
      </c>
      <c r="J22" s="31">
        <f>SUM(J23:J23)</f>
        <v>0</v>
      </c>
      <c r="K22" s="31">
        <f>SUM(K23:K23)</f>
        <v>0</v>
      </c>
      <c r="L22" s="31">
        <f>SUM(L23:L23)</f>
        <v>0</v>
      </c>
      <c r="M22" s="31">
        <f>SUM(M23:M23)</f>
        <v>0</v>
      </c>
      <c r="N22" s="31">
        <f>SUM(N23:N23)</f>
        <v>0</v>
      </c>
      <c r="O22" s="31">
        <f t="shared" si="2"/>
        <v>300</v>
      </c>
      <c r="P22" s="43">
        <f>(O22/P$31)</f>
        <v>8.0515297906602251E-2</v>
      </c>
      <c r="Q22" s="10"/>
    </row>
    <row r="23" spans="1:120">
      <c r="A23" s="13"/>
      <c r="B23" s="45">
        <v>552</v>
      </c>
      <c r="C23" s="21" t="s">
        <v>37</v>
      </c>
      <c r="D23" s="46">
        <v>300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300</v>
      </c>
      <c r="P23" s="47">
        <f>(O23/P$31)</f>
        <v>8.0515297906602251E-2</v>
      </c>
      <c r="Q23" s="9"/>
    </row>
    <row r="24" spans="1:120" ht="15.75">
      <c r="A24" s="28" t="s">
        <v>38</v>
      </c>
      <c r="B24" s="29"/>
      <c r="C24" s="30"/>
      <c r="D24" s="31">
        <f>SUM(D25:D25)</f>
        <v>100</v>
      </c>
      <c r="E24" s="31">
        <f>SUM(E25:E25)</f>
        <v>0</v>
      </c>
      <c r="F24" s="31">
        <f>SUM(F25:F25)</f>
        <v>0</v>
      </c>
      <c r="G24" s="31">
        <f>SUM(G25:G25)</f>
        <v>0</v>
      </c>
      <c r="H24" s="31">
        <f>SUM(H25:H25)</f>
        <v>0</v>
      </c>
      <c r="I24" s="31">
        <f>SUM(I25:I25)</f>
        <v>0</v>
      </c>
      <c r="J24" s="31">
        <f>SUM(J25:J25)</f>
        <v>0</v>
      </c>
      <c r="K24" s="31">
        <f>SUM(K25:K25)</f>
        <v>0</v>
      </c>
      <c r="L24" s="31">
        <f>SUM(L25:L25)</f>
        <v>0</v>
      </c>
      <c r="M24" s="31">
        <f>SUM(M25:M25)</f>
        <v>0</v>
      </c>
      <c r="N24" s="31">
        <f>SUM(N25:N25)</f>
        <v>0</v>
      </c>
      <c r="O24" s="31">
        <f t="shared" si="2"/>
        <v>100</v>
      </c>
      <c r="P24" s="43">
        <f>(O24/P$31)</f>
        <v>2.6838432635534086E-2</v>
      </c>
      <c r="Q24" s="10"/>
    </row>
    <row r="25" spans="1:120">
      <c r="A25" s="12"/>
      <c r="B25" s="44">
        <v>569</v>
      </c>
      <c r="C25" s="20" t="s">
        <v>39</v>
      </c>
      <c r="D25" s="46">
        <v>100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100</v>
      </c>
      <c r="P25" s="47">
        <f>(O25/P$31)</f>
        <v>2.6838432635534086E-2</v>
      </c>
      <c r="Q25" s="9"/>
    </row>
    <row r="26" spans="1:120" ht="15.75">
      <c r="A26" s="28" t="s">
        <v>40</v>
      </c>
      <c r="B26" s="29"/>
      <c r="C26" s="30"/>
      <c r="D26" s="31">
        <f>SUM(D27:D28)</f>
        <v>31773</v>
      </c>
      <c r="E26" s="31">
        <f>SUM(E27:E28)</f>
        <v>0</v>
      </c>
      <c r="F26" s="31">
        <f>SUM(F27:F28)</f>
        <v>0</v>
      </c>
      <c r="G26" s="31">
        <f>SUM(G27:G28)</f>
        <v>0</v>
      </c>
      <c r="H26" s="31">
        <f>SUM(H27:H28)</f>
        <v>0</v>
      </c>
      <c r="I26" s="31">
        <f>SUM(I27:I28)</f>
        <v>0</v>
      </c>
      <c r="J26" s="31">
        <f>SUM(J27:J28)</f>
        <v>0</v>
      </c>
      <c r="K26" s="31">
        <f>SUM(K27:K28)</f>
        <v>0</v>
      </c>
      <c r="L26" s="31">
        <f>SUM(L27:L28)</f>
        <v>0</v>
      </c>
      <c r="M26" s="31">
        <f>SUM(M27:M28)</f>
        <v>0</v>
      </c>
      <c r="N26" s="31">
        <f>SUM(N27:N28)</f>
        <v>0</v>
      </c>
      <c r="O26" s="31">
        <f>SUM(D26:N26)</f>
        <v>31773</v>
      </c>
      <c r="P26" s="43">
        <f>(O26/P$31)</f>
        <v>8.527375201288244</v>
      </c>
      <c r="Q26" s="9"/>
    </row>
    <row r="27" spans="1:120">
      <c r="A27" s="12"/>
      <c r="B27" s="44">
        <v>572</v>
      </c>
      <c r="C27" s="20" t="s">
        <v>41</v>
      </c>
      <c r="D27" s="46">
        <v>26068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26068</v>
      </c>
      <c r="P27" s="47">
        <f>(O27/P$31)</f>
        <v>6.9962426194310252</v>
      </c>
      <c r="Q27" s="9"/>
    </row>
    <row r="28" spans="1:120" ht="15.75" thickBot="1">
      <c r="A28" s="12"/>
      <c r="B28" s="44">
        <v>575</v>
      </c>
      <c r="C28" s="20" t="s">
        <v>42</v>
      </c>
      <c r="D28" s="46">
        <v>5705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5705</v>
      </c>
      <c r="P28" s="47">
        <f>(O28/P$31)</f>
        <v>1.5311325818572195</v>
      </c>
      <c r="Q28" s="9"/>
    </row>
    <row r="29" spans="1:120" ht="16.5" thickBot="1">
      <c r="A29" s="14" t="s">
        <v>10</v>
      </c>
      <c r="B29" s="23"/>
      <c r="C29" s="22"/>
      <c r="D29" s="15">
        <f>SUM(D5,D12,D15,D20,D22,D24,D26)</f>
        <v>1606301</v>
      </c>
      <c r="E29" s="15">
        <f t="shared" ref="E29:N29" si="3">SUM(E5,E12,E15,E20,E22,E24,E26)</f>
        <v>0</v>
      </c>
      <c r="F29" s="15">
        <f t="shared" si="3"/>
        <v>0</v>
      </c>
      <c r="G29" s="15">
        <f t="shared" si="3"/>
        <v>0</v>
      </c>
      <c r="H29" s="15">
        <f t="shared" si="3"/>
        <v>0</v>
      </c>
      <c r="I29" s="15">
        <f t="shared" si="3"/>
        <v>2125777</v>
      </c>
      <c r="J29" s="15">
        <f t="shared" si="3"/>
        <v>0</v>
      </c>
      <c r="K29" s="15">
        <f t="shared" si="3"/>
        <v>0</v>
      </c>
      <c r="L29" s="15">
        <f t="shared" si="3"/>
        <v>0</v>
      </c>
      <c r="M29" s="15">
        <f t="shared" si="3"/>
        <v>0</v>
      </c>
      <c r="N29" s="15">
        <f t="shared" si="3"/>
        <v>0</v>
      </c>
      <c r="O29" s="15">
        <f>SUM(D29:N29)</f>
        <v>3732078</v>
      </c>
      <c r="P29" s="37">
        <f>(O29/P$31)</f>
        <v>1001.6312399355878</v>
      </c>
      <c r="Q29" s="6"/>
      <c r="R29" s="2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</row>
    <row r="30" spans="1:120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9"/>
    </row>
    <row r="31" spans="1:120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93" t="s">
        <v>90</v>
      </c>
      <c r="N31" s="93"/>
      <c r="O31" s="93"/>
      <c r="P31" s="41">
        <v>3726</v>
      </c>
    </row>
    <row r="32" spans="1:120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6"/>
    </row>
    <row r="33" spans="1:16" ht="15.75" customHeight="1" thickBot="1">
      <c r="A33" s="97" t="s">
        <v>49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9"/>
    </row>
  </sheetData>
  <mergeCells count="10">
    <mergeCell ref="M31:O31"/>
    <mergeCell ref="A32:P32"/>
    <mergeCell ref="A33:P3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350770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11208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1" si="1">SUM(D5:M5)</f>
        <v>361978</v>
      </c>
      <c r="O5" s="32">
        <f t="shared" ref="O5:O31" si="2">(N5/O$33)</f>
        <v>121.55070517125587</v>
      </c>
      <c r="P5" s="6"/>
    </row>
    <row r="6" spans="1:133">
      <c r="A6" s="12"/>
      <c r="B6" s="44">
        <v>511</v>
      </c>
      <c r="C6" s="20" t="s">
        <v>19</v>
      </c>
      <c r="D6" s="46">
        <v>12158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12158</v>
      </c>
      <c r="O6" s="47">
        <f t="shared" si="2"/>
        <v>4.0826057756883811</v>
      </c>
      <c r="P6" s="9"/>
    </row>
    <row r="7" spans="1:133">
      <c r="A7" s="12"/>
      <c r="B7" s="44">
        <v>512</v>
      </c>
      <c r="C7" s="20" t="s">
        <v>20</v>
      </c>
      <c r="D7" s="46">
        <v>151012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151012</v>
      </c>
      <c r="O7" s="47">
        <f t="shared" si="2"/>
        <v>50.709200805910008</v>
      </c>
      <c r="P7" s="9"/>
    </row>
    <row r="8" spans="1:133">
      <c r="A8" s="12"/>
      <c r="B8" s="44">
        <v>513</v>
      </c>
      <c r="C8" s="20" t="s">
        <v>21</v>
      </c>
      <c r="D8" s="46">
        <v>91291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91291</v>
      </c>
      <c r="O8" s="47">
        <f t="shared" si="2"/>
        <v>30.655137676292814</v>
      </c>
      <c r="P8" s="9"/>
    </row>
    <row r="9" spans="1:133">
      <c r="A9" s="12"/>
      <c r="B9" s="44">
        <v>514</v>
      </c>
      <c r="C9" s="20" t="s">
        <v>22</v>
      </c>
      <c r="D9" s="46">
        <v>14112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14112</v>
      </c>
      <c r="O9" s="47">
        <f t="shared" si="2"/>
        <v>4.7387508394895903</v>
      </c>
      <c r="P9" s="9"/>
    </row>
    <row r="10" spans="1:133">
      <c r="A10" s="12"/>
      <c r="B10" s="44">
        <v>515</v>
      </c>
      <c r="C10" s="20" t="s">
        <v>23</v>
      </c>
      <c r="D10" s="46">
        <v>1070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1070</v>
      </c>
      <c r="O10" s="47">
        <f t="shared" si="2"/>
        <v>0.35930154466084618</v>
      </c>
      <c r="P10" s="9"/>
    </row>
    <row r="11" spans="1:133">
      <c r="A11" s="12"/>
      <c r="B11" s="44">
        <v>519</v>
      </c>
      <c r="C11" s="20" t="s">
        <v>24</v>
      </c>
      <c r="D11" s="46">
        <v>81127</v>
      </c>
      <c r="E11" s="46">
        <v>0</v>
      </c>
      <c r="F11" s="46">
        <v>0</v>
      </c>
      <c r="G11" s="46">
        <v>0</v>
      </c>
      <c r="H11" s="46">
        <v>0</v>
      </c>
      <c r="I11" s="46">
        <v>11208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92335</v>
      </c>
      <c r="O11" s="47">
        <f t="shared" si="2"/>
        <v>31.005708529214239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855958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855958</v>
      </c>
      <c r="O12" s="43">
        <f t="shared" si="2"/>
        <v>287.42713230355946</v>
      </c>
      <c r="P12" s="10"/>
    </row>
    <row r="13" spans="1:133">
      <c r="A13" s="12"/>
      <c r="B13" s="44">
        <v>521</v>
      </c>
      <c r="C13" s="20" t="s">
        <v>26</v>
      </c>
      <c r="D13" s="46">
        <v>687182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687182</v>
      </c>
      <c r="O13" s="47">
        <f t="shared" si="2"/>
        <v>230.75285426460712</v>
      </c>
      <c r="P13" s="9"/>
    </row>
    <row r="14" spans="1:133">
      <c r="A14" s="12"/>
      <c r="B14" s="44">
        <v>522</v>
      </c>
      <c r="C14" s="20" t="s">
        <v>27</v>
      </c>
      <c r="D14" s="46">
        <v>168776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168776</v>
      </c>
      <c r="O14" s="47">
        <f t="shared" si="2"/>
        <v>56.674278038952316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SUM(D16:D19)</f>
        <v>3817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2280688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2284505</v>
      </c>
      <c r="O15" s="43">
        <f t="shared" si="2"/>
        <v>767.12726662189391</v>
      </c>
      <c r="P15" s="10"/>
    </row>
    <row r="16" spans="1:133">
      <c r="A16" s="12"/>
      <c r="B16" s="44">
        <v>532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525866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525866</v>
      </c>
      <c r="O16" s="47">
        <f t="shared" si="2"/>
        <v>176.58361316319679</v>
      </c>
      <c r="P16" s="9"/>
    </row>
    <row r="17" spans="1:119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423065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423065</v>
      </c>
      <c r="O17" s="47">
        <f t="shared" si="2"/>
        <v>142.06346541302887</v>
      </c>
      <c r="P17" s="9"/>
    </row>
    <row r="18" spans="1:119">
      <c r="A18" s="12"/>
      <c r="B18" s="44">
        <v>536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1331757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1331757</v>
      </c>
      <c r="O18" s="47">
        <f t="shared" si="2"/>
        <v>447.19845533915378</v>
      </c>
      <c r="P18" s="9"/>
    </row>
    <row r="19" spans="1:119">
      <c r="A19" s="12"/>
      <c r="B19" s="44">
        <v>539</v>
      </c>
      <c r="C19" s="20" t="s">
        <v>33</v>
      </c>
      <c r="D19" s="46">
        <v>3817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3817</v>
      </c>
      <c r="O19" s="47">
        <f t="shared" si="2"/>
        <v>1.2817327065144393</v>
      </c>
      <c r="P19" s="9"/>
    </row>
    <row r="20" spans="1:119" ht="15.75">
      <c r="A20" s="28" t="s">
        <v>34</v>
      </c>
      <c r="B20" s="29"/>
      <c r="C20" s="30"/>
      <c r="D20" s="31">
        <f t="shared" ref="D20:M20" si="5">SUM(D21:D21)</f>
        <v>241542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241542</v>
      </c>
      <c r="O20" s="43">
        <f t="shared" si="2"/>
        <v>81.108797850906655</v>
      </c>
      <c r="P20" s="10"/>
    </row>
    <row r="21" spans="1:119">
      <c r="A21" s="12"/>
      <c r="B21" s="44">
        <v>541</v>
      </c>
      <c r="C21" s="20" t="s">
        <v>35</v>
      </c>
      <c r="D21" s="46">
        <v>241542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241542</v>
      </c>
      <c r="O21" s="47">
        <f t="shared" si="2"/>
        <v>81.108797850906655</v>
      </c>
      <c r="P21" s="9"/>
    </row>
    <row r="22" spans="1:119" ht="15.75">
      <c r="A22" s="28" t="s">
        <v>36</v>
      </c>
      <c r="B22" s="29"/>
      <c r="C22" s="30"/>
      <c r="D22" s="31">
        <f t="shared" ref="D22:M22" si="6">SUM(D23:D23)</f>
        <v>283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283</v>
      </c>
      <c r="O22" s="43">
        <f t="shared" si="2"/>
        <v>9.5030221625251848E-2</v>
      </c>
      <c r="P22" s="10"/>
    </row>
    <row r="23" spans="1:119">
      <c r="A23" s="13"/>
      <c r="B23" s="45">
        <v>552</v>
      </c>
      <c r="C23" s="21" t="s">
        <v>37</v>
      </c>
      <c r="D23" s="46">
        <v>283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283</v>
      </c>
      <c r="O23" s="47">
        <f t="shared" si="2"/>
        <v>9.5030221625251848E-2</v>
      </c>
      <c r="P23" s="9"/>
    </row>
    <row r="24" spans="1:119" ht="15.75">
      <c r="A24" s="28" t="s">
        <v>38</v>
      </c>
      <c r="B24" s="29"/>
      <c r="C24" s="30"/>
      <c r="D24" s="31">
        <f t="shared" ref="D24:M24" si="7">SUM(D25:D25)</f>
        <v>4050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4050</v>
      </c>
      <c r="O24" s="43">
        <f t="shared" si="2"/>
        <v>1.3599731363331096</v>
      </c>
      <c r="P24" s="10"/>
    </row>
    <row r="25" spans="1:119">
      <c r="A25" s="12"/>
      <c r="B25" s="44">
        <v>569</v>
      </c>
      <c r="C25" s="20" t="s">
        <v>39</v>
      </c>
      <c r="D25" s="46">
        <v>4050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4050</v>
      </c>
      <c r="O25" s="47">
        <f t="shared" si="2"/>
        <v>1.3599731363331096</v>
      </c>
      <c r="P25" s="9"/>
    </row>
    <row r="26" spans="1:119" ht="15.75">
      <c r="A26" s="28" t="s">
        <v>40</v>
      </c>
      <c r="B26" s="29"/>
      <c r="C26" s="30"/>
      <c r="D26" s="31">
        <f t="shared" ref="D26:M26" si="8">SUM(D27:D28)</f>
        <v>8728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1"/>
        <v>8728</v>
      </c>
      <c r="O26" s="43">
        <f t="shared" si="2"/>
        <v>2.9308260577568839</v>
      </c>
      <c r="P26" s="9"/>
    </row>
    <row r="27" spans="1:119">
      <c r="A27" s="12"/>
      <c r="B27" s="44">
        <v>572</v>
      </c>
      <c r="C27" s="20" t="s">
        <v>41</v>
      </c>
      <c r="D27" s="46">
        <v>349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349</v>
      </c>
      <c r="O27" s="47">
        <f t="shared" si="2"/>
        <v>0.11719274680993956</v>
      </c>
      <c r="P27" s="9"/>
    </row>
    <row r="28" spans="1:119">
      <c r="A28" s="12"/>
      <c r="B28" s="44">
        <v>575</v>
      </c>
      <c r="C28" s="20" t="s">
        <v>42</v>
      </c>
      <c r="D28" s="46">
        <v>8379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8379</v>
      </c>
      <c r="O28" s="47">
        <f t="shared" si="2"/>
        <v>2.8136333109469445</v>
      </c>
      <c r="P28" s="9"/>
    </row>
    <row r="29" spans="1:119" ht="15.75">
      <c r="A29" s="28" t="s">
        <v>44</v>
      </c>
      <c r="B29" s="29"/>
      <c r="C29" s="30"/>
      <c r="D29" s="31">
        <f t="shared" ref="D29:M29" si="9">SUM(D30:D30)</f>
        <v>0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1877</v>
      </c>
      <c r="I29" s="31">
        <f t="shared" si="9"/>
        <v>362965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1"/>
        <v>364842</v>
      </c>
      <c r="O29" s="43">
        <f t="shared" si="2"/>
        <v>122.51242444593687</v>
      </c>
      <c r="P29" s="9"/>
    </row>
    <row r="30" spans="1:119" ht="15.75" thickBot="1">
      <c r="A30" s="12"/>
      <c r="B30" s="44">
        <v>581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1877</v>
      </c>
      <c r="I30" s="46">
        <v>362965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364842</v>
      </c>
      <c r="O30" s="47">
        <f t="shared" si="2"/>
        <v>122.51242444593687</v>
      </c>
      <c r="P30" s="9"/>
    </row>
    <row r="31" spans="1:119" ht="16.5" thickBot="1">
      <c r="A31" s="14" t="s">
        <v>10</v>
      </c>
      <c r="B31" s="23"/>
      <c r="C31" s="22"/>
      <c r="D31" s="15">
        <f t="shared" ref="D31:M31" si="10">SUM(D5,D12,D15,D20,D22,D24,D26,D29)</f>
        <v>1465148</v>
      </c>
      <c r="E31" s="15">
        <f t="shared" si="10"/>
        <v>0</v>
      </c>
      <c r="F31" s="15">
        <f t="shared" si="10"/>
        <v>0</v>
      </c>
      <c r="G31" s="15">
        <f t="shared" si="10"/>
        <v>0</v>
      </c>
      <c r="H31" s="15">
        <f t="shared" si="10"/>
        <v>1877</v>
      </c>
      <c r="I31" s="15">
        <f t="shared" si="10"/>
        <v>2654861</v>
      </c>
      <c r="J31" s="15">
        <f t="shared" si="10"/>
        <v>0</v>
      </c>
      <c r="K31" s="15">
        <f t="shared" si="10"/>
        <v>0</v>
      </c>
      <c r="L31" s="15">
        <f t="shared" si="10"/>
        <v>0</v>
      </c>
      <c r="M31" s="15">
        <f t="shared" si="10"/>
        <v>0</v>
      </c>
      <c r="N31" s="15">
        <f t="shared" si="1"/>
        <v>4121886</v>
      </c>
      <c r="O31" s="37">
        <f t="shared" si="2"/>
        <v>1384.112155809268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57</v>
      </c>
      <c r="M33" s="93"/>
      <c r="N33" s="93"/>
      <c r="O33" s="41">
        <v>2978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337989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10490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1" si="1">SUM(D5:M5)</f>
        <v>348479</v>
      </c>
      <c r="O5" s="32">
        <f t="shared" ref="O5:O31" si="2">(N5/O$33)</f>
        <v>117.33299663299664</v>
      </c>
      <c r="P5" s="6"/>
    </row>
    <row r="6" spans="1:133">
      <c r="A6" s="12"/>
      <c r="B6" s="44">
        <v>511</v>
      </c>
      <c r="C6" s="20" t="s">
        <v>19</v>
      </c>
      <c r="D6" s="46">
        <v>18679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18679</v>
      </c>
      <c r="O6" s="47">
        <f t="shared" si="2"/>
        <v>6.2892255892255893</v>
      </c>
      <c r="P6" s="9"/>
    </row>
    <row r="7" spans="1:133">
      <c r="A7" s="12"/>
      <c r="B7" s="44">
        <v>512</v>
      </c>
      <c r="C7" s="20" t="s">
        <v>20</v>
      </c>
      <c r="D7" s="46">
        <v>136003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136003</v>
      </c>
      <c r="O7" s="47">
        <f t="shared" si="2"/>
        <v>45.792255892255895</v>
      </c>
      <c r="P7" s="9"/>
    </row>
    <row r="8" spans="1:133">
      <c r="A8" s="12"/>
      <c r="B8" s="44">
        <v>513</v>
      </c>
      <c r="C8" s="20" t="s">
        <v>21</v>
      </c>
      <c r="D8" s="46">
        <v>89185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89185</v>
      </c>
      <c r="O8" s="47">
        <f t="shared" si="2"/>
        <v>30.028619528619529</v>
      </c>
      <c r="P8" s="9"/>
    </row>
    <row r="9" spans="1:133">
      <c r="A9" s="12"/>
      <c r="B9" s="44">
        <v>514</v>
      </c>
      <c r="C9" s="20" t="s">
        <v>22</v>
      </c>
      <c r="D9" s="46">
        <v>14243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14243</v>
      </c>
      <c r="O9" s="47">
        <f t="shared" si="2"/>
        <v>4.7956228956228957</v>
      </c>
      <c r="P9" s="9"/>
    </row>
    <row r="10" spans="1:133">
      <c r="A10" s="12"/>
      <c r="B10" s="44">
        <v>515</v>
      </c>
      <c r="C10" s="20" t="s">
        <v>23</v>
      </c>
      <c r="D10" s="46">
        <v>828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828</v>
      </c>
      <c r="O10" s="47">
        <f t="shared" si="2"/>
        <v>0.27878787878787881</v>
      </c>
      <c r="P10" s="9"/>
    </row>
    <row r="11" spans="1:133">
      <c r="A11" s="12"/>
      <c r="B11" s="44">
        <v>519</v>
      </c>
      <c r="C11" s="20" t="s">
        <v>24</v>
      </c>
      <c r="D11" s="46">
        <v>79051</v>
      </c>
      <c r="E11" s="46">
        <v>0</v>
      </c>
      <c r="F11" s="46">
        <v>0</v>
      </c>
      <c r="G11" s="46">
        <v>0</v>
      </c>
      <c r="H11" s="46">
        <v>0</v>
      </c>
      <c r="I11" s="46">
        <v>10490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89541</v>
      </c>
      <c r="O11" s="47">
        <f t="shared" si="2"/>
        <v>30.148484848484848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1072114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1072114</v>
      </c>
      <c r="O12" s="43">
        <f t="shared" si="2"/>
        <v>360.98114478114479</v>
      </c>
      <c r="P12" s="10"/>
    </row>
    <row r="13" spans="1:133">
      <c r="A13" s="12"/>
      <c r="B13" s="44">
        <v>521</v>
      </c>
      <c r="C13" s="20" t="s">
        <v>26</v>
      </c>
      <c r="D13" s="46">
        <v>598541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598541</v>
      </c>
      <c r="O13" s="47">
        <f t="shared" si="2"/>
        <v>201.52895622895622</v>
      </c>
      <c r="P13" s="9"/>
    </row>
    <row r="14" spans="1:133">
      <c r="A14" s="12"/>
      <c r="B14" s="44">
        <v>522</v>
      </c>
      <c r="C14" s="20" t="s">
        <v>27</v>
      </c>
      <c r="D14" s="46">
        <v>473573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473573</v>
      </c>
      <c r="O14" s="47">
        <f t="shared" si="2"/>
        <v>159.45218855218855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SUM(D16:D19)</f>
        <v>5361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2124276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2129637</v>
      </c>
      <c r="O15" s="43">
        <f t="shared" si="2"/>
        <v>717.04949494949494</v>
      </c>
      <c r="P15" s="10"/>
    </row>
    <row r="16" spans="1:133">
      <c r="A16" s="12"/>
      <c r="B16" s="44">
        <v>532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498717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498717</v>
      </c>
      <c r="O16" s="47">
        <f t="shared" si="2"/>
        <v>167.91818181818181</v>
      </c>
      <c r="P16" s="9"/>
    </row>
    <row r="17" spans="1:119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433869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433869</v>
      </c>
      <c r="O17" s="47">
        <f t="shared" si="2"/>
        <v>146.08383838383838</v>
      </c>
      <c r="P17" s="9"/>
    </row>
    <row r="18" spans="1:119">
      <c r="A18" s="12"/>
      <c r="B18" s="44">
        <v>536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1191690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1191690</v>
      </c>
      <c r="O18" s="47">
        <f t="shared" si="2"/>
        <v>401.24242424242425</v>
      </c>
      <c r="P18" s="9"/>
    </row>
    <row r="19" spans="1:119">
      <c r="A19" s="12"/>
      <c r="B19" s="44">
        <v>539</v>
      </c>
      <c r="C19" s="20" t="s">
        <v>33</v>
      </c>
      <c r="D19" s="46">
        <v>5361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5361</v>
      </c>
      <c r="O19" s="47">
        <f t="shared" si="2"/>
        <v>1.805050505050505</v>
      </c>
      <c r="P19" s="9"/>
    </row>
    <row r="20" spans="1:119" ht="15.75">
      <c r="A20" s="28" t="s">
        <v>34</v>
      </c>
      <c r="B20" s="29"/>
      <c r="C20" s="30"/>
      <c r="D20" s="31">
        <f t="shared" ref="D20:M20" si="5">SUM(D21:D21)</f>
        <v>243184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243184</v>
      </c>
      <c r="O20" s="43">
        <f t="shared" si="2"/>
        <v>81.880134680134674</v>
      </c>
      <c r="P20" s="10"/>
    </row>
    <row r="21" spans="1:119">
      <c r="A21" s="12"/>
      <c r="B21" s="44">
        <v>541</v>
      </c>
      <c r="C21" s="20" t="s">
        <v>35</v>
      </c>
      <c r="D21" s="46">
        <v>243184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243184</v>
      </c>
      <c r="O21" s="47">
        <f t="shared" si="2"/>
        <v>81.880134680134674</v>
      </c>
      <c r="P21" s="9"/>
    </row>
    <row r="22" spans="1:119" ht="15.75">
      <c r="A22" s="28" t="s">
        <v>36</v>
      </c>
      <c r="B22" s="29"/>
      <c r="C22" s="30"/>
      <c r="D22" s="31">
        <f t="shared" ref="D22:M22" si="6">SUM(D23:D23)</f>
        <v>396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396</v>
      </c>
      <c r="O22" s="43">
        <f t="shared" si="2"/>
        <v>0.13333333333333333</v>
      </c>
      <c r="P22" s="10"/>
    </row>
    <row r="23" spans="1:119">
      <c r="A23" s="13"/>
      <c r="B23" s="45">
        <v>552</v>
      </c>
      <c r="C23" s="21" t="s">
        <v>37</v>
      </c>
      <c r="D23" s="46">
        <v>396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396</v>
      </c>
      <c r="O23" s="47">
        <f t="shared" si="2"/>
        <v>0.13333333333333333</v>
      </c>
      <c r="P23" s="9"/>
    </row>
    <row r="24" spans="1:119" ht="15.75">
      <c r="A24" s="28" t="s">
        <v>38</v>
      </c>
      <c r="B24" s="29"/>
      <c r="C24" s="30"/>
      <c r="D24" s="31">
        <f t="shared" ref="D24:M24" si="7">SUM(D25:D25)</f>
        <v>2050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2050</v>
      </c>
      <c r="O24" s="43">
        <f t="shared" si="2"/>
        <v>0.6902356902356902</v>
      </c>
      <c r="P24" s="10"/>
    </row>
    <row r="25" spans="1:119">
      <c r="A25" s="12"/>
      <c r="B25" s="44">
        <v>569</v>
      </c>
      <c r="C25" s="20" t="s">
        <v>39</v>
      </c>
      <c r="D25" s="46">
        <v>2050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2050</v>
      </c>
      <c r="O25" s="47">
        <f t="shared" si="2"/>
        <v>0.6902356902356902</v>
      </c>
      <c r="P25" s="9"/>
    </row>
    <row r="26" spans="1:119" ht="15.75">
      <c r="A26" s="28" t="s">
        <v>40</v>
      </c>
      <c r="B26" s="29"/>
      <c r="C26" s="30"/>
      <c r="D26" s="31">
        <f t="shared" ref="D26:M26" si="8">SUM(D27:D28)</f>
        <v>11782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1"/>
        <v>11782</v>
      </c>
      <c r="O26" s="43">
        <f t="shared" si="2"/>
        <v>3.9670033670033669</v>
      </c>
      <c r="P26" s="9"/>
    </row>
    <row r="27" spans="1:119">
      <c r="A27" s="12"/>
      <c r="B27" s="44">
        <v>572</v>
      </c>
      <c r="C27" s="20" t="s">
        <v>41</v>
      </c>
      <c r="D27" s="46">
        <v>712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712</v>
      </c>
      <c r="O27" s="47">
        <f t="shared" si="2"/>
        <v>0.23973063973063974</v>
      </c>
      <c r="P27" s="9"/>
    </row>
    <row r="28" spans="1:119">
      <c r="A28" s="12"/>
      <c r="B28" s="44">
        <v>575</v>
      </c>
      <c r="C28" s="20" t="s">
        <v>42</v>
      </c>
      <c r="D28" s="46">
        <v>11070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11070</v>
      </c>
      <c r="O28" s="47">
        <f t="shared" si="2"/>
        <v>3.7272727272727271</v>
      </c>
      <c r="P28" s="9"/>
    </row>
    <row r="29" spans="1:119" ht="15.75">
      <c r="A29" s="28" t="s">
        <v>44</v>
      </c>
      <c r="B29" s="29"/>
      <c r="C29" s="30"/>
      <c r="D29" s="31">
        <f t="shared" ref="D29:M29" si="9">SUM(D30:D30)</f>
        <v>9851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2294</v>
      </c>
      <c r="I29" s="31">
        <f t="shared" si="9"/>
        <v>276250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1"/>
        <v>288395</v>
      </c>
      <c r="O29" s="43">
        <f t="shared" si="2"/>
        <v>97.102693602693606</v>
      </c>
      <c r="P29" s="9"/>
    </row>
    <row r="30" spans="1:119" ht="15.75" thickBot="1">
      <c r="A30" s="12"/>
      <c r="B30" s="44">
        <v>581</v>
      </c>
      <c r="C30" s="20" t="s">
        <v>43</v>
      </c>
      <c r="D30" s="46">
        <v>9851</v>
      </c>
      <c r="E30" s="46">
        <v>0</v>
      </c>
      <c r="F30" s="46">
        <v>0</v>
      </c>
      <c r="G30" s="46">
        <v>0</v>
      </c>
      <c r="H30" s="46">
        <v>2294</v>
      </c>
      <c r="I30" s="46">
        <v>276250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288395</v>
      </c>
      <c r="O30" s="47">
        <f t="shared" si="2"/>
        <v>97.102693602693606</v>
      </c>
      <c r="P30" s="9"/>
    </row>
    <row r="31" spans="1:119" ht="16.5" thickBot="1">
      <c r="A31" s="14" t="s">
        <v>10</v>
      </c>
      <c r="B31" s="23"/>
      <c r="C31" s="22"/>
      <c r="D31" s="15">
        <f t="shared" ref="D31:M31" si="10">SUM(D5,D12,D15,D20,D22,D24,D26,D29)</f>
        <v>1682727</v>
      </c>
      <c r="E31" s="15">
        <f t="shared" si="10"/>
        <v>0</v>
      </c>
      <c r="F31" s="15">
        <f t="shared" si="10"/>
        <v>0</v>
      </c>
      <c r="G31" s="15">
        <f t="shared" si="10"/>
        <v>0</v>
      </c>
      <c r="H31" s="15">
        <f t="shared" si="10"/>
        <v>2294</v>
      </c>
      <c r="I31" s="15">
        <f t="shared" si="10"/>
        <v>2411016</v>
      </c>
      <c r="J31" s="15">
        <f t="shared" si="10"/>
        <v>0</v>
      </c>
      <c r="K31" s="15">
        <f t="shared" si="10"/>
        <v>0</v>
      </c>
      <c r="L31" s="15">
        <f t="shared" si="10"/>
        <v>0</v>
      </c>
      <c r="M31" s="15">
        <f t="shared" si="10"/>
        <v>0</v>
      </c>
      <c r="N31" s="15">
        <f t="shared" si="1"/>
        <v>4096037</v>
      </c>
      <c r="O31" s="37">
        <f t="shared" si="2"/>
        <v>1379.1370370370371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53</v>
      </c>
      <c r="M33" s="93"/>
      <c r="N33" s="93"/>
      <c r="O33" s="41">
        <v>2970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354726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9545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2" si="1">SUM(D5:M5)</f>
        <v>364271</v>
      </c>
      <c r="O5" s="32">
        <f t="shared" ref="O5:O32" si="2">(N5/O$34)</f>
        <v>127.01220362622037</v>
      </c>
      <c r="P5" s="6"/>
    </row>
    <row r="6" spans="1:133">
      <c r="A6" s="12"/>
      <c r="B6" s="44">
        <v>511</v>
      </c>
      <c r="C6" s="20" t="s">
        <v>19</v>
      </c>
      <c r="D6" s="46">
        <v>8556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8556</v>
      </c>
      <c r="O6" s="47">
        <f t="shared" si="2"/>
        <v>2.98326359832636</v>
      </c>
      <c r="P6" s="9"/>
    </row>
    <row r="7" spans="1:133">
      <c r="A7" s="12"/>
      <c r="B7" s="44">
        <v>512</v>
      </c>
      <c r="C7" s="20" t="s">
        <v>20</v>
      </c>
      <c r="D7" s="46">
        <v>146664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146664</v>
      </c>
      <c r="O7" s="47">
        <f t="shared" si="2"/>
        <v>51.138075313807533</v>
      </c>
      <c r="P7" s="9"/>
    </row>
    <row r="8" spans="1:133">
      <c r="A8" s="12"/>
      <c r="B8" s="44">
        <v>513</v>
      </c>
      <c r="C8" s="20" t="s">
        <v>21</v>
      </c>
      <c r="D8" s="46">
        <v>91231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91231</v>
      </c>
      <c r="O8" s="47">
        <f t="shared" si="2"/>
        <v>31.809972105997211</v>
      </c>
      <c r="P8" s="9"/>
    </row>
    <row r="9" spans="1:133">
      <c r="A9" s="12"/>
      <c r="B9" s="44">
        <v>514</v>
      </c>
      <c r="C9" s="20" t="s">
        <v>22</v>
      </c>
      <c r="D9" s="46">
        <v>19750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19750</v>
      </c>
      <c r="O9" s="47">
        <f t="shared" si="2"/>
        <v>6.8863319386331936</v>
      </c>
      <c r="P9" s="9"/>
    </row>
    <row r="10" spans="1:133">
      <c r="A10" s="12"/>
      <c r="B10" s="44">
        <v>515</v>
      </c>
      <c r="C10" s="20" t="s">
        <v>23</v>
      </c>
      <c r="D10" s="46">
        <v>2078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2078</v>
      </c>
      <c r="O10" s="47">
        <f t="shared" si="2"/>
        <v>0.72454672245467222</v>
      </c>
      <c r="P10" s="9"/>
    </row>
    <row r="11" spans="1:133">
      <c r="A11" s="12"/>
      <c r="B11" s="44">
        <v>519</v>
      </c>
      <c r="C11" s="20" t="s">
        <v>24</v>
      </c>
      <c r="D11" s="46">
        <v>86447</v>
      </c>
      <c r="E11" s="46">
        <v>0</v>
      </c>
      <c r="F11" s="46">
        <v>0</v>
      </c>
      <c r="G11" s="46">
        <v>0</v>
      </c>
      <c r="H11" s="46">
        <v>0</v>
      </c>
      <c r="I11" s="46">
        <v>9545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95992</v>
      </c>
      <c r="O11" s="47">
        <f t="shared" si="2"/>
        <v>33.470013947001398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858436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858436</v>
      </c>
      <c r="O12" s="43">
        <f t="shared" si="2"/>
        <v>299.31520223152023</v>
      </c>
      <c r="P12" s="10"/>
    </row>
    <row r="13" spans="1:133">
      <c r="A13" s="12"/>
      <c r="B13" s="44">
        <v>521</v>
      </c>
      <c r="C13" s="20" t="s">
        <v>26</v>
      </c>
      <c r="D13" s="46">
        <v>661506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661506</v>
      </c>
      <c r="O13" s="47">
        <f t="shared" si="2"/>
        <v>230.65062761506277</v>
      </c>
      <c r="P13" s="9"/>
    </row>
    <row r="14" spans="1:133">
      <c r="A14" s="12"/>
      <c r="B14" s="44">
        <v>522</v>
      </c>
      <c r="C14" s="20" t="s">
        <v>27</v>
      </c>
      <c r="D14" s="46">
        <v>196930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196930</v>
      </c>
      <c r="O14" s="47">
        <f t="shared" si="2"/>
        <v>68.664574616457458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SUM(D16:D20)</f>
        <v>3944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2331507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2335451</v>
      </c>
      <c r="O15" s="43">
        <f t="shared" si="2"/>
        <v>814.31345885634585</v>
      </c>
      <c r="P15" s="10"/>
    </row>
    <row r="16" spans="1:133">
      <c r="A16" s="12"/>
      <c r="B16" s="44">
        <v>532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566917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566917</v>
      </c>
      <c r="O16" s="47">
        <f t="shared" si="2"/>
        <v>197.66980474198047</v>
      </c>
      <c r="P16" s="9"/>
    </row>
    <row r="17" spans="1:119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488021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488021</v>
      </c>
      <c r="O17" s="47">
        <f t="shared" si="2"/>
        <v>170.16073919107393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1558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1558</v>
      </c>
      <c r="O18" s="47">
        <f t="shared" si="2"/>
        <v>0.54323570432357038</v>
      </c>
      <c r="P18" s="9"/>
    </row>
    <row r="19" spans="1:119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1275011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1275011</v>
      </c>
      <c r="O19" s="47">
        <f t="shared" si="2"/>
        <v>444.56450488145049</v>
      </c>
      <c r="P19" s="9"/>
    </row>
    <row r="20" spans="1:119">
      <c r="A20" s="12"/>
      <c r="B20" s="44">
        <v>539</v>
      </c>
      <c r="C20" s="20" t="s">
        <v>33</v>
      </c>
      <c r="D20" s="46">
        <v>3944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3944</v>
      </c>
      <c r="O20" s="47">
        <f t="shared" si="2"/>
        <v>1.3751743375174337</v>
      </c>
      <c r="P20" s="9"/>
    </row>
    <row r="21" spans="1:119" ht="15.75">
      <c r="A21" s="28" t="s">
        <v>34</v>
      </c>
      <c r="B21" s="29"/>
      <c r="C21" s="30"/>
      <c r="D21" s="31">
        <f t="shared" ref="D21:M21" si="5">SUM(D22:D22)</f>
        <v>227302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227302</v>
      </c>
      <c r="O21" s="43">
        <f t="shared" si="2"/>
        <v>79.254532775453271</v>
      </c>
      <c r="P21" s="10"/>
    </row>
    <row r="22" spans="1:119">
      <c r="A22" s="12"/>
      <c r="B22" s="44">
        <v>541</v>
      </c>
      <c r="C22" s="20" t="s">
        <v>35</v>
      </c>
      <c r="D22" s="46">
        <v>227302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227302</v>
      </c>
      <c r="O22" s="47">
        <f t="shared" si="2"/>
        <v>79.254532775453271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673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673</v>
      </c>
      <c r="O23" s="43">
        <f t="shared" si="2"/>
        <v>0.23465829846582983</v>
      </c>
      <c r="P23" s="10"/>
    </row>
    <row r="24" spans="1:119">
      <c r="A24" s="13"/>
      <c r="B24" s="45">
        <v>552</v>
      </c>
      <c r="C24" s="21" t="s">
        <v>37</v>
      </c>
      <c r="D24" s="46">
        <v>673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673</v>
      </c>
      <c r="O24" s="47">
        <f t="shared" si="2"/>
        <v>0.23465829846582983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SUM(D26:D26)</f>
        <v>2050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2050</v>
      </c>
      <c r="O25" s="43">
        <f t="shared" si="2"/>
        <v>0.71478382147838215</v>
      </c>
      <c r="P25" s="10"/>
    </row>
    <row r="26" spans="1:119">
      <c r="A26" s="12"/>
      <c r="B26" s="44">
        <v>569</v>
      </c>
      <c r="C26" s="20" t="s">
        <v>39</v>
      </c>
      <c r="D26" s="46">
        <v>2050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2050</v>
      </c>
      <c r="O26" s="47">
        <f t="shared" si="2"/>
        <v>0.71478382147838215</v>
      </c>
      <c r="P26" s="9"/>
    </row>
    <row r="27" spans="1:119" ht="15.75">
      <c r="A27" s="28" t="s">
        <v>40</v>
      </c>
      <c r="B27" s="29"/>
      <c r="C27" s="30"/>
      <c r="D27" s="31">
        <f t="shared" ref="D27:M27" si="8">SUM(D28:D29)</f>
        <v>16030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16030</v>
      </c>
      <c r="O27" s="43">
        <f t="shared" si="2"/>
        <v>5.5892608089260811</v>
      </c>
      <c r="P27" s="9"/>
    </row>
    <row r="28" spans="1:119">
      <c r="A28" s="12"/>
      <c r="B28" s="44">
        <v>572</v>
      </c>
      <c r="C28" s="20" t="s">
        <v>41</v>
      </c>
      <c r="D28" s="46">
        <v>514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514</v>
      </c>
      <c r="O28" s="47">
        <f t="shared" si="2"/>
        <v>0.17921896792189679</v>
      </c>
      <c r="P28" s="9"/>
    </row>
    <row r="29" spans="1:119">
      <c r="A29" s="12"/>
      <c r="B29" s="44">
        <v>575</v>
      </c>
      <c r="C29" s="20" t="s">
        <v>42</v>
      </c>
      <c r="D29" s="46">
        <v>15516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15516</v>
      </c>
      <c r="O29" s="47">
        <f t="shared" si="2"/>
        <v>5.4100418410041842</v>
      </c>
      <c r="P29" s="9"/>
    </row>
    <row r="30" spans="1:119" ht="15.75">
      <c r="A30" s="28" t="s">
        <v>44</v>
      </c>
      <c r="B30" s="29"/>
      <c r="C30" s="30"/>
      <c r="D30" s="31">
        <f t="shared" ref="D30:M30" si="9">SUM(D31:D31)</f>
        <v>0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2294</v>
      </c>
      <c r="I30" s="31">
        <f t="shared" si="9"/>
        <v>492194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1"/>
        <v>494488</v>
      </c>
      <c r="O30" s="43">
        <f t="shared" si="2"/>
        <v>172.41562064156207</v>
      </c>
      <c r="P30" s="9"/>
    </row>
    <row r="31" spans="1:119" ht="15.75" thickBot="1">
      <c r="A31" s="12"/>
      <c r="B31" s="44">
        <v>581</v>
      </c>
      <c r="C31" s="20" t="s">
        <v>43</v>
      </c>
      <c r="D31" s="46">
        <v>0</v>
      </c>
      <c r="E31" s="46">
        <v>0</v>
      </c>
      <c r="F31" s="46">
        <v>0</v>
      </c>
      <c r="G31" s="46">
        <v>0</v>
      </c>
      <c r="H31" s="46">
        <v>2294</v>
      </c>
      <c r="I31" s="46">
        <v>492194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494488</v>
      </c>
      <c r="O31" s="47">
        <f t="shared" si="2"/>
        <v>172.41562064156207</v>
      </c>
      <c r="P31" s="9"/>
    </row>
    <row r="32" spans="1:119" ht="16.5" thickBot="1">
      <c r="A32" s="14" t="s">
        <v>10</v>
      </c>
      <c r="B32" s="23"/>
      <c r="C32" s="22"/>
      <c r="D32" s="15">
        <f t="shared" ref="D32:M32" si="10">SUM(D5,D12,D15,D21,D23,D25,D27,D30)</f>
        <v>1463161</v>
      </c>
      <c r="E32" s="15">
        <f t="shared" si="10"/>
        <v>0</v>
      </c>
      <c r="F32" s="15">
        <f t="shared" si="10"/>
        <v>0</v>
      </c>
      <c r="G32" s="15">
        <f t="shared" si="10"/>
        <v>0</v>
      </c>
      <c r="H32" s="15">
        <f t="shared" si="10"/>
        <v>2294</v>
      </c>
      <c r="I32" s="15">
        <f t="shared" si="10"/>
        <v>2833246</v>
      </c>
      <c r="J32" s="15">
        <f t="shared" si="10"/>
        <v>0</v>
      </c>
      <c r="K32" s="15">
        <f t="shared" si="10"/>
        <v>0</v>
      </c>
      <c r="L32" s="15">
        <f t="shared" si="10"/>
        <v>0</v>
      </c>
      <c r="M32" s="15">
        <f t="shared" si="10"/>
        <v>0</v>
      </c>
      <c r="N32" s="15">
        <f t="shared" si="1"/>
        <v>4298701</v>
      </c>
      <c r="O32" s="37">
        <f t="shared" si="2"/>
        <v>1498.8497210599721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51</v>
      </c>
      <c r="M34" s="93"/>
      <c r="N34" s="93"/>
      <c r="O34" s="41">
        <v>2868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335884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17329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1" si="1">SUM(D5:M5)</f>
        <v>353213</v>
      </c>
      <c r="O5" s="32">
        <f t="shared" ref="O5:O31" si="2">(N5/O$33)</f>
        <v>77.697536295644525</v>
      </c>
      <c r="P5" s="6"/>
    </row>
    <row r="6" spans="1:133">
      <c r="A6" s="12"/>
      <c r="B6" s="44">
        <v>511</v>
      </c>
      <c r="C6" s="20" t="s">
        <v>19</v>
      </c>
      <c r="D6" s="46">
        <v>12146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12146</v>
      </c>
      <c r="O6" s="47">
        <f t="shared" si="2"/>
        <v>2.6717993840739109</v>
      </c>
      <c r="P6" s="9"/>
    </row>
    <row r="7" spans="1:133">
      <c r="A7" s="12"/>
      <c r="B7" s="44">
        <v>512</v>
      </c>
      <c r="C7" s="20" t="s">
        <v>20</v>
      </c>
      <c r="D7" s="46">
        <v>127570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127570</v>
      </c>
      <c r="O7" s="47">
        <f t="shared" si="2"/>
        <v>28.062032556093268</v>
      </c>
      <c r="P7" s="9"/>
    </row>
    <row r="8" spans="1:133">
      <c r="A8" s="12"/>
      <c r="B8" s="44">
        <v>513</v>
      </c>
      <c r="C8" s="20" t="s">
        <v>21</v>
      </c>
      <c r="D8" s="46">
        <v>88529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88529</v>
      </c>
      <c r="O8" s="47">
        <f t="shared" si="2"/>
        <v>19.47404311482622</v>
      </c>
      <c r="P8" s="9"/>
    </row>
    <row r="9" spans="1:133">
      <c r="A9" s="12"/>
      <c r="B9" s="44">
        <v>514</v>
      </c>
      <c r="C9" s="20" t="s">
        <v>22</v>
      </c>
      <c r="D9" s="46">
        <v>14079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14079</v>
      </c>
      <c r="O9" s="47">
        <f t="shared" si="2"/>
        <v>3.0970083589969204</v>
      </c>
      <c r="P9" s="9"/>
    </row>
    <row r="10" spans="1:133">
      <c r="A10" s="12"/>
      <c r="B10" s="44">
        <v>515</v>
      </c>
      <c r="C10" s="20" t="s">
        <v>23</v>
      </c>
      <c r="D10" s="46">
        <v>1370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1370</v>
      </c>
      <c r="O10" s="47">
        <f t="shared" si="2"/>
        <v>0.30136383633963926</v>
      </c>
      <c r="P10" s="9"/>
    </row>
    <row r="11" spans="1:133">
      <c r="A11" s="12"/>
      <c r="B11" s="44">
        <v>519</v>
      </c>
      <c r="C11" s="20" t="s">
        <v>24</v>
      </c>
      <c r="D11" s="46">
        <v>92190</v>
      </c>
      <c r="E11" s="46">
        <v>0</v>
      </c>
      <c r="F11" s="46">
        <v>0</v>
      </c>
      <c r="G11" s="46">
        <v>0</v>
      </c>
      <c r="H11" s="46">
        <v>0</v>
      </c>
      <c r="I11" s="46">
        <v>17329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109519</v>
      </c>
      <c r="O11" s="47">
        <f t="shared" si="2"/>
        <v>24.091289045314561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902672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902672</v>
      </c>
      <c r="O12" s="43">
        <f t="shared" si="2"/>
        <v>198.56401231852178</v>
      </c>
      <c r="P12" s="10"/>
    </row>
    <row r="13" spans="1:133">
      <c r="A13" s="12"/>
      <c r="B13" s="44">
        <v>521</v>
      </c>
      <c r="C13" s="20" t="s">
        <v>26</v>
      </c>
      <c r="D13" s="46">
        <v>734416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734416</v>
      </c>
      <c r="O13" s="47">
        <f t="shared" si="2"/>
        <v>161.55213374395072</v>
      </c>
      <c r="P13" s="9"/>
    </row>
    <row r="14" spans="1:133">
      <c r="A14" s="12"/>
      <c r="B14" s="44">
        <v>522</v>
      </c>
      <c r="C14" s="20" t="s">
        <v>27</v>
      </c>
      <c r="D14" s="46">
        <v>168256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168256</v>
      </c>
      <c r="O14" s="47">
        <f t="shared" si="2"/>
        <v>37.01187857457105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SUM(D16:D19)</f>
        <v>9280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2283625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2292905</v>
      </c>
      <c r="O15" s="43">
        <f t="shared" si="2"/>
        <v>504.3785745710515</v>
      </c>
      <c r="P15" s="10"/>
    </row>
    <row r="16" spans="1:133">
      <c r="A16" s="12"/>
      <c r="B16" s="44">
        <v>532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578559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578559</v>
      </c>
      <c r="O16" s="47">
        <f t="shared" si="2"/>
        <v>127.267707875055</v>
      </c>
      <c r="P16" s="9"/>
    </row>
    <row r="17" spans="1:119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488096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488096</v>
      </c>
      <c r="O17" s="47">
        <f t="shared" si="2"/>
        <v>107.36823581170259</v>
      </c>
      <c r="P17" s="9"/>
    </row>
    <row r="18" spans="1:119">
      <c r="A18" s="12"/>
      <c r="B18" s="44">
        <v>536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1216970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1216970</v>
      </c>
      <c r="O18" s="47">
        <f t="shared" si="2"/>
        <v>267.7012758468984</v>
      </c>
      <c r="P18" s="9"/>
    </row>
    <row r="19" spans="1:119">
      <c r="A19" s="12"/>
      <c r="B19" s="44">
        <v>539</v>
      </c>
      <c r="C19" s="20" t="s">
        <v>33</v>
      </c>
      <c r="D19" s="46">
        <v>9280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9280</v>
      </c>
      <c r="O19" s="47">
        <f t="shared" si="2"/>
        <v>2.0413550373955127</v>
      </c>
      <c r="P19" s="9"/>
    </row>
    <row r="20" spans="1:119" ht="15.75">
      <c r="A20" s="28" t="s">
        <v>34</v>
      </c>
      <c r="B20" s="29"/>
      <c r="C20" s="30"/>
      <c r="D20" s="31">
        <f t="shared" ref="D20:M20" si="5">SUM(D21:D21)</f>
        <v>191639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191639</v>
      </c>
      <c r="O20" s="43">
        <f t="shared" si="2"/>
        <v>42.155521337439509</v>
      </c>
      <c r="P20" s="10"/>
    </row>
    <row r="21" spans="1:119">
      <c r="A21" s="12"/>
      <c r="B21" s="44">
        <v>541</v>
      </c>
      <c r="C21" s="20" t="s">
        <v>35</v>
      </c>
      <c r="D21" s="46">
        <v>191639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191639</v>
      </c>
      <c r="O21" s="47">
        <f t="shared" si="2"/>
        <v>42.155521337439509</v>
      </c>
      <c r="P21" s="9"/>
    </row>
    <row r="22" spans="1:119" ht="15.75">
      <c r="A22" s="28" t="s">
        <v>36</v>
      </c>
      <c r="B22" s="29"/>
      <c r="C22" s="30"/>
      <c r="D22" s="31">
        <f t="shared" ref="D22:M22" si="6">SUM(D23:D23)</f>
        <v>401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401</v>
      </c>
      <c r="O22" s="43">
        <f t="shared" si="2"/>
        <v>8.820941487021558E-2</v>
      </c>
      <c r="P22" s="10"/>
    </row>
    <row r="23" spans="1:119">
      <c r="A23" s="13"/>
      <c r="B23" s="45">
        <v>552</v>
      </c>
      <c r="C23" s="21" t="s">
        <v>37</v>
      </c>
      <c r="D23" s="46">
        <v>401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401</v>
      </c>
      <c r="O23" s="47">
        <f t="shared" si="2"/>
        <v>8.820941487021558E-2</v>
      </c>
      <c r="P23" s="9"/>
    </row>
    <row r="24" spans="1:119" ht="15.75">
      <c r="A24" s="28" t="s">
        <v>38</v>
      </c>
      <c r="B24" s="29"/>
      <c r="C24" s="30"/>
      <c r="D24" s="31">
        <f t="shared" ref="D24:M24" si="7">SUM(D25:D25)</f>
        <v>1875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1875</v>
      </c>
      <c r="O24" s="43">
        <f t="shared" si="2"/>
        <v>0.41245050593928728</v>
      </c>
      <c r="P24" s="10"/>
    </row>
    <row r="25" spans="1:119">
      <c r="A25" s="12"/>
      <c r="B25" s="44">
        <v>569</v>
      </c>
      <c r="C25" s="20" t="s">
        <v>39</v>
      </c>
      <c r="D25" s="46">
        <v>1875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1875</v>
      </c>
      <c r="O25" s="47">
        <f t="shared" si="2"/>
        <v>0.41245050593928728</v>
      </c>
      <c r="P25" s="9"/>
    </row>
    <row r="26" spans="1:119" ht="15.75">
      <c r="A26" s="28" t="s">
        <v>40</v>
      </c>
      <c r="B26" s="29"/>
      <c r="C26" s="30"/>
      <c r="D26" s="31">
        <f t="shared" ref="D26:M26" si="8">SUM(D27:D28)</f>
        <v>11284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1"/>
        <v>11284</v>
      </c>
      <c r="O26" s="43">
        <f t="shared" si="2"/>
        <v>2.4821821381434228</v>
      </c>
      <c r="P26" s="9"/>
    </row>
    <row r="27" spans="1:119">
      <c r="A27" s="12"/>
      <c r="B27" s="44">
        <v>572</v>
      </c>
      <c r="C27" s="20" t="s">
        <v>41</v>
      </c>
      <c r="D27" s="46">
        <v>668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668</v>
      </c>
      <c r="O27" s="47">
        <f t="shared" si="2"/>
        <v>0.1469423669159701</v>
      </c>
      <c r="P27" s="9"/>
    </row>
    <row r="28" spans="1:119">
      <c r="A28" s="12"/>
      <c r="B28" s="44">
        <v>575</v>
      </c>
      <c r="C28" s="20" t="s">
        <v>42</v>
      </c>
      <c r="D28" s="46">
        <v>10616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10616</v>
      </c>
      <c r="O28" s="47">
        <f t="shared" si="2"/>
        <v>2.3352397712274526</v>
      </c>
      <c r="P28" s="9"/>
    </row>
    <row r="29" spans="1:119" ht="15.75">
      <c r="A29" s="28" t="s">
        <v>44</v>
      </c>
      <c r="B29" s="29"/>
      <c r="C29" s="30"/>
      <c r="D29" s="31">
        <f t="shared" ref="D29:M29" si="9">SUM(D30:D30)</f>
        <v>0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1911</v>
      </c>
      <c r="I29" s="31">
        <f t="shared" si="9"/>
        <v>425110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1"/>
        <v>427021</v>
      </c>
      <c r="O29" s="43">
        <f t="shared" si="2"/>
        <v>93.933347998240208</v>
      </c>
      <c r="P29" s="9"/>
    </row>
    <row r="30" spans="1:119" ht="15.75" thickBot="1">
      <c r="A30" s="12"/>
      <c r="B30" s="44">
        <v>581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1911</v>
      </c>
      <c r="I30" s="46">
        <v>425110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427021</v>
      </c>
      <c r="O30" s="47">
        <f t="shared" si="2"/>
        <v>93.933347998240208</v>
      </c>
      <c r="P30" s="9"/>
    </row>
    <row r="31" spans="1:119" ht="16.5" thickBot="1">
      <c r="A31" s="14" t="s">
        <v>10</v>
      </c>
      <c r="B31" s="23"/>
      <c r="C31" s="22"/>
      <c r="D31" s="15">
        <f t="shared" ref="D31:M31" si="10">SUM(D5,D12,D15,D20,D22,D24,D26,D29)</f>
        <v>1453035</v>
      </c>
      <c r="E31" s="15">
        <f t="shared" si="10"/>
        <v>0</v>
      </c>
      <c r="F31" s="15">
        <f t="shared" si="10"/>
        <v>0</v>
      </c>
      <c r="G31" s="15">
        <f t="shared" si="10"/>
        <v>0</v>
      </c>
      <c r="H31" s="15">
        <f t="shared" si="10"/>
        <v>1911</v>
      </c>
      <c r="I31" s="15">
        <f t="shared" si="10"/>
        <v>2726064</v>
      </c>
      <c r="J31" s="15">
        <f t="shared" si="10"/>
        <v>0</v>
      </c>
      <c r="K31" s="15">
        <f t="shared" si="10"/>
        <v>0</v>
      </c>
      <c r="L31" s="15">
        <f t="shared" si="10"/>
        <v>0</v>
      </c>
      <c r="M31" s="15">
        <f t="shared" si="10"/>
        <v>0</v>
      </c>
      <c r="N31" s="15">
        <f t="shared" si="1"/>
        <v>4181010</v>
      </c>
      <c r="O31" s="37">
        <f t="shared" si="2"/>
        <v>919.71183457985046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48</v>
      </c>
      <c r="M33" s="93"/>
      <c r="N33" s="93"/>
      <c r="O33" s="41">
        <v>4546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thickBot="1">
      <c r="A35" s="97" t="s">
        <v>49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A35:O35"/>
    <mergeCell ref="L33:N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306096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11076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2" si="1">SUM(D5:M5)</f>
        <v>317172</v>
      </c>
      <c r="O5" s="32">
        <f t="shared" ref="O5:O32" si="2">(N5/O$34)</f>
        <v>186.79151943462898</v>
      </c>
      <c r="P5" s="6"/>
    </row>
    <row r="6" spans="1:133">
      <c r="A6" s="12"/>
      <c r="B6" s="44">
        <v>511</v>
      </c>
      <c r="C6" s="20" t="s">
        <v>19</v>
      </c>
      <c r="D6" s="46">
        <v>9319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9319</v>
      </c>
      <c r="O6" s="47">
        <f t="shared" si="2"/>
        <v>5.4882214369846878</v>
      </c>
      <c r="P6" s="9"/>
    </row>
    <row r="7" spans="1:133">
      <c r="A7" s="12"/>
      <c r="B7" s="44">
        <v>512</v>
      </c>
      <c r="C7" s="20" t="s">
        <v>20</v>
      </c>
      <c r="D7" s="46">
        <v>94855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94855</v>
      </c>
      <c r="O7" s="47">
        <f t="shared" si="2"/>
        <v>55.862779740871616</v>
      </c>
      <c r="P7" s="9"/>
    </row>
    <row r="8" spans="1:133">
      <c r="A8" s="12"/>
      <c r="B8" s="44">
        <v>513</v>
      </c>
      <c r="C8" s="20" t="s">
        <v>21</v>
      </c>
      <c r="D8" s="46">
        <v>87969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87969</v>
      </c>
      <c r="O8" s="47">
        <f t="shared" si="2"/>
        <v>51.807420494699649</v>
      </c>
      <c r="P8" s="9"/>
    </row>
    <row r="9" spans="1:133">
      <c r="A9" s="12"/>
      <c r="B9" s="44">
        <v>514</v>
      </c>
      <c r="C9" s="20" t="s">
        <v>22</v>
      </c>
      <c r="D9" s="46">
        <v>23272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23272</v>
      </c>
      <c r="O9" s="47">
        <f t="shared" si="2"/>
        <v>13.705535924617196</v>
      </c>
      <c r="P9" s="9"/>
    </row>
    <row r="10" spans="1:133">
      <c r="A10" s="12"/>
      <c r="B10" s="44">
        <v>515</v>
      </c>
      <c r="C10" s="20" t="s">
        <v>23</v>
      </c>
      <c r="D10" s="46">
        <v>14137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14137</v>
      </c>
      <c r="O10" s="47">
        <f t="shared" si="2"/>
        <v>8.325677267373381</v>
      </c>
      <c r="P10" s="9"/>
    </row>
    <row r="11" spans="1:133">
      <c r="A11" s="12"/>
      <c r="B11" s="44">
        <v>519</v>
      </c>
      <c r="C11" s="20" t="s">
        <v>24</v>
      </c>
      <c r="D11" s="46">
        <v>76544</v>
      </c>
      <c r="E11" s="46">
        <v>0</v>
      </c>
      <c r="F11" s="46">
        <v>0</v>
      </c>
      <c r="G11" s="46">
        <v>0</v>
      </c>
      <c r="H11" s="46">
        <v>0</v>
      </c>
      <c r="I11" s="46">
        <v>11076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87620</v>
      </c>
      <c r="O11" s="47">
        <f t="shared" si="2"/>
        <v>51.601884570082447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832412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832412</v>
      </c>
      <c r="O12" s="43">
        <f t="shared" si="2"/>
        <v>490.23085983510009</v>
      </c>
      <c r="P12" s="10"/>
    </row>
    <row r="13" spans="1:133">
      <c r="A13" s="12"/>
      <c r="B13" s="44">
        <v>521</v>
      </c>
      <c r="C13" s="20" t="s">
        <v>26</v>
      </c>
      <c r="D13" s="46">
        <v>640513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640513</v>
      </c>
      <c r="O13" s="47">
        <f t="shared" si="2"/>
        <v>377.21613663133098</v>
      </c>
      <c r="P13" s="9"/>
    </row>
    <row r="14" spans="1:133">
      <c r="A14" s="12"/>
      <c r="B14" s="44">
        <v>522</v>
      </c>
      <c r="C14" s="20" t="s">
        <v>27</v>
      </c>
      <c r="D14" s="46">
        <v>191899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191899</v>
      </c>
      <c r="O14" s="47">
        <f t="shared" si="2"/>
        <v>113.01472320376914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SUM(D16:D20)</f>
        <v>7534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2204910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2212444</v>
      </c>
      <c r="O15" s="43">
        <f t="shared" si="2"/>
        <v>1302.9705535924618</v>
      </c>
      <c r="P15" s="10"/>
    </row>
    <row r="16" spans="1:133">
      <c r="A16" s="12"/>
      <c r="B16" s="44">
        <v>532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585923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585923</v>
      </c>
      <c r="O16" s="47">
        <f t="shared" si="2"/>
        <v>345.06654888103651</v>
      </c>
      <c r="P16" s="9"/>
    </row>
    <row r="17" spans="1:119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457757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457757</v>
      </c>
      <c r="O17" s="47">
        <f t="shared" si="2"/>
        <v>269.58598351001177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820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820</v>
      </c>
      <c r="O18" s="47">
        <f t="shared" si="2"/>
        <v>0.4829210836277974</v>
      </c>
      <c r="P18" s="9"/>
    </row>
    <row r="19" spans="1:119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1160410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1160410</v>
      </c>
      <c r="O19" s="47">
        <f t="shared" si="2"/>
        <v>683.39811542991754</v>
      </c>
      <c r="P19" s="9"/>
    </row>
    <row r="20" spans="1:119">
      <c r="A20" s="12"/>
      <c r="B20" s="44">
        <v>539</v>
      </c>
      <c r="C20" s="20" t="s">
        <v>33</v>
      </c>
      <c r="D20" s="46">
        <v>7534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7534</v>
      </c>
      <c r="O20" s="47">
        <f t="shared" si="2"/>
        <v>4.4369846878680805</v>
      </c>
      <c r="P20" s="9"/>
    </row>
    <row r="21" spans="1:119" ht="15.75">
      <c r="A21" s="28" t="s">
        <v>34</v>
      </c>
      <c r="B21" s="29"/>
      <c r="C21" s="30"/>
      <c r="D21" s="31">
        <f t="shared" ref="D21:M21" si="5">SUM(D22:D22)</f>
        <v>179483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179483</v>
      </c>
      <c r="O21" s="43">
        <f t="shared" si="2"/>
        <v>105.70259128386337</v>
      </c>
      <c r="P21" s="10"/>
    </row>
    <row r="22" spans="1:119">
      <c r="A22" s="12"/>
      <c r="B22" s="44">
        <v>541</v>
      </c>
      <c r="C22" s="20" t="s">
        <v>35</v>
      </c>
      <c r="D22" s="46">
        <v>179483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179483</v>
      </c>
      <c r="O22" s="47">
        <f t="shared" si="2"/>
        <v>105.70259128386337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396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396</v>
      </c>
      <c r="O23" s="43">
        <f t="shared" si="2"/>
        <v>0.2332155477031802</v>
      </c>
      <c r="P23" s="10"/>
    </row>
    <row r="24" spans="1:119">
      <c r="A24" s="13"/>
      <c r="B24" s="45">
        <v>552</v>
      </c>
      <c r="C24" s="21" t="s">
        <v>37</v>
      </c>
      <c r="D24" s="46">
        <v>396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396</v>
      </c>
      <c r="O24" s="47">
        <f t="shared" si="2"/>
        <v>0.2332155477031802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SUM(D26:D26)</f>
        <v>2922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2922</v>
      </c>
      <c r="O25" s="43">
        <f t="shared" si="2"/>
        <v>1.7208480565371025</v>
      </c>
      <c r="P25" s="10"/>
    </row>
    <row r="26" spans="1:119">
      <c r="A26" s="12"/>
      <c r="B26" s="44">
        <v>569</v>
      </c>
      <c r="C26" s="20" t="s">
        <v>39</v>
      </c>
      <c r="D26" s="46">
        <v>2922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2922</v>
      </c>
      <c r="O26" s="47">
        <f t="shared" si="2"/>
        <v>1.7208480565371025</v>
      </c>
      <c r="P26" s="9"/>
    </row>
    <row r="27" spans="1:119" ht="15.75">
      <c r="A27" s="28" t="s">
        <v>40</v>
      </c>
      <c r="B27" s="29"/>
      <c r="C27" s="30"/>
      <c r="D27" s="31">
        <f t="shared" ref="D27:M27" si="8">SUM(D28:D29)</f>
        <v>12074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12074</v>
      </c>
      <c r="O27" s="43">
        <f t="shared" si="2"/>
        <v>7.1107184923439339</v>
      </c>
      <c r="P27" s="9"/>
    </row>
    <row r="28" spans="1:119">
      <c r="A28" s="12"/>
      <c r="B28" s="44">
        <v>572</v>
      </c>
      <c r="C28" s="20" t="s">
        <v>41</v>
      </c>
      <c r="D28" s="46">
        <v>368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368</v>
      </c>
      <c r="O28" s="47">
        <f t="shared" si="2"/>
        <v>0.21672555948174324</v>
      </c>
      <c r="P28" s="9"/>
    </row>
    <row r="29" spans="1:119">
      <c r="A29" s="12"/>
      <c r="B29" s="44">
        <v>575</v>
      </c>
      <c r="C29" s="20" t="s">
        <v>42</v>
      </c>
      <c r="D29" s="46">
        <v>11706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11706</v>
      </c>
      <c r="O29" s="47">
        <f t="shared" si="2"/>
        <v>6.8939929328621909</v>
      </c>
      <c r="P29" s="9"/>
    </row>
    <row r="30" spans="1:119" ht="15.75">
      <c r="A30" s="28" t="s">
        <v>44</v>
      </c>
      <c r="B30" s="29"/>
      <c r="C30" s="30"/>
      <c r="D30" s="31">
        <f t="shared" ref="D30:M30" si="9">SUM(D31:D31)</f>
        <v>0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579093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1"/>
        <v>579093</v>
      </c>
      <c r="O30" s="43">
        <f t="shared" si="2"/>
        <v>341.04416961130744</v>
      </c>
      <c r="P30" s="9"/>
    </row>
    <row r="31" spans="1:119" ht="15.75" thickBot="1">
      <c r="A31" s="12"/>
      <c r="B31" s="44">
        <v>581</v>
      </c>
      <c r="C31" s="20" t="s">
        <v>43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579093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579093</v>
      </c>
      <c r="O31" s="47">
        <f t="shared" si="2"/>
        <v>341.04416961130744</v>
      </c>
      <c r="P31" s="9"/>
    </row>
    <row r="32" spans="1:119" ht="16.5" thickBot="1">
      <c r="A32" s="14" t="s">
        <v>10</v>
      </c>
      <c r="B32" s="23"/>
      <c r="C32" s="22"/>
      <c r="D32" s="15">
        <f t="shared" ref="D32:M32" si="10">SUM(D5,D12,D15,D21,D23,D25,D27,D30)</f>
        <v>1340917</v>
      </c>
      <c r="E32" s="15">
        <f t="shared" si="10"/>
        <v>0</v>
      </c>
      <c r="F32" s="15">
        <f t="shared" si="10"/>
        <v>0</v>
      </c>
      <c r="G32" s="15">
        <f t="shared" si="10"/>
        <v>0</v>
      </c>
      <c r="H32" s="15">
        <f t="shared" si="10"/>
        <v>0</v>
      </c>
      <c r="I32" s="15">
        <f t="shared" si="10"/>
        <v>2795079</v>
      </c>
      <c r="J32" s="15">
        <f t="shared" si="10"/>
        <v>0</v>
      </c>
      <c r="K32" s="15">
        <f t="shared" si="10"/>
        <v>0</v>
      </c>
      <c r="L32" s="15">
        <f t="shared" si="10"/>
        <v>0</v>
      </c>
      <c r="M32" s="15">
        <f t="shared" si="10"/>
        <v>0</v>
      </c>
      <c r="N32" s="15">
        <f t="shared" si="1"/>
        <v>4135996</v>
      </c>
      <c r="O32" s="37">
        <f t="shared" si="2"/>
        <v>2435.8044758539459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45</v>
      </c>
      <c r="M34" s="93"/>
      <c r="N34" s="93"/>
      <c r="O34" s="41">
        <v>1698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thickBot="1">
      <c r="A36" s="97" t="s">
        <v>49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A36:O36"/>
    <mergeCell ref="A35:O35"/>
    <mergeCell ref="L34:N3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393241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20480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2" si="1">SUM(D5:M5)</f>
        <v>413721</v>
      </c>
      <c r="O5" s="32">
        <f t="shared" ref="O5:O32" si="2">(N5/O$34)</f>
        <v>242.65161290322581</v>
      </c>
      <c r="P5" s="6"/>
    </row>
    <row r="6" spans="1:133">
      <c r="A6" s="12"/>
      <c r="B6" s="44">
        <v>511</v>
      </c>
      <c r="C6" s="20" t="s">
        <v>19</v>
      </c>
      <c r="D6" s="46">
        <v>15629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15629</v>
      </c>
      <c r="O6" s="47">
        <f t="shared" si="2"/>
        <v>9.1665689149560112</v>
      </c>
      <c r="P6" s="9"/>
    </row>
    <row r="7" spans="1:133">
      <c r="A7" s="12"/>
      <c r="B7" s="44">
        <v>512</v>
      </c>
      <c r="C7" s="20" t="s">
        <v>20</v>
      </c>
      <c r="D7" s="46">
        <v>186790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186790</v>
      </c>
      <c r="O7" s="47">
        <f t="shared" si="2"/>
        <v>109.55425219941348</v>
      </c>
      <c r="P7" s="9"/>
    </row>
    <row r="8" spans="1:133">
      <c r="A8" s="12"/>
      <c r="B8" s="44">
        <v>513</v>
      </c>
      <c r="C8" s="20" t="s">
        <v>21</v>
      </c>
      <c r="D8" s="46">
        <v>85979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85979</v>
      </c>
      <c r="O8" s="47">
        <f t="shared" si="2"/>
        <v>50.427565982404694</v>
      </c>
      <c r="P8" s="9"/>
    </row>
    <row r="9" spans="1:133">
      <c r="A9" s="12"/>
      <c r="B9" s="44">
        <v>514</v>
      </c>
      <c r="C9" s="20" t="s">
        <v>22</v>
      </c>
      <c r="D9" s="46">
        <v>15697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15697</v>
      </c>
      <c r="O9" s="47">
        <f t="shared" si="2"/>
        <v>9.2064516129032263</v>
      </c>
      <c r="P9" s="9"/>
    </row>
    <row r="10" spans="1:133">
      <c r="A10" s="12"/>
      <c r="B10" s="44">
        <v>515</v>
      </c>
      <c r="C10" s="20" t="s">
        <v>23</v>
      </c>
      <c r="D10" s="46">
        <v>1077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1077</v>
      </c>
      <c r="O10" s="47">
        <f t="shared" si="2"/>
        <v>0.63167155425219945</v>
      </c>
      <c r="P10" s="9"/>
    </row>
    <row r="11" spans="1:133">
      <c r="A11" s="12"/>
      <c r="B11" s="44">
        <v>519</v>
      </c>
      <c r="C11" s="20" t="s">
        <v>24</v>
      </c>
      <c r="D11" s="46">
        <v>88069</v>
      </c>
      <c r="E11" s="46">
        <v>0</v>
      </c>
      <c r="F11" s="46">
        <v>0</v>
      </c>
      <c r="G11" s="46">
        <v>0</v>
      </c>
      <c r="H11" s="46">
        <v>0</v>
      </c>
      <c r="I11" s="46">
        <v>20480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108549</v>
      </c>
      <c r="O11" s="47">
        <f t="shared" si="2"/>
        <v>63.665102639296187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810857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810857</v>
      </c>
      <c r="O12" s="43">
        <f t="shared" si="2"/>
        <v>475.57595307917887</v>
      </c>
      <c r="P12" s="10"/>
    </row>
    <row r="13" spans="1:133">
      <c r="A13" s="12"/>
      <c r="B13" s="44">
        <v>521</v>
      </c>
      <c r="C13" s="20" t="s">
        <v>26</v>
      </c>
      <c r="D13" s="46">
        <v>631813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631813</v>
      </c>
      <c r="O13" s="47">
        <f t="shared" si="2"/>
        <v>370.56480938416422</v>
      </c>
      <c r="P13" s="9"/>
    </row>
    <row r="14" spans="1:133">
      <c r="A14" s="12"/>
      <c r="B14" s="44">
        <v>522</v>
      </c>
      <c r="C14" s="20" t="s">
        <v>27</v>
      </c>
      <c r="D14" s="46">
        <v>179044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179044</v>
      </c>
      <c r="O14" s="47">
        <f t="shared" si="2"/>
        <v>105.01114369501467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SUM(D16:D20)</f>
        <v>9033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2210785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2219818</v>
      </c>
      <c r="O15" s="43">
        <f t="shared" si="2"/>
        <v>1301.9460410557185</v>
      </c>
      <c r="P15" s="10"/>
    </row>
    <row r="16" spans="1:133">
      <c r="A16" s="12"/>
      <c r="B16" s="44">
        <v>532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721824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721824</v>
      </c>
      <c r="O16" s="47">
        <f t="shared" si="2"/>
        <v>423.35718475073315</v>
      </c>
      <c r="P16" s="9"/>
    </row>
    <row r="17" spans="1:119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351536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351536</v>
      </c>
      <c r="O17" s="47">
        <f t="shared" si="2"/>
        <v>206.17947214076247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79257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79257</v>
      </c>
      <c r="O18" s="47">
        <f t="shared" si="2"/>
        <v>46.485043988269794</v>
      </c>
      <c r="P18" s="9"/>
    </row>
    <row r="19" spans="1:119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1058168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1058168</v>
      </c>
      <c r="O19" s="47">
        <f t="shared" si="2"/>
        <v>620.62639296187683</v>
      </c>
      <c r="P19" s="9"/>
    </row>
    <row r="20" spans="1:119">
      <c r="A20" s="12"/>
      <c r="B20" s="44">
        <v>539</v>
      </c>
      <c r="C20" s="20" t="s">
        <v>33</v>
      </c>
      <c r="D20" s="46">
        <v>9033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9033</v>
      </c>
      <c r="O20" s="47">
        <f t="shared" si="2"/>
        <v>5.2979472140762462</v>
      </c>
      <c r="P20" s="9"/>
    </row>
    <row r="21" spans="1:119" ht="15.75">
      <c r="A21" s="28" t="s">
        <v>34</v>
      </c>
      <c r="B21" s="29"/>
      <c r="C21" s="30"/>
      <c r="D21" s="31">
        <f t="shared" ref="D21:M21" si="5">SUM(D22:D22)</f>
        <v>182000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182000</v>
      </c>
      <c r="O21" s="43">
        <f t="shared" si="2"/>
        <v>106.74486803519062</v>
      </c>
      <c r="P21" s="10"/>
    </row>
    <row r="22" spans="1:119">
      <c r="A22" s="12"/>
      <c r="B22" s="44">
        <v>541</v>
      </c>
      <c r="C22" s="20" t="s">
        <v>35</v>
      </c>
      <c r="D22" s="46">
        <v>182000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182000</v>
      </c>
      <c r="O22" s="47">
        <f t="shared" si="2"/>
        <v>106.74486803519062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583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583</v>
      </c>
      <c r="O23" s="43">
        <f t="shared" si="2"/>
        <v>0.34193548387096773</v>
      </c>
      <c r="P23" s="10"/>
    </row>
    <row r="24" spans="1:119">
      <c r="A24" s="13"/>
      <c r="B24" s="45">
        <v>552</v>
      </c>
      <c r="C24" s="21" t="s">
        <v>37</v>
      </c>
      <c r="D24" s="46">
        <v>583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583</v>
      </c>
      <c r="O24" s="47">
        <f t="shared" si="2"/>
        <v>0.34193548387096773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SUM(D26:D26)</f>
        <v>2420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2420</v>
      </c>
      <c r="O25" s="43">
        <f t="shared" si="2"/>
        <v>1.4193548387096775</v>
      </c>
      <c r="P25" s="10"/>
    </row>
    <row r="26" spans="1:119">
      <c r="A26" s="12"/>
      <c r="B26" s="44">
        <v>569</v>
      </c>
      <c r="C26" s="20" t="s">
        <v>39</v>
      </c>
      <c r="D26" s="46">
        <v>2420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2420</v>
      </c>
      <c r="O26" s="47">
        <f t="shared" si="2"/>
        <v>1.4193548387096775</v>
      </c>
      <c r="P26" s="9"/>
    </row>
    <row r="27" spans="1:119" ht="15.75">
      <c r="A27" s="28" t="s">
        <v>40</v>
      </c>
      <c r="B27" s="29"/>
      <c r="C27" s="30"/>
      <c r="D27" s="31">
        <f t="shared" ref="D27:M27" si="8">SUM(D28:D29)</f>
        <v>26546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26546</v>
      </c>
      <c r="O27" s="43">
        <f t="shared" si="2"/>
        <v>15.569501466275661</v>
      </c>
      <c r="P27" s="9"/>
    </row>
    <row r="28" spans="1:119">
      <c r="A28" s="12"/>
      <c r="B28" s="44">
        <v>572</v>
      </c>
      <c r="C28" s="20" t="s">
        <v>41</v>
      </c>
      <c r="D28" s="46">
        <v>975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975</v>
      </c>
      <c r="O28" s="47">
        <f t="shared" si="2"/>
        <v>0.57184750733137835</v>
      </c>
      <c r="P28" s="9"/>
    </row>
    <row r="29" spans="1:119">
      <c r="A29" s="12"/>
      <c r="B29" s="44">
        <v>575</v>
      </c>
      <c r="C29" s="20" t="s">
        <v>42</v>
      </c>
      <c r="D29" s="46">
        <v>25571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25571</v>
      </c>
      <c r="O29" s="47">
        <f t="shared" si="2"/>
        <v>14.997653958944282</v>
      </c>
      <c r="P29" s="9"/>
    </row>
    <row r="30" spans="1:119" ht="15.75">
      <c r="A30" s="28" t="s">
        <v>44</v>
      </c>
      <c r="B30" s="29"/>
      <c r="C30" s="30"/>
      <c r="D30" s="31">
        <f t="shared" ref="D30:M30" si="9">SUM(D31:D31)</f>
        <v>390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24000</v>
      </c>
      <c r="I30" s="31">
        <f t="shared" si="9"/>
        <v>230711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1"/>
        <v>255101</v>
      </c>
      <c r="O30" s="43">
        <f t="shared" si="2"/>
        <v>149.61935483870968</v>
      </c>
      <c r="P30" s="9"/>
    </row>
    <row r="31" spans="1:119" ht="15.75" thickBot="1">
      <c r="A31" s="12"/>
      <c r="B31" s="44">
        <v>581</v>
      </c>
      <c r="C31" s="20" t="s">
        <v>43</v>
      </c>
      <c r="D31" s="46">
        <v>390</v>
      </c>
      <c r="E31" s="46">
        <v>0</v>
      </c>
      <c r="F31" s="46">
        <v>0</v>
      </c>
      <c r="G31" s="46">
        <v>0</v>
      </c>
      <c r="H31" s="46">
        <v>24000</v>
      </c>
      <c r="I31" s="46">
        <v>230711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255101</v>
      </c>
      <c r="O31" s="47">
        <f t="shared" si="2"/>
        <v>149.61935483870968</v>
      </c>
      <c r="P31" s="9"/>
    </row>
    <row r="32" spans="1:119" ht="16.5" thickBot="1">
      <c r="A32" s="14" t="s">
        <v>10</v>
      </c>
      <c r="B32" s="23"/>
      <c r="C32" s="22"/>
      <c r="D32" s="15">
        <f t="shared" ref="D32:M32" si="10">SUM(D5,D12,D15,D21,D23,D25,D27,D30)</f>
        <v>1425070</v>
      </c>
      <c r="E32" s="15">
        <f t="shared" si="10"/>
        <v>0</v>
      </c>
      <c r="F32" s="15">
        <f t="shared" si="10"/>
        <v>0</v>
      </c>
      <c r="G32" s="15">
        <f t="shared" si="10"/>
        <v>0</v>
      </c>
      <c r="H32" s="15">
        <f t="shared" si="10"/>
        <v>24000</v>
      </c>
      <c r="I32" s="15">
        <f t="shared" si="10"/>
        <v>2461976</v>
      </c>
      <c r="J32" s="15">
        <f t="shared" si="10"/>
        <v>0</v>
      </c>
      <c r="K32" s="15">
        <f t="shared" si="10"/>
        <v>0</v>
      </c>
      <c r="L32" s="15">
        <f t="shared" si="10"/>
        <v>0</v>
      </c>
      <c r="M32" s="15">
        <f t="shared" si="10"/>
        <v>0</v>
      </c>
      <c r="N32" s="15">
        <f t="shared" si="1"/>
        <v>3911046</v>
      </c>
      <c r="O32" s="37">
        <f t="shared" si="2"/>
        <v>2293.8686217008799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55</v>
      </c>
      <c r="M34" s="93"/>
      <c r="N34" s="93"/>
      <c r="O34" s="41">
        <v>1705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262824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214401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2" si="1">SUM(D5:M5)</f>
        <v>477225</v>
      </c>
      <c r="O5" s="32">
        <f t="shared" ref="O5:O32" si="2">(N5/O$34)</f>
        <v>282.88381742738591</v>
      </c>
      <c r="P5" s="6"/>
    </row>
    <row r="6" spans="1:133">
      <c r="A6" s="12"/>
      <c r="B6" s="44">
        <v>511</v>
      </c>
      <c r="C6" s="20" t="s">
        <v>19</v>
      </c>
      <c r="D6" s="46">
        <v>10584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10584</v>
      </c>
      <c r="O6" s="47">
        <f t="shared" si="2"/>
        <v>6.2738589211618256</v>
      </c>
      <c r="P6" s="9"/>
    </row>
    <row r="7" spans="1:133">
      <c r="A7" s="12"/>
      <c r="B7" s="44">
        <v>512</v>
      </c>
      <c r="C7" s="20" t="s">
        <v>20</v>
      </c>
      <c r="D7" s="46">
        <v>138285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138285</v>
      </c>
      <c r="O7" s="47">
        <f t="shared" si="2"/>
        <v>81.970954356846477</v>
      </c>
      <c r="P7" s="9"/>
    </row>
    <row r="8" spans="1:133">
      <c r="A8" s="12"/>
      <c r="B8" s="44">
        <v>513</v>
      </c>
      <c r="C8" s="20" t="s">
        <v>21</v>
      </c>
      <c r="D8" s="46">
        <v>84049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84049</v>
      </c>
      <c r="O8" s="47">
        <f t="shared" si="2"/>
        <v>49.821576763485474</v>
      </c>
      <c r="P8" s="9"/>
    </row>
    <row r="9" spans="1:133">
      <c r="A9" s="12"/>
      <c r="B9" s="44">
        <v>514</v>
      </c>
      <c r="C9" s="20" t="s">
        <v>22</v>
      </c>
      <c r="D9" s="46">
        <v>15999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15999</v>
      </c>
      <c r="O9" s="47">
        <f t="shared" si="2"/>
        <v>9.4836988737403676</v>
      </c>
      <c r="P9" s="9"/>
    </row>
    <row r="10" spans="1:133">
      <c r="A10" s="12"/>
      <c r="B10" s="44">
        <v>515</v>
      </c>
      <c r="C10" s="20" t="s">
        <v>23</v>
      </c>
      <c r="D10" s="46">
        <v>774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774</v>
      </c>
      <c r="O10" s="47">
        <f t="shared" si="2"/>
        <v>0.45880260818020152</v>
      </c>
      <c r="P10" s="9"/>
    </row>
    <row r="11" spans="1:133">
      <c r="A11" s="12"/>
      <c r="B11" s="44">
        <v>519</v>
      </c>
      <c r="C11" s="20" t="s">
        <v>24</v>
      </c>
      <c r="D11" s="46">
        <v>13133</v>
      </c>
      <c r="E11" s="46">
        <v>0</v>
      </c>
      <c r="F11" s="46">
        <v>0</v>
      </c>
      <c r="G11" s="46">
        <v>0</v>
      </c>
      <c r="H11" s="46">
        <v>0</v>
      </c>
      <c r="I11" s="46">
        <v>214401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227534</v>
      </c>
      <c r="O11" s="47">
        <f t="shared" si="2"/>
        <v>134.87492590397156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807013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807013</v>
      </c>
      <c r="O12" s="43">
        <f t="shared" si="2"/>
        <v>478.37166567871964</v>
      </c>
      <c r="P12" s="10"/>
    </row>
    <row r="13" spans="1:133">
      <c r="A13" s="12"/>
      <c r="B13" s="44">
        <v>521</v>
      </c>
      <c r="C13" s="20" t="s">
        <v>26</v>
      </c>
      <c r="D13" s="46">
        <v>548380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548380</v>
      </c>
      <c r="O13" s="47">
        <f t="shared" si="2"/>
        <v>325.06224066390041</v>
      </c>
      <c r="P13" s="9"/>
    </row>
    <row r="14" spans="1:133">
      <c r="A14" s="12"/>
      <c r="B14" s="44">
        <v>522</v>
      </c>
      <c r="C14" s="20" t="s">
        <v>27</v>
      </c>
      <c r="D14" s="46">
        <v>258633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258633</v>
      </c>
      <c r="O14" s="47">
        <f t="shared" si="2"/>
        <v>153.3094250148192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SUM(D16:D20)</f>
        <v>3052</v>
      </c>
      <c r="E15" s="31">
        <f t="shared" si="4"/>
        <v>325646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1891408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2220106</v>
      </c>
      <c r="O15" s="43">
        <f t="shared" si="2"/>
        <v>1316.0082987551866</v>
      </c>
      <c r="P15" s="10"/>
    </row>
    <row r="16" spans="1:133">
      <c r="A16" s="12"/>
      <c r="B16" s="44">
        <v>532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653034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653034</v>
      </c>
      <c r="O16" s="47">
        <f t="shared" si="2"/>
        <v>387.09780675755781</v>
      </c>
      <c r="P16" s="9"/>
    </row>
    <row r="17" spans="1:119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277355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277355</v>
      </c>
      <c r="O17" s="47">
        <f t="shared" si="2"/>
        <v>164.407231772377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325646</v>
      </c>
      <c r="F18" s="46">
        <v>0</v>
      </c>
      <c r="G18" s="46">
        <v>0</v>
      </c>
      <c r="H18" s="46">
        <v>0</v>
      </c>
      <c r="I18" s="46">
        <v>1177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326823</v>
      </c>
      <c r="O18" s="47">
        <f t="shared" si="2"/>
        <v>193.73029045643153</v>
      </c>
      <c r="P18" s="9"/>
    </row>
    <row r="19" spans="1:119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959842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959842</v>
      </c>
      <c r="O19" s="47">
        <f t="shared" si="2"/>
        <v>568.96384113811496</v>
      </c>
      <c r="P19" s="9"/>
    </row>
    <row r="20" spans="1:119">
      <c r="A20" s="12"/>
      <c r="B20" s="44">
        <v>539</v>
      </c>
      <c r="C20" s="20" t="s">
        <v>33</v>
      </c>
      <c r="D20" s="46">
        <v>3052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3052</v>
      </c>
      <c r="O20" s="47">
        <f t="shared" si="2"/>
        <v>1.8091286307053942</v>
      </c>
      <c r="P20" s="9"/>
    </row>
    <row r="21" spans="1:119" ht="15.75">
      <c r="A21" s="28" t="s">
        <v>34</v>
      </c>
      <c r="B21" s="29"/>
      <c r="C21" s="30"/>
      <c r="D21" s="31">
        <f t="shared" ref="D21:M21" si="5">SUM(D22:D22)</f>
        <v>236063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236063</v>
      </c>
      <c r="O21" s="43">
        <f t="shared" si="2"/>
        <v>139.9306461173681</v>
      </c>
      <c r="P21" s="10"/>
    </row>
    <row r="22" spans="1:119">
      <c r="A22" s="12"/>
      <c r="B22" s="44">
        <v>541</v>
      </c>
      <c r="C22" s="20" t="s">
        <v>35</v>
      </c>
      <c r="D22" s="46">
        <v>236063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236063</v>
      </c>
      <c r="O22" s="47">
        <f t="shared" si="2"/>
        <v>139.9306461173681</v>
      </c>
      <c r="P22" s="9"/>
    </row>
    <row r="23" spans="1:119" ht="15.75">
      <c r="A23" s="28" t="s">
        <v>36</v>
      </c>
      <c r="B23" s="29"/>
      <c r="C23" s="30"/>
      <c r="D23" s="31">
        <f t="shared" ref="D23:M23" si="6">SUM(D24:D24)</f>
        <v>352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352</v>
      </c>
      <c r="O23" s="43">
        <f t="shared" si="2"/>
        <v>0.2086544161232958</v>
      </c>
      <c r="P23" s="10"/>
    </row>
    <row r="24" spans="1:119">
      <c r="A24" s="13"/>
      <c r="B24" s="45">
        <v>552</v>
      </c>
      <c r="C24" s="21" t="s">
        <v>37</v>
      </c>
      <c r="D24" s="46">
        <v>352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352</v>
      </c>
      <c r="O24" s="47">
        <f t="shared" si="2"/>
        <v>0.2086544161232958</v>
      </c>
      <c r="P24" s="9"/>
    </row>
    <row r="25" spans="1:119" ht="15.75">
      <c r="A25" s="28" t="s">
        <v>38</v>
      </c>
      <c r="B25" s="29"/>
      <c r="C25" s="30"/>
      <c r="D25" s="31">
        <f t="shared" ref="D25:M25" si="7">SUM(D26:D26)</f>
        <v>2500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2500</v>
      </c>
      <c r="O25" s="43">
        <f t="shared" si="2"/>
        <v>1.4819205690574986</v>
      </c>
      <c r="P25" s="10"/>
    </row>
    <row r="26" spans="1:119">
      <c r="A26" s="12"/>
      <c r="B26" s="44">
        <v>569</v>
      </c>
      <c r="C26" s="20" t="s">
        <v>39</v>
      </c>
      <c r="D26" s="46">
        <v>2500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2500</v>
      </c>
      <c r="O26" s="47">
        <f t="shared" si="2"/>
        <v>1.4819205690574986</v>
      </c>
      <c r="P26" s="9"/>
    </row>
    <row r="27" spans="1:119" ht="15.75">
      <c r="A27" s="28" t="s">
        <v>40</v>
      </c>
      <c r="B27" s="29"/>
      <c r="C27" s="30"/>
      <c r="D27" s="31">
        <f t="shared" ref="D27:M27" si="8">SUM(D28:D29)</f>
        <v>15401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15401</v>
      </c>
      <c r="O27" s="43">
        <f t="shared" si="2"/>
        <v>9.1292234736218134</v>
      </c>
      <c r="P27" s="9"/>
    </row>
    <row r="28" spans="1:119">
      <c r="A28" s="12"/>
      <c r="B28" s="44">
        <v>572</v>
      </c>
      <c r="C28" s="20" t="s">
        <v>41</v>
      </c>
      <c r="D28" s="46">
        <v>61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61</v>
      </c>
      <c r="O28" s="47">
        <f t="shared" si="2"/>
        <v>3.6158861885002967E-2</v>
      </c>
      <c r="P28" s="9"/>
    </row>
    <row r="29" spans="1:119">
      <c r="A29" s="12"/>
      <c r="B29" s="44">
        <v>575</v>
      </c>
      <c r="C29" s="20" t="s">
        <v>42</v>
      </c>
      <c r="D29" s="46">
        <v>15340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15340</v>
      </c>
      <c r="O29" s="47">
        <f t="shared" si="2"/>
        <v>9.0930646117368106</v>
      </c>
      <c r="P29" s="9"/>
    </row>
    <row r="30" spans="1:119" ht="15.75">
      <c r="A30" s="28" t="s">
        <v>44</v>
      </c>
      <c r="B30" s="29"/>
      <c r="C30" s="30"/>
      <c r="D30" s="31">
        <f t="shared" ref="D30:M30" si="9">SUM(D31:D31)</f>
        <v>0</v>
      </c>
      <c r="E30" s="31">
        <f t="shared" si="9"/>
        <v>98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380025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1"/>
        <v>380123</v>
      </c>
      <c r="O30" s="43">
        <f t="shared" si="2"/>
        <v>225.32483698873742</v>
      </c>
      <c r="P30" s="9"/>
    </row>
    <row r="31" spans="1:119" ht="15.75" thickBot="1">
      <c r="A31" s="12"/>
      <c r="B31" s="44">
        <v>581</v>
      </c>
      <c r="C31" s="20" t="s">
        <v>43</v>
      </c>
      <c r="D31" s="46">
        <v>0</v>
      </c>
      <c r="E31" s="46">
        <v>98</v>
      </c>
      <c r="F31" s="46">
        <v>0</v>
      </c>
      <c r="G31" s="46">
        <v>0</v>
      </c>
      <c r="H31" s="46">
        <v>0</v>
      </c>
      <c r="I31" s="46">
        <v>380025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380123</v>
      </c>
      <c r="O31" s="47">
        <f t="shared" si="2"/>
        <v>225.32483698873742</v>
      </c>
      <c r="P31" s="9"/>
    </row>
    <row r="32" spans="1:119" ht="16.5" thickBot="1">
      <c r="A32" s="14" t="s">
        <v>10</v>
      </c>
      <c r="B32" s="23"/>
      <c r="C32" s="22"/>
      <c r="D32" s="15">
        <f t="shared" ref="D32:M32" si="10">SUM(D5,D12,D15,D21,D23,D25,D27,D30)</f>
        <v>1327205</v>
      </c>
      <c r="E32" s="15">
        <f t="shared" si="10"/>
        <v>325744</v>
      </c>
      <c r="F32" s="15">
        <f t="shared" si="10"/>
        <v>0</v>
      </c>
      <c r="G32" s="15">
        <f t="shared" si="10"/>
        <v>0</v>
      </c>
      <c r="H32" s="15">
        <f t="shared" si="10"/>
        <v>0</v>
      </c>
      <c r="I32" s="15">
        <f t="shared" si="10"/>
        <v>2485834</v>
      </c>
      <c r="J32" s="15">
        <f t="shared" si="10"/>
        <v>0</v>
      </c>
      <c r="K32" s="15">
        <f t="shared" si="10"/>
        <v>0</v>
      </c>
      <c r="L32" s="15">
        <f t="shared" si="10"/>
        <v>0</v>
      </c>
      <c r="M32" s="15">
        <f t="shared" si="10"/>
        <v>0</v>
      </c>
      <c r="N32" s="15">
        <f t="shared" si="1"/>
        <v>4138783</v>
      </c>
      <c r="O32" s="37">
        <f t="shared" si="2"/>
        <v>2453.3390634262005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69</v>
      </c>
      <c r="M34" s="93"/>
      <c r="N34" s="93"/>
      <c r="O34" s="41">
        <v>1687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85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86</v>
      </c>
      <c r="N4" s="34" t="s">
        <v>5</v>
      </c>
      <c r="O4" s="34" t="s">
        <v>87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SUM(D6:D11)</f>
        <v>471430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31" si="1">SUM(D5:N5)</f>
        <v>471430</v>
      </c>
      <c r="P5" s="32">
        <f t="shared" ref="P5:P31" si="2">(O5/P$33)</f>
        <v>131.2444320712695</v>
      </c>
      <c r="Q5" s="6"/>
    </row>
    <row r="6" spans="1:134">
      <c r="A6" s="12"/>
      <c r="B6" s="44">
        <v>511</v>
      </c>
      <c r="C6" s="20" t="s">
        <v>19</v>
      </c>
      <c r="D6" s="46">
        <v>54030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54030</v>
      </c>
      <c r="P6" s="47">
        <f t="shared" si="2"/>
        <v>15.041759465478842</v>
      </c>
      <c r="Q6" s="9"/>
    </row>
    <row r="7" spans="1:134">
      <c r="A7" s="12"/>
      <c r="B7" s="44">
        <v>512</v>
      </c>
      <c r="C7" s="20" t="s">
        <v>20</v>
      </c>
      <c r="D7" s="46">
        <v>171350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171350</v>
      </c>
      <c r="P7" s="47">
        <f t="shared" si="2"/>
        <v>47.703229398663694</v>
      </c>
      <c r="Q7" s="9"/>
    </row>
    <row r="8" spans="1:134">
      <c r="A8" s="12"/>
      <c r="B8" s="44">
        <v>513</v>
      </c>
      <c r="C8" s="20" t="s">
        <v>21</v>
      </c>
      <c r="D8" s="46">
        <v>162821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162821</v>
      </c>
      <c r="P8" s="47">
        <f t="shared" si="2"/>
        <v>45.32878619153675</v>
      </c>
      <c r="Q8" s="9"/>
    </row>
    <row r="9" spans="1:134">
      <c r="A9" s="12"/>
      <c r="B9" s="44">
        <v>514</v>
      </c>
      <c r="C9" s="20" t="s">
        <v>22</v>
      </c>
      <c r="D9" s="46">
        <v>12470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12470</v>
      </c>
      <c r="P9" s="47">
        <f t="shared" si="2"/>
        <v>3.4716035634743876</v>
      </c>
      <c r="Q9" s="9"/>
    </row>
    <row r="10" spans="1:134">
      <c r="A10" s="12"/>
      <c r="B10" s="44">
        <v>515</v>
      </c>
      <c r="C10" s="20" t="s">
        <v>23</v>
      </c>
      <c r="D10" s="46">
        <v>10435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10435</v>
      </c>
      <c r="P10" s="47">
        <f t="shared" si="2"/>
        <v>2.9050668151447661</v>
      </c>
      <c r="Q10" s="9"/>
    </row>
    <row r="11" spans="1:134">
      <c r="A11" s="12"/>
      <c r="B11" s="44">
        <v>519</v>
      </c>
      <c r="C11" s="20" t="s">
        <v>24</v>
      </c>
      <c r="D11" s="46">
        <v>60324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60324</v>
      </c>
      <c r="P11" s="47">
        <f t="shared" si="2"/>
        <v>16.793986636971045</v>
      </c>
      <c r="Q11" s="9"/>
    </row>
    <row r="12" spans="1:134" ht="15.75">
      <c r="A12" s="28" t="s">
        <v>25</v>
      </c>
      <c r="B12" s="29"/>
      <c r="C12" s="30"/>
      <c r="D12" s="31">
        <f t="shared" ref="D12:N12" si="3">SUM(D13:D14)</f>
        <v>866408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31">
        <f t="shared" si="3"/>
        <v>0</v>
      </c>
      <c r="O12" s="42">
        <f t="shared" si="1"/>
        <v>866408</v>
      </c>
      <c r="P12" s="43">
        <f t="shared" si="2"/>
        <v>241.20489977728286</v>
      </c>
      <c r="Q12" s="10"/>
    </row>
    <row r="13" spans="1:134">
      <c r="A13" s="12"/>
      <c r="B13" s="44">
        <v>521</v>
      </c>
      <c r="C13" s="20" t="s">
        <v>26</v>
      </c>
      <c r="D13" s="46">
        <v>695302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695302</v>
      </c>
      <c r="P13" s="47">
        <f t="shared" si="2"/>
        <v>193.56959910913142</v>
      </c>
      <c r="Q13" s="9"/>
    </row>
    <row r="14" spans="1:134">
      <c r="A14" s="12"/>
      <c r="B14" s="44">
        <v>522</v>
      </c>
      <c r="C14" s="20" t="s">
        <v>27</v>
      </c>
      <c r="D14" s="46">
        <v>171106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171106</v>
      </c>
      <c r="P14" s="47">
        <f t="shared" si="2"/>
        <v>47.635300668151444</v>
      </c>
      <c r="Q14" s="9"/>
    </row>
    <row r="15" spans="1:134" ht="15.75">
      <c r="A15" s="28" t="s">
        <v>28</v>
      </c>
      <c r="B15" s="29"/>
      <c r="C15" s="30"/>
      <c r="D15" s="31">
        <f t="shared" ref="D15:N15" si="4">SUM(D16:D19)</f>
        <v>4266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1873051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31">
        <f t="shared" si="4"/>
        <v>0</v>
      </c>
      <c r="O15" s="42">
        <f t="shared" si="1"/>
        <v>1877317</v>
      </c>
      <c r="P15" s="43">
        <f t="shared" si="2"/>
        <v>522.63836302895322</v>
      </c>
      <c r="Q15" s="10"/>
    </row>
    <row r="16" spans="1:134">
      <c r="A16" s="12"/>
      <c r="B16" s="44">
        <v>532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421020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421020</v>
      </c>
      <c r="P16" s="47">
        <f t="shared" si="2"/>
        <v>117.21046770601336</v>
      </c>
      <c r="Q16" s="9"/>
    </row>
    <row r="17" spans="1:120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342763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342763</v>
      </c>
      <c r="P17" s="47">
        <f t="shared" si="2"/>
        <v>95.423997772828514</v>
      </c>
      <c r="Q17" s="9"/>
    </row>
    <row r="18" spans="1:120">
      <c r="A18" s="12"/>
      <c r="B18" s="44">
        <v>536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1109268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1109268</v>
      </c>
      <c r="P18" s="47">
        <f t="shared" si="2"/>
        <v>308.81625835189311</v>
      </c>
      <c r="Q18" s="9"/>
    </row>
    <row r="19" spans="1:120">
      <c r="A19" s="12"/>
      <c r="B19" s="44">
        <v>539</v>
      </c>
      <c r="C19" s="20" t="s">
        <v>33</v>
      </c>
      <c r="D19" s="46">
        <v>4266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4266</v>
      </c>
      <c r="P19" s="47">
        <f t="shared" si="2"/>
        <v>1.1876391982182628</v>
      </c>
      <c r="Q19" s="9"/>
    </row>
    <row r="20" spans="1:120" ht="15.75">
      <c r="A20" s="28" t="s">
        <v>34</v>
      </c>
      <c r="B20" s="29"/>
      <c r="C20" s="30"/>
      <c r="D20" s="31">
        <f t="shared" ref="D20:N20" si="5">SUM(D21:D21)</f>
        <v>395501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31">
        <f t="shared" si="1"/>
        <v>395501</v>
      </c>
      <c r="P20" s="43">
        <f t="shared" si="2"/>
        <v>110.10606904231626</v>
      </c>
      <c r="Q20" s="10"/>
    </row>
    <row r="21" spans="1:120">
      <c r="A21" s="12"/>
      <c r="B21" s="44">
        <v>541</v>
      </c>
      <c r="C21" s="20" t="s">
        <v>35</v>
      </c>
      <c r="D21" s="46">
        <v>395501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395501</v>
      </c>
      <c r="P21" s="47">
        <f t="shared" si="2"/>
        <v>110.10606904231626</v>
      </c>
      <c r="Q21" s="9"/>
    </row>
    <row r="22" spans="1:120" ht="15.75">
      <c r="A22" s="28" t="s">
        <v>36</v>
      </c>
      <c r="B22" s="29"/>
      <c r="C22" s="30"/>
      <c r="D22" s="31">
        <f t="shared" ref="D22:N22" si="6">SUM(D23:D23)</f>
        <v>202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6"/>
        <v>0</v>
      </c>
      <c r="O22" s="31">
        <f t="shared" si="1"/>
        <v>202</v>
      </c>
      <c r="P22" s="43">
        <f t="shared" si="2"/>
        <v>5.623608017817372E-2</v>
      </c>
      <c r="Q22" s="10"/>
    </row>
    <row r="23" spans="1:120">
      <c r="A23" s="13"/>
      <c r="B23" s="45">
        <v>552</v>
      </c>
      <c r="C23" s="21" t="s">
        <v>37</v>
      </c>
      <c r="D23" s="46">
        <v>202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202</v>
      </c>
      <c r="P23" s="47">
        <f t="shared" si="2"/>
        <v>5.623608017817372E-2</v>
      </c>
      <c r="Q23" s="9"/>
    </row>
    <row r="24" spans="1:120" ht="15.75">
      <c r="A24" s="28" t="s">
        <v>38</v>
      </c>
      <c r="B24" s="29"/>
      <c r="C24" s="30"/>
      <c r="D24" s="31">
        <f t="shared" ref="D24:N24" si="7">SUM(D25:D25)</f>
        <v>600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7"/>
        <v>0</v>
      </c>
      <c r="O24" s="31">
        <f t="shared" si="1"/>
        <v>600</v>
      </c>
      <c r="P24" s="43">
        <f t="shared" si="2"/>
        <v>0.16703786191536749</v>
      </c>
      <c r="Q24" s="10"/>
    </row>
    <row r="25" spans="1:120">
      <c r="A25" s="12"/>
      <c r="B25" s="44">
        <v>569</v>
      </c>
      <c r="C25" s="20" t="s">
        <v>39</v>
      </c>
      <c r="D25" s="46">
        <v>600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600</v>
      </c>
      <c r="P25" s="47">
        <f t="shared" si="2"/>
        <v>0.16703786191536749</v>
      </c>
      <c r="Q25" s="9"/>
    </row>
    <row r="26" spans="1:120" ht="15.75">
      <c r="A26" s="28" t="s">
        <v>40</v>
      </c>
      <c r="B26" s="29"/>
      <c r="C26" s="30"/>
      <c r="D26" s="31">
        <f t="shared" ref="D26:N26" si="8">SUM(D27:D28)</f>
        <v>5005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8"/>
        <v>0</v>
      </c>
      <c r="O26" s="31">
        <f t="shared" si="1"/>
        <v>5005</v>
      </c>
      <c r="P26" s="43">
        <f t="shared" si="2"/>
        <v>1.3933741648106903</v>
      </c>
      <c r="Q26" s="9"/>
    </row>
    <row r="27" spans="1:120">
      <c r="A27" s="12"/>
      <c r="B27" s="44">
        <v>572</v>
      </c>
      <c r="C27" s="20" t="s">
        <v>41</v>
      </c>
      <c r="D27" s="46">
        <v>356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356</v>
      </c>
      <c r="P27" s="47">
        <f t="shared" si="2"/>
        <v>9.9109131403118042E-2</v>
      </c>
      <c r="Q27" s="9"/>
    </row>
    <row r="28" spans="1:120">
      <c r="A28" s="12"/>
      <c r="B28" s="44">
        <v>575</v>
      </c>
      <c r="C28" s="20" t="s">
        <v>42</v>
      </c>
      <c r="D28" s="46">
        <v>4649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4649</v>
      </c>
      <c r="P28" s="47">
        <f t="shared" si="2"/>
        <v>1.2942650334075725</v>
      </c>
      <c r="Q28" s="9"/>
    </row>
    <row r="29" spans="1:120" ht="15.75">
      <c r="A29" s="28" t="s">
        <v>44</v>
      </c>
      <c r="B29" s="29"/>
      <c r="C29" s="30"/>
      <c r="D29" s="31">
        <f t="shared" ref="D29:N29" si="9">SUM(D30:D30)</f>
        <v>0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125000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9"/>
        <v>0</v>
      </c>
      <c r="O29" s="31">
        <f t="shared" si="1"/>
        <v>125000</v>
      </c>
      <c r="P29" s="43">
        <f t="shared" si="2"/>
        <v>34.799554565701555</v>
      </c>
      <c r="Q29" s="9"/>
    </row>
    <row r="30" spans="1:120" ht="15.75" thickBot="1">
      <c r="A30" s="12"/>
      <c r="B30" s="44">
        <v>581</v>
      </c>
      <c r="C30" s="20" t="s">
        <v>88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125000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1"/>
        <v>125000</v>
      </c>
      <c r="P30" s="47">
        <f t="shared" si="2"/>
        <v>34.799554565701555</v>
      </c>
      <c r="Q30" s="9"/>
    </row>
    <row r="31" spans="1:120" ht="16.5" thickBot="1">
      <c r="A31" s="14" t="s">
        <v>10</v>
      </c>
      <c r="B31" s="23"/>
      <c r="C31" s="22"/>
      <c r="D31" s="15">
        <f>SUM(D5,D12,D15,D20,D22,D24,D26,D29)</f>
        <v>1743412</v>
      </c>
      <c r="E31" s="15">
        <f t="shared" ref="E31:N31" si="10">SUM(E5,E12,E15,E20,E22,E24,E26,E29)</f>
        <v>0</v>
      </c>
      <c r="F31" s="15">
        <f t="shared" si="10"/>
        <v>0</v>
      </c>
      <c r="G31" s="15">
        <f t="shared" si="10"/>
        <v>0</v>
      </c>
      <c r="H31" s="15">
        <f t="shared" si="10"/>
        <v>0</v>
      </c>
      <c r="I31" s="15">
        <f t="shared" si="10"/>
        <v>1998051</v>
      </c>
      <c r="J31" s="15">
        <f t="shared" si="10"/>
        <v>0</v>
      </c>
      <c r="K31" s="15">
        <f t="shared" si="10"/>
        <v>0</v>
      </c>
      <c r="L31" s="15">
        <f t="shared" si="10"/>
        <v>0</v>
      </c>
      <c r="M31" s="15">
        <f t="shared" si="10"/>
        <v>0</v>
      </c>
      <c r="N31" s="15">
        <f t="shared" si="10"/>
        <v>0</v>
      </c>
      <c r="O31" s="15">
        <f t="shared" si="1"/>
        <v>3741463</v>
      </c>
      <c r="P31" s="37">
        <f t="shared" si="2"/>
        <v>1041.6099665924276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9"/>
    </row>
    <row r="33" spans="1:16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93" t="s">
        <v>84</v>
      </c>
      <c r="N33" s="93"/>
      <c r="O33" s="93"/>
      <c r="P33" s="41">
        <v>3592</v>
      </c>
    </row>
    <row r="34" spans="1:16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</row>
    <row r="35" spans="1:16" ht="15.75" customHeight="1" thickBot="1">
      <c r="A35" s="97" t="s">
        <v>49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9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2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428342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5285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1" si="1">SUM(D5:M5)</f>
        <v>433627</v>
      </c>
      <c r="O5" s="32">
        <f t="shared" ref="O5:O31" si="2">(N5/O$33)</f>
        <v>164.00416036308624</v>
      </c>
      <c r="P5" s="6"/>
    </row>
    <row r="6" spans="1:133">
      <c r="A6" s="12"/>
      <c r="B6" s="44">
        <v>511</v>
      </c>
      <c r="C6" s="20" t="s">
        <v>19</v>
      </c>
      <c r="D6" s="46">
        <v>41302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41302</v>
      </c>
      <c r="O6" s="47">
        <f t="shared" si="2"/>
        <v>15.621028744326777</v>
      </c>
      <c r="P6" s="9"/>
    </row>
    <row r="7" spans="1:133">
      <c r="A7" s="12"/>
      <c r="B7" s="44">
        <v>512</v>
      </c>
      <c r="C7" s="20" t="s">
        <v>20</v>
      </c>
      <c r="D7" s="46">
        <v>134762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134762</v>
      </c>
      <c r="O7" s="47">
        <f t="shared" si="2"/>
        <v>50.968986384266266</v>
      </c>
      <c r="P7" s="9"/>
    </row>
    <row r="8" spans="1:133">
      <c r="A8" s="12"/>
      <c r="B8" s="44">
        <v>513</v>
      </c>
      <c r="C8" s="20" t="s">
        <v>21</v>
      </c>
      <c r="D8" s="46">
        <v>157585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157585</v>
      </c>
      <c r="O8" s="47">
        <f t="shared" si="2"/>
        <v>59.600983358547658</v>
      </c>
      <c r="P8" s="9"/>
    </row>
    <row r="9" spans="1:133">
      <c r="A9" s="12"/>
      <c r="B9" s="44">
        <v>514</v>
      </c>
      <c r="C9" s="20" t="s">
        <v>22</v>
      </c>
      <c r="D9" s="46">
        <v>19231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19231</v>
      </c>
      <c r="O9" s="47">
        <f t="shared" si="2"/>
        <v>7.2734493192133129</v>
      </c>
      <c r="P9" s="9"/>
    </row>
    <row r="10" spans="1:133">
      <c r="A10" s="12"/>
      <c r="B10" s="44">
        <v>515</v>
      </c>
      <c r="C10" s="20" t="s">
        <v>23</v>
      </c>
      <c r="D10" s="46">
        <v>8344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8344</v>
      </c>
      <c r="O10" s="47">
        <f t="shared" si="2"/>
        <v>3.1558245083207264</v>
      </c>
      <c r="P10" s="9"/>
    </row>
    <row r="11" spans="1:133">
      <c r="A11" s="12"/>
      <c r="B11" s="44">
        <v>519</v>
      </c>
      <c r="C11" s="20" t="s">
        <v>59</v>
      </c>
      <c r="D11" s="46">
        <v>67118</v>
      </c>
      <c r="E11" s="46">
        <v>0</v>
      </c>
      <c r="F11" s="46">
        <v>0</v>
      </c>
      <c r="G11" s="46">
        <v>0</v>
      </c>
      <c r="H11" s="46">
        <v>0</v>
      </c>
      <c r="I11" s="46">
        <v>5285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72403</v>
      </c>
      <c r="O11" s="47">
        <f t="shared" si="2"/>
        <v>27.383888048411499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788877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788877</v>
      </c>
      <c r="O12" s="43">
        <f t="shared" si="2"/>
        <v>298.36497730711045</v>
      </c>
      <c r="P12" s="10"/>
    </row>
    <row r="13" spans="1:133">
      <c r="A13" s="12"/>
      <c r="B13" s="44">
        <v>521</v>
      </c>
      <c r="C13" s="20" t="s">
        <v>26</v>
      </c>
      <c r="D13" s="46">
        <v>612725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612725</v>
      </c>
      <c r="O13" s="47">
        <f t="shared" si="2"/>
        <v>231.74167927382754</v>
      </c>
      <c r="P13" s="9"/>
    </row>
    <row r="14" spans="1:133">
      <c r="A14" s="12"/>
      <c r="B14" s="44">
        <v>522</v>
      </c>
      <c r="C14" s="20" t="s">
        <v>27</v>
      </c>
      <c r="D14" s="46">
        <v>176152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176152</v>
      </c>
      <c r="O14" s="47">
        <f t="shared" si="2"/>
        <v>66.623298033282907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SUM(D16:D19)</f>
        <v>4112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1960387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1964499</v>
      </c>
      <c r="O15" s="43">
        <f t="shared" si="2"/>
        <v>743.0026475037821</v>
      </c>
      <c r="P15" s="10"/>
    </row>
    <row r="16" spans="1:133">
      <c r="A16" s="12"/>
      <c r="B16" s="44">
        <v>532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365083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365083</v>
      </c>
      <c r="O16" s="47">
        <f t="shared" si="2"/>
        <v>138.07980332829047</v>
      </c>
      <c r="P16" s="9"/>
    </row>
    <row r="17" spans="1:119">
      <c r="A17" s="12"/>
      <c r="B17" s="44">
        <v>534</v>
      </c>
      <c r="C17" s="20" t="s">
        <v>60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340775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340775</v>
      </c>
      <c r="O17" s="47">
        <f t="shared" si="2"/>
        <v>128.88615733736762</v>
      </c>
      <c r="P17" s="9"/>
    </row>
    <row r="18" spans="1:119">
      <c r="A18" s="12"/>
      <c r="B18" s="44">
        <v>536</v>
      </c>
      <c r="C18" s="20" t="s">
        <v>61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1254529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1254529</v>
      </c>
      <c r="O18" s="47">
        <f t="shared" si="2"/>
        <v>474.48146747352496</v>
      </c>
      <c r="P18" s="9"/>
    </row>
    <row r="19" spans="1:119">
      <c r="A19" s="12"/>
      <c r="B19" s="44">
        <v>539</v>
      </c>
      <c r="C19" s="20" t="s">
        <v>33</v>
      </c>
      <c r="D19" s="46">
        <v>4112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4112</v>
      </c>
      <c r="O19" s="47">
        <f t="shared" si="2"/>
        <v>1.5552193645990924</v>
      </c>
      <c r="P19" s="9"/>
    </row>
    <row r="20" spans="1:119" ht="15.75">
      <c r="A20" s="28" t="s">
        <v>34</v>
      </c>
      <c r="B20" s="29"/>
      <c r="C20" s="30"/>
      <c r="D20" s="31">
        <f t="shared" ref="D20:M20" si="5">SUM(D21:D21)</f>
        <v>271178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271178</v>
      </c>
      <c r="O20" s="43">
        <f t="shared" si="2"/>
        <v>102.56354009077155</v>
      </c>
      <c r="P20" s="10"/>
    </row>
    <row r="21" spans="1:119">
      <c r="A21" s="12"/>
      <c r="B21" s="44">
        <v>541</v>
      </c>
      <c r="C21" s="20" t="s">
        <v>62</v>
      </c>
      <c r="D21" s="46">
        <v>271178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271178</v>
      </c>
      <c r="O21" s="47">
        <f t="shared" si="2"/>
        <v>102.56354009077155</v>
      </c>
      <c r="P21" s="9"/>
    </row>
    <row r="22" spans="1:119" ht="15.75">
      <c r="A22" s="28" t="s">
        <v>36</v>
      </c>
      <c r="B22" s="29"/>
      <c r="C22" s="30"/>
      <c r="D22" s="31">
        <f t="shared" ref="D22:M22" si="6">SUM(D23:D23)</f>
        <v>169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169</v>
      </c>
      <c r="O22" s="43">
        <f t="shared" si="2"/>
        <v>6.3918305597579425E-2</v>
      </c>
      <c r="P22" s="10"/>
    </row>
    <row r="23" spans="1:119">
      <c r="A23" s="13"/>
      <c r="B23" s="45">
        <v>552</v>
      </c>
      <c r="C23" s="21" t="s">
        <v>37</v>
      </c>
      <c r="D23" s="46">
        <v>169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169</v>
      </c>
      <c r="O23" s="47">
        <f t="shared" si="2"/>
        <v>6.3918305597579425E-2</v>
      </c>
      <c r="P23" s="9"/>
    </row>
    <row r="24" spans="1:119" ht="15.75">
      <c r="A24" s="28" t="s">
        <v>38</v>
      </c>
      <c r="B24" s="29"/>
      <c r="C24" s="30"/>
      <c r="D24" s="31">
        <f t="shared" ref="D24:M24" si="7">SUM(D25:D25)</f>
        <v>500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500</v>
      </c>
      <c r="O24" s="43">
        <f t="shared" si="2"/>
        <v>0.18910741301059</v>
      </c>
      <c r="P24" s="10"/>
    </row>
    <row r="25" spans="1:119">
      <c r="A25" s="12"/>
      <c r="B25" s="44">
        <v>569</v>
      </c>
      <c r="C25" s="20" t="s">
        <v>39</v>
      </c>
      <c r="D25" s="46">
        <v>500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500</v>
      </c>
      <c r="O25" s="47">
        <f t="shared" si="2"/>
        <v>0.18910741301059</v>
      </c>
      <c r="P25" s="9"/>
    </row>
    <row r="26" spans="1:119" ht="15.75">
      <c r="A26" s="28" t="s">
        <v>40</v>
      </c>
      <c r="B26" s="29"/>
      <c r="C26" s="30"/>
      <c r="D26" s="31">
        <f t="shared" ref="D26:M26" si="8">SUM(D27:D28)</f>
        <v>9030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1"/>
        <v>9030</v>
      </c>
      <c r="O26" s="43">
        <f t="shared" si="2"/>
        <v>3.4152798789712557</v>
      </c>
      <c r="P26" s="9"/>
    </row>
    <row r="27" spans="1:119">
      <c r="A27" s="12"/>
      <c r="B27" s="44">
        <v>572</v>
      </c>
      <c r="C27" s="20" t="s">
        <v>63</v>
      </c>
      <c r="D27" s="46">
        <v>736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736</v>
      </c>
      <c r="O27" s="47">
        <f t="shared" si="2"/>
        <v>0.2783661119515885</v>
      </c>
      <c r="P27" s="9"/>
    </row>
    <row r="28" spans="1:119">
      <c r="A28" s="12"/>
      <c r="B28" s="44">
        <v>575</v>
      </c>
      <c r="C28" s="20" t="s">
        <v>64</v>
      </c>
      <c r="D28" s="46">
        <v>8294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8294</v>
      </c>
      <c r="O28" s="47">
        <f t="shared" si="2"/>
        <v>3.1369137670196672</v>
      </c>
      <c r="P28" s="9"/>
    </row>
    <row r="29" spans="1:119" ht="15.75">
      <c r="A29" s="28" t="s">
        <v>65</v>
      </c>
      <c r="B29" s="29"/>
      <c r="C29" s="30"/>
      <c r="D29" s="31">
        <f t="shared" ref="D29:M29" si="9">SUM(D30:D30)</f>
        <v>0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10000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1"/>
        <v>10000</v>
      </c>
      <c r="O29" s="43">
        <f t="shared" si="2"/>
        <v>3.7821482602118004</v>
      </c>
      <c r="P29" s="9"/>
    </row>
    <row r="30" spans="1:119" ht="15.75" thickBot="1">
      <c r="A30" s="12"/>
      <c r="B30" s="44">
        <v>581</v>
      </c>
      <c r="C30" s="20" t="s">
        <v>66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10000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10000</v>
      </c>
      <c r="O30" s="47">
        <f t="shared" si="2"/>
        <v>3.7821482602118004</v>
      </c>
      <c r="P30" s="9"/>
    </row>
    <row r="31" spans="1:119" ht="16.5" thickBot="1">
      <c r="A31" s="14" t="s">
        <v>10</v>
      </c>
      <c r="B31" s="23"/>
      <c r="C31" s="22"/>
      <c r="D31" s="15">
        <f t="shared" ref="D31:M31" si="10">SUM(D5,D12,D15,D20,D22,D24,D26,D29)</f>
        <v>1502208</v>
      </c>
      <c r="E31" s="15">
        <f t="shared" si="10"/>
        <v>0</v>
      </c>
      <c r="F31" s="15">
        <f t="shared" si="10"/>
        <v>0</v>
      </c>
      <c r="G31" s="15">
        <f t="shared" si="10"/>
        <v>0</v>
      </c>
      <c r="H31" s="15">
        <f t="shared" si="10"/>
        <v>0</v>
      </c>
      <c r="I31" s="15">
        <f t="shared" si="10"/>
        <v>1975672</v>
      </c>
      <c r="J31" s="15">
        <f t="shared" si="10"/>
        <v>0</v>
      </c>
      <c r="K31" s="15">
        <f t="shared" si="10"/>
        <v>0</v>
      </c>
      <c r="L31" s="15">
        <f t="shared" si="10"/>
        <v>0</v>
      </c>
      <c r="M31" s="15">
        <f t="shared" si="10"/>
        <v>0</v>
      </c>
      <c r="N31" s="15">
        <f t="shared" si="1"/>
        <v>3477880</v>
      </c>
      <c r="O31" s="37">
        <f t="shared" si="2"/>
        <v>1315.3857791225416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82</v>
      </c>
      <c r="M33" s="93"/>
      <c r="N33" s="93"/>
      <c r="O33" s="41">
        <v>2644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422375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9131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1" si="1">SUM(D5:M5)</f>
        <v>431506</v>
      </c>
      <c r="O5" s="32">
        <f t="shared" ref="O5:O31" si="2">(N5/O$33)</f>
        <v>151.67170474516695</v>
      </c>
      <c r="P5" s="6"/>
    </row>
    <row r="6" spans="1:133">
      <c r="A6" s="12"/>
      <c r="B6" s="44">
        <v>511</v>
      </c>
      <c r="C6" s="20" t="s">
        <v>19</v>
      </c>
      <c r="D6" s="46">
        <v>56991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56991</v>
      </c>
      <c r="O6" s="47">
        <f t="shared" si="2"/>
        <v>20.031985940246045</v>
      </c>
      <c r="P6" s="9"/>
    </row>
    <row r="7" spans="1:133">
      <c r="A7" s="12"/>
      <c r="B7" s="44">
        <v>512</v>
      </c>
      <c r="C7" s="20" t="s">
        <v>20</v>
      </c>
      <c r="D7" s="46">
        <v>115275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115275</v>
      </c>
      <c r="O7" s="47">
        <f t="shared" si="2"/>
        <v>40.518453427065026</v>
      </c>
      <c r="P7" s="9"/>
    </row>
    <row r="8" spans="1:133">
      <c r="A8" s="12"/>
      <c r="B8" s="44">
        <v>513</v>
      </c>
      <c r="C8" s="20" t="s">
        <v>21</v>
      </c>
      <c r="D8" s="46">
        <v>153612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153612</v>
      </c>
      <c r="O8" s="47">
        <f t="shared" si="2"/>
        <v>53.993673110720565</v>
      </c>
      <c r="P8" s="9"/>
    </row>
    <row r="9" spans="1:133">
      <c r="A9" s="12"/>
      <c r="B9" s="44">
        <v>514</v>
      </c>
      <c r="C9" s="20" t="s">
        <v>22</v>
      </c>
      <c r="D9" s="46">
        <v>17209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17209</v>
      </c>
      <c r="O9" s="47">
        <f t="shared" si="2"/>
        <v>6.0488576449912124</v>
      </c>
      <c r="P9" s="9"/>
    </row>
    <row r="10" spans="1:133">
      <c r="A10" s="12"/>
      <c r="B10" s="44">
        <v>515</v>
      </c>
      <c r="C10" s="20" t="s">
        <v>23</v>
      </c>
      <c r="D10" s="46">
        <v>8053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8053</v>
      </c>
      <c r="O10" s="47">
        <f t="shared" si="2"/>
        <v>2.8305799648506151</v>
      </c>
      <c r="P10" s="9"/>
    </row>
    <row r="11" spans="1:133">
      <c r="A11" s="12"/>
      <c r="B11" s="44">
        <v>519</v>
      </c>
      <c r="C11" s="20" t="s">
        <v>59</v>
      </c>
      <c r="D11" s="46">
        <v>71235</v>
      </c>
      <c r="E11" s="46">
        <v>0</v>
      </c>
      <c r="F11" s="46">
        <v>0</v>
      </c>
      <c r="G11" s="46">
        <v>0</v>
      </c>
      <c r="H11" s="46">
        <v>0</v>
      </c>
      <c r="I11" s="46">
        <v>9131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80366</v>
      </c>
      <c r="O11" s="47">
        <f t="shared" si="2"/>
        <v>28.248154657293497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858903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858903</v>
      </c>
      <c r="O12" s="43">
        <f t="shared" si="2"/>
        <v>301.89912126537786</v>
      </c>
      <c r="P12" s="10"/>
    </row>
    <row r="13" spans="1:133">
      <c r="A13" s="12"/>
      <c r="B13" s="44">
        <v>521</v>
      </c>
      <c r="C13" s="20" t="s">
        <v>26</v>
      </c>
      <c r="D13" s="46">
        <v>662626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662626</v>
      </c>
      <c r="O13" s="47">
        <f t="shared" si="2"/>
        <v>232.90896309314587</v>
      </c>
      <c r="P13" s="9"/>
    </row>
    <row r="14" spans="1:133">
      <c r="A14" s="12"/>
      <c r="B14" s="44">
        <v>522</v>
      </c>
      <c r="C14" s="20" t="s">
        <v>27</v>
      </c>
      <c r="D14" s="46">
        <v>196277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196277</v>
      </c>
      <c r="O14" s="47">
        <f t="shared" si="2"/>
        <v>68.990158172231986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SUM(D16:D19)</f>
        <v>8293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2164025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2172318</v>
      </c>
      <c r="O15" s="43">
        <f t="shared" si="2"/>
        <v>763.55641476274161</v>
      </c>
      <c r="P15" s="10"/>
    </row>
    <row r="16" spans="1:133">
      <c r="A16" s="12"/>
      <c r="B16" s="44">
        <v>532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475106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475106</v>
      </c>
      <c r="O16" s="47">
        <f t="shared" si="2"/>
        <v>166.99683655536029</v>
      </c>
      <c r="P16" s="9"/>
    </row>
    <row r="17" spans="1:119">
      <c r="A17" s="12"/>
      <c r="B17" s="44">
        <v>534</v>
      </c>
      <c r="C17" s="20" t="s">
        <v>60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402089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402089</v>
      </c>
      <c r="O17" s="47">
        <f t="shared" si="2"/>
        <v>141.33181019332162</v>
      </c>
      <c r="P17" s="9"/>
    </row>
    <row r="18" spans="1:119">
      <c r="A18" s="12"/>
      <c r="B18" s="44">
        <v>536</v>
      </c>
      <c r="C18" s="20" t="s">
        <v>61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1286830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1286830</v>
      </c>
      <c r="O18" s="47">
        <f t="shared" si="2"/>
        <v>452.31282952548332</v>
      </c>
      <c r="P18" s="9"/>
    </row>
    <row r="19" spans="1:119">
      <c r="A19" s="12"/>
      <c r="B19" s="44">
        <v>539</v>
      </c>
      <c r="C19" s="20" t="s">
        <v>33</v>
      </c>
      <c r="D19" s="46">
        <v>8293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8293</v>
      </c>
      <c r="O19" s="47">
        <f t="shared" si="2"/>
        <v>2.9149384885764498</v>
      </c>
      <c r="P19" s="9"/>
    </row>
    <row r="20" spans="1:119" ht="15.75">
      <c r="A20" s="28" t="s">
        <v>34</v>
      </c>
      <c r="B20" s="29"/>
      <c r="C20" s="30"/>
      <c r="D20" s="31">
        <f t="shared" ref="D20:M20" si="5">SUM(D21:D21)</f>
        <v>278962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278962</v>
      </c>
      <c r="O20" s="43">
        <f t="shared" si="2"/>
        <v>98.053427065026355</v>
      </c>
      <c r="P20" s="10"/>
    </row>
    <row r="21" spans="1:119">
      <c r="A21" s="12"/>
      <c r="B21" s="44">
        <v>541</v>
      </c>
      <c r="C21" s="20" t="s">
        <v>62</v>
      </c>
      <c r="D21" s="46">
        <v>278962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278962</v>
      </c>
      <c r="O21" s="47">
        <f t="shared" si="2"/>
        <v>98.053427065026355</v>
      </c>
      <c r="P21" s="9"/>
    </row>
    <row r="22" spans="1:119" ht="15.75">
      <c r="A22" s="28" t="s">
        <v>36</v>
      </c>
      <c r="B22" s="29"/>
      <c r="C22" s="30"/>
      <c r="D22" s="31">
        <f t="shared" ref="D22:M22" si="6">SUM(D23:D23)</f>
        <v>531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531</v>
      </c>
      <c r="O22" s="43">
        <f t="shared" si="2"/>
        <v>0.18664323374340949</v>
      </c>
      <c r="P22" s="10"/>
    </row>
    <row r="23" spans="1:119">
      <c r="A23" s="13"/>
      <c r="B23" s="45">
        <v>552</v>
      </c>
      <c r="C23" s="21" t="s">
        <v>37</v>
      </c>
      <c r="D23" s="46">
        <v>531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531</v>
      </c>
      <c r="O23" s="47">
        <f t="shared" si="2"/>
        <v>0.18664323374340949</v>
      </c>
      <c r="P23" s="9"/>
    </row>
    <row r="24" spans="1:119" ht="15.75">
      <c r="A24" s="28" t="s">
        <v>38</v>
      </c>
      <c r="B24" s="29"/>
      <c r="C24" s="30"/>
      <c r="D24" s="31">
        <f t="shared" ref="D24:M24" si="7">SUM(D25:D25)</f>
        <v>2470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2470</v>
      </c>
      <c r="O24" s="43">
        <f t="shared" si="2"/>
        <v>0.86818980667838308</v>
      </c>
      <c r="P24" s="10"/>
    </row>
    <row r="25" spans="1:119">
      <c r="A25" s="12"/>
      <c r="B25" s="44">
        <v>569</v>
      </c>
      <c r="C25" s="20" t="s">
        <v>39</v>
      </c>
      <c r="D25" s="46">
        <v>2470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2470</v>
      </c>
      <c r="O25" s="47">
        <f t="shared" si="2"/>
        <v>0.86818980667838308</v>
      </c>
      <c r="P25" s="9"/>
    </row>
    <row r="26" spans="1:119" ht="15.75">
      <c r="A26" s="28" t="s">
        <v>40</v>
      </c>
      <c r="B26" s="29"/>
      <c r="C26" s="30"/>
      <c r="D26" s="31">
        <f t="shared" ref="D26:M26" si="8">SUM(D27:D28)</f>
        <v>12161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1"/>
        <v>12161</v>
      </c>
      <c r="O26" s="43">
        <f t="shared" si="2"/>
        <v>4.2745166959578205</v>
      </c>
      <c r="P26" s="9"/>
    </row>
    <row r="27" spans="1:119">
      <c r="A27" s="12"/>
      <c r="B27" s="44">
        <v>572</v>
      </c>
      <c r="C27" s="20" t="s">
        <v>63</v>
      </c>
      <c r="D27" s="46">
        <v>4734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4734</v>
      </c>
      <c r="O27" s="47">
        <f t="shared" si="2"/>
        <v>1.6639718804920913</v>
      </c>
      <c r="P27" s="9"/>
    </row>
    <row r="28" spans="1:119">
      <c r="A28" s="12"/>
      <c r="B28" s="44">
        <v>575</v>
      </c>
      <c r="C28" s="20" t="s">
        <v>64</v>
      </c>
      <c r="D28" s="46">
        <v>7427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7427</v>
      </c>
      <c r="O28" s="47">
        <f t="shared" si="2"/>
        <v>2.6105448154657291</v>
      </c>
      <c r="P28" s="9"/>
    </row>
    <row r="29" spans="1:119" ht="15.75">
      <c r="A29" s="28" t="s">
        <v>65</v>
      </c>
      <c r="B29" s="29"/>
      <c r="C29" s="30"/>
      <c r="D29" s="31">
        <f t="shared" ref="D29:M29" si="9">SUM(D30:D30)</f>
        <v>0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96189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1"/>
        <v>96189</v>
      </c>
      <c r="O29" s="43">
        <f t="shared" si="2"/>
        <v>33.809841827768011</v>
      </c>
      <c r="P29" s="9"/>
    </row>
    <row r="30" spans="1:119" ht="15.75" thickBot="1">
      <c r="A30" s="12"/>
      <c r="B30" s="44">
        <v>581</v>
      </c>
      <c r="C30" s="20" t="s">
        <v>66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96189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96189</v>
      </c>
      <c r="O30" s="47">
        <f t="shared" si="2"/>
        <v>33.809841827768011</v>
      </c>
      <c r="P30" s="9"/>
    </row>
    <row r="31" spans="1:119" ht="16.5" thickBot="1">
      <c r="A31" s="14" t="s">
        <v>10</v>
      </c>
      <c r="B31" s="23"/>
      <c r="C31" s="22"/>
      <c r="D31" s="15">
        <f t="shared" ref="D31:M31" si="10">SUM(D5,D12,D15,D20,D22,D24,D26,D29)</f>
        <v>1583695</v>
      </c>
      <c r="E31" s="15">
        <f t="shared" si="10"/>
        <v>0</v>
      </c>
      <c r="F31" s="15">
        <f t="shared" si="10"/>
        <v>0</v>
      </c>
      <c r="G31" s="15">
        <f t="shared" si="10"/>
        <v>0</v>
      </c>
      <c r="H31" s="15">
        <f t="shared" si="10"/>
        <v>0</v>
      </c>
      <c r="I31" s="15">
        <f t="shared" si="10"/>
        <v>2269345</v>
      </c>
      <c r="J31" s="15">
        <f t="shared" si="10"/>
        <v>0</v>
      </c>
      <c r="K31" s="15">
        <f t="shared" si="10"/>
        <v>0</v>
      </c>
      <c r="L31" s="15">
        <f t="shared" si="10"/>
        <v>0</v>
      </c>
      <c r="M31" s="15">
        <f t="shared" si="10"/>
        <v>0</v>
      </c>
      <c r="N31" s="15">
        <f t="shared" si="1"/>
        <v>3853040</v>
      </c>
      <c r="O31" s="37">
        <f t="shared" si="2"/>
        <v>1354.3198594024605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80</v>
      </c>
      <c r="M33" s="93"/>
      <c r="N33" s="93"/>
      <c r="O33" s="41">
        <v>2845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524418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16884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9" si="1">SUM(D5:M5)</f>
        <v>541302</v>
      </c>
      <c r="O5" s="32">
        <f t="shared" ref="O5:O32" si="2">(N5/O$34)</f>
        <v>192.0191557289819</v>
      </c>
      <c r="P5" s="6"/>
    </row>
    <row r="6" spans="1:133">
      <c r="A6" s="12"/>
      <c r="B6" s="44">
        <v>511</v>
      </c>
      <c r="C6" s="20" t="s">
        <v>19</v>
      </c>
      <c r="D6" s="46">
        <v>55119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55119</v>
      </c>
      <c r="O6" s="47">
        <f t="shared" si="2"/>
        <v>19.552678254700247</v>
      </c>
      <c r="P6" s="9"/>
    </row>
    <row r="7" spans="1:133">
      <c r="A7" s="12"/>
      <c r="B7" s="44">
        <v>512</v>
      </c>
      <c r="C7" s="20" t="s">
        <v>20</v>
      </c>
      <c r="D7" s="46">
        <v>169913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169913</v>
      </c>
      <c r="O7" s="47">
        <f t="shared" si="2"/>
        <v>60.274210713018803</v>
      </c>
      <c r="P7" s="9"/>
    </row>
    <row r="8" spans="1:133">
      <c r="A8" s="12"/>
      <c r="B8" s="44">
        <v>513</v>
      </c>
      <c r="C8" s="20" t="s">
        <v>21</v>
      </c>
      <c r="D8" s="46">
        <v>153219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153219</v>
      </c>
      <c r="O8" s="47">
        <f t="shared" si="2"/>
        <v>54.352252571833986</v>
      </c>
      <c r="P8" s="9"/>
    </row>
    <row r="9" spans="1:133">
      <c r="A9" s="12"/>
      <c r="B9" s="44">
        <v>514</v>
      </c>
      <c r="C9" s="20" t="s">
        <v>22</v>
      </c>
      <c r="D9" s="46">
        <v>54766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54766</v>
      </c>
      <c r="O9" s="47">
        <f t="shared" si="2"/>
        <v>19.427456544874069</v>
      </c>
      <c r="P9" s="9"/>
    </row>
    <row r="10" spans="1:133">
      <c r="A10" s="12"/>
      <c r="B10" s="44">
        <v>515</v>
      </c>
      <c r="C10" s="20" t="s">
        <v>23</v>
      </c>
      <c r="D10" s="46">
        <v>750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750</v>
      </c>
      <c r="O10" s="47">
        <f t="shared" si="2"/>
        <v>0.26605179141539553</v>
      </c>
      <c r="P10" s="9"/>
    </row>
    <row r="11" spans="1:133">
      <c r="A11" s="12"/>
      <c r="B11" s="44">
        <v>519</v>
      </c>
      <c r="C11" s="20" t="s">
        <v>59</v>
      </c>
      <c r="D11" s="46">
        <v>90651</v>
      </c>
      <c r="E11" s="46">
        <v>0</v>
      </c>
      <c r="F11" s="46">
        <v>0</v>
      </c>
      <c r="G11" s="46">
        <v>0</v>
      </c>
      <c r="H11" s="46">
        <v>0</v>
      </c>
      <c r="I11" s="46">
        <v>16884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107535</v>
      </c>
      <c r="O11" s="47">
        <f t="shared" si="2"/>
        <v>38.146505853139409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998665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998665</v>
      </c>
      <c r="O12" s="43">
        <f t="shared" si="2"/>
        <v>354.26214969847462</v>
      </c>
      <c r="P12" s="10"/>
    </row>
    <row r="13" spans="1:133">
      <c r="A13" s="12"/>
      <c r="B13" s="44">
        <v>521</v>
      </c>
      <c r="C13" s="20" t="s">
        <v>26</v>
      </c>
      <c r="D13" s="46">
        <v>722831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722831</v>
      </c>
      <c r="O13" s="47">
        <f t="shared" si="2"/>
        <v>256.41397658744233</v>
      </c>
      <c r="P13" s="9"/>
    </row>
    <row r="14" spans="1:133">
      <c r="A14" s="12"/>
      <c r="B14" s="44">
        <v>522</v>
      </c>
      <c r="C14" s="20" t="s">
        <v>27</v>
      </c>
      <c r="D14" s="46">
        <v>275834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275834</v>
      </c>
      <c r="O14" s="47">
        <f t="shared" si="2"/>
        <v>97.848173111032281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SUM(D16:D19)</f>
        <v>9933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2321837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2331770</v>
      </c>
      <c r="O15" s="43">
        <f t="shared" si="2"/>
        <v>827.16211422490244</v>
      </c>
      <c r="P15" s="10"/>
    </row>
    <row r="16" spans="1:133">
      <c r="A16" s="12"/>
      <c r="B16" s="44">
        <v>532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503880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503880</v>
      </c>
      <c r="O16" s="47">
        <f t="shared" si="2"/>
        <v>178.74423554451934</v>
      </c>
      <c r="P16" s="9"/>
    </row>
    <row r="17" spans="1:119">
      <c r="A17" s="12"/>
      <c r="B17" s="44">
        <v>534</v>
      </c>
      <c r="C17" s="20" t="s">
        <v>60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400928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400928</v>
      </c>
      <c r="O17" s="47">
        <f t="shared" si="2"/>
        <v>142.22348350478893</v>
      </c>
      <c r="P17" s="9"/>
    </row>
    <row r="18" spans="1:119">
      <c r="A18" s="12"/>
      <c r="B18" s="44">
        <v>536</v>
      </c>
      <c r="C18" s="20" t="s">
        <v>61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1417029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1417029</v>
      </c>
      <c r="O18" s="47">
        <f t="shared" si="2"/>
        <v>502.67080525008868</v>
      </c>
      <c r="P18" s="9"/>
    </row>
    <row r="19" spans="1:119">
      <c r="A19" s="12"/>
      <c r="B19" s="44">
        <v>539</v>
      </c>
      <c r="C19" s="20" t="s">
        <v>33</v>
      </c>
      <c r="D19" s="46">
        <v>9933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9933</v>
      </c>
      <c r="O19" s="47">
        <f t="shared" si="2"/>
        <v>3.5235899255054983</v>
      </c>
      <c r="P19" s="9"/>
    </row>
    <row r="20" spans="1:119" ht="15.75">
      <c r="A20" s="28" t="s">
        <v>34</v>
      </c>
      <c r="B20" s="29"/>
      <c r="C20" s="30"/>
      <c r="D20" s="31">
        <f t="shared" ref="D20:M20" si="5">SUM(D21:D21)</f>
        <v>353338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ref="N20:N25" si="6">SUM(D20:M20)</f>
        <v>353338</v>
      </c>
      <c r="O20" s="43">
        <f t="shared" si="2"/>
        <v>125.34161050017737</v>
      </c>
      <c r="P20" s="10"/>
    </row>
    <row r="21" spans="1:119">
      <c r="A21" s="12"/>
      <c r="B21" s="44">
        <v>541</v>
      </c>
      <c r="C21" s="20" t="s">
        <v>62</v>
      </c>
      <c r="D21" s="46">
        <v>353338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353338</v>
      </c>
      <c r="O21" s="47">
        <f t="shared" si="2"/>
        <v>125.34161050017737</v>
      </c>
      <c r="P21" s="9"/>
    </row>
    <row r="22" spans="1:119" ht="15.75">
      <c r="A22" s="28" t="s">
        <v>36</v>
      </c>
      <c r="B22" s="29"/>
      <c r="C22" s="30"/>
      <c r="D22" s="31">
        <f t="shared" ref="D22:M22" si="7">SUM(D23:D24)</f>
        <v>434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48407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6"/>
        <v>48841</v>
      </c>
      <c r="O22" s="43">
        <f t="shared" si="2"/>
        <v>17.325647392692446</v>
      </c>
      <c r="P22" s="10"/>
    </row>
    <row r="23" spans="1:119">
      <c r="A23" s="13"/>
      <c r="B23" s="45">
        <v>552</v>
      </c>
      <c r="C23" s="21" t="s">
        <v>37</v>
      </c>
      <c r="D23" s="46">
        <v>434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434</v>
      </c>
      <c r="O23" s="47">
        <f t="shared" si="2"/>
        <v>0.15395530329904222</v>
      </c>
      <c r="P23" s="9"/>
    </row>
    <row r="24" spans="1:119">
      <c r="A24" s="13"/>
      <c r="B24" s="45">
        <v>554</v>
      </c>
      <c r="C24" s="21" t="s">
        <v>77</v>
      </c>
      <c r="D24" s="46">
        <v>0</v>
      </c>
      <c r="E24" s="46">
        <v>0</v>
      </c>
      <c r="F24" s="46">
        <v>0</v>
      </c>
      <c r="G24" s="46">
        <v>0</v>
      </c>
      <c r="H24" s="46">
        <v>48407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48407</v>
      </c>
      <c r="O24" s="47">
        <f t="shared" si="2"/>
        <v>17.171692089393403</v>
      </c>
      <c r="P24" s="9"/>
    </row>
    <row r="25" spans="1:119" ht="15.75">
      <c r="A25" s="28" t="s">
        <v>38</v>
      </c>
      <c r="B25" s="29"/>
      <c r="C25" s="30"/>
      <c r="D25" s="31">
        <f t="shared" ref="D25:M25" si="8">SUM(D26:D26)</f>
        <v>4347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6"/>
        <v>4347</v>
      </c>
      <c r="O25" s="43">
        <f t="shared" si="2"/>
        <v>1.5420361830436324</v>
      </c>
      <c r="P25" s="10"/>
    </row>
    <row r="26" spans="1:119">
      <c r="A26" s="12"/>
      <c r="B26" s="44">
        <v>569</v>
      </c>
      <c r="C26" s="20" t="s">
        <v>39</v>
      </c>
      <c r="D26" s="46">
        <v>4347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9">SUM(D26:M26)</f>
        <v>4347</v>
      </c>
      <c r="O26" s="47">
        <f t="shared" si="2"/>
        <v>1.5420361830436324</v>
      </c>
      <c r="P26" s="9"/>
    </row>
    <row r="27" spans="1:119" ht="15.75">
      <c r="A27" s="28" t="s">
        <v>40</v>
      </c>
      <c r="B27" s="29"/>
      <c r="C27" s="30"/>
      <c r="D27" s="31">
        <f t="shared" ref="D27:M27" si="10">SUM(D28:D29)</f>
        <v>12244</v>
      </c>
      <c r="E27" s="31">
        <f t="shared" si="10"/>
        <v>0</v>
      </c>
      <c r="F27" s="31">
        <f t="shared" si="10"/>
        <v>0</v>
      </c>
      <c r="G27" s="31">
        <f t="shared" si="10"/>
        <v>0</v>
      </c>
      <c r="H27" s="31">
        <f t="shared" si="10"/>
        <v>0</v>
      </c>
      <c r="I27" s="31">
        <f t="shared" si="10"/>
        <v>0</v>
      </c>
      <c r="J27" s="31">
        <f t="shared" si="10"/>
        <v>0</v>
      </c>
      <c r="K27" s="31">
        <f t="shared" si="10"/>
        <v>0</v>
      </c>
      <c r="L27" s="31">
        <f t="shared" si="10"/>
        <v>0</v>
      </c>
      <c r="M27" s="31">
        <f t="shared" si="10"/>
        <v>0</v>
      </c>
      <c r="N27" s="31">
        <f t="shared" si="9"/>
        <v>12244</v>
      </c>
      <c r="O27" s="43">
        <f t="shared" si="2"/>
        <v>4.3433841787868035</v>
      </c>
      <c r="P27" s="9"/>
    </row>
    <row r="28" spans="1:119">
      <c r="A28" s="12"/>
      <c r="B28" s="44">
        <v>572</v>
      </c>
      <c r="C28" s="20" t="s">
        <v>63</v>
      </c>
      <c r="D28" s="46">
        <v>448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448</v>
      </c>
      <c r="O28" s="47">
        <f t="shared" si="2"/>
        <v>0.15892160340546294</v>
      </c>
      <c r="P28" s="9"/>
    </row>
    <row r="29" spans="1:119">
      <c r="A29" s="12"/>
      <c r="B29" s="44">
        <v>575</v>
      </c>
      <c r="C29" s="20" t="s">
        <v>64</v>
      </c>
      <c r="D29" s="46">
        <v>11796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11796</v>
      </c>
      <c r="O29" s="47">
        <f t="shared" si="2"/>
        <v>4.1844625753813407</v>
      </c>
      <c r="P29" s="9"/>
    </row>
    <row r="30" spans="1:119" ht="15.75">
      <c r="A30" s="28" t="s">
        <v>65</v>
      </c>
      <c r="B30" s="29"/>
      <c r="C30" s="30"/>
      <c r="D30" s="31">
        <f t="shared" ref="D30:M30" si="11">SUM(D31:D31)</f>
        <v>0</v>
      </c>
      <c r="E30" s="31">
        <f t="shared" si="11"/>
        <v>0</v>
      </c>
      <c r="F30" s="31">
        <f t="shared" si="11"/>
        <v>0</v>
      </c>
      <c r="G30" s="31">
        <f t="shared" si="11"/>
        <v>0</v>
      </c>
      <c r="H30" s="31">
        <f t="shared" si="11"/>
        <v>721</v>
      </c>
      <c r="I30" s="31">
        <f t="shared" si="11"/>
        <v>445012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 t="shared" si="9"/>
        <v>445733</v>
      </c>
      <c r="O30" s="43">
        <f t="shared" si="2"/>
        <v>158.11741752394465</v>
      </c>
      <c r="P30" s="9"/>
    </row>
    <row r="31" spans="1:119" ht="15.75" thickBot="1">
      <c r="A31" s="12"/>
      <c r="B31" s="44">
        <v>581</v>
      </c>
      <c r="C31" s="20" t="s">
        <v>66</v>
      </c>
      <c r="D31" s="46">
        <v>0</v>
      </c>
      <c r="E31" s="46">
        <v>0</v>
      </c>
      <c r="F31" s="46">
        <v>0</v>
      </c>
      <c r="G31" s="46">
        <v>0</v>
      </c>
      <c r="H31" s="46">
        <v>721</v>
      </c>
      <c r="I31" s="46">
        <v>445012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445733</v>
      </c>
      <c r="O31" s="47">
        <f t="shared" si="2"/>
        <v>158.11741752394465</v>
      </c>
      <c r="P31" s="9"/>
    </row>
    <row r="32" spans="1:119" ht="16.5" thickBot="1">
      <c r="A32" s="14" t="s">
        <v>10</v>
      </c>
      <c r="B32" s="23"/>
      <c r="C32" s="22"/>
      <c r="D32" s="15">
        <f t="shared" ref="D32:M32" si="12">SUM(D5,D12,D15,D20,D22,D25,D27,D30)</f>
        <v>1903379</v>
      </c>
      <c r="E32" s="15">
        <f t="shared" si="12"/>
        <v>0</v>
      </c>
      <c r="F32" s="15">
        <f t="shared" si="12"/>
        <v>0</v>
      </c>
      <c r="G32" s="15">
        <f t="shared" si="12"/>
        <v>0</v>
      </c>
      <c r="H32" s="15">
        <f t="shared" si="12"/>
        <v>49128</v>
      </c>
      <c r="I32" s="15">
        <f t="shared" si="12"/>
        <v>2783733</v>
      </c>
      <c r="J32" s="15">
        <f t="shared" si="12"/>
        <v>0</v>
      </c>
      <c r="K32" s="15">
        <f t="shared" si="12"/>
        <v>0</v>
      </c>
      <c r="L32" s="15">
        <f t="shared" si="12"/>
        <v>0</v>
      </c>
      <c r="M32" s="15">
        <f t="shared" si="12"/>
        <v>0</v>
      </c>
      <c r="N32" s="15">
        <f t="shared" si="9"/>
        <v>4736240</v>
      </c>
      <c r="O32" s="37">
        <f t="shared" si="2"/>
        <v>1680.1135154310039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78</v>
      </c>
      <c r="M34" s="93"/>
      <c r="N34" s="93"/>
      <c r="O34" s="41">
        <v>2819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468866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15250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1" si="1">SUM(D5:M5)</f>
        <v>484116</v>
      </c>
      <c r="O5" s="32">
        <f t="shared" ref="O5:O31" si="2">(N5/O$33)</f>
        <v>158.67453294001967</v>
      </c>
      <c r="P5" s="6"/>
    </row>
    <row r="6" spans="1:133">
      <c r="A6" s="12"/>
      <c r="B6" s="44">
        <v>511</v>
      </c>
      <c r="C6" s="20" t="s">
        <v>19</v>
      </c>
      <c r="D6" s="46">
        <v>28412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28412</v>
      </c>
      <c r="O6" s="47">
        <f t="shared" si="2"/>
        <v>9.3123566043920025</v>
      </c>
      <c r="P6" s="9"/>
    </row>
    <row r="7" spans="1:133">
      <c r="A7" s="12"/>
      <c r="B7" s="44">
        <v>512</v>
      </c>
      <c r="C7" s="20" t="s">
        <v>20</v>
      </c>
      <c r="D7" s="46">
        <v>178071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178071</v>
      </c>
      <c r="O7" s="47">
        <f t="shared" si="2"/>
        <v>58.364798426745331</v>
      </c>
      <c r="P7" s="9"/>
    </row>
    <row r="8" spans="1:133">
      <c r="A8" s="12"/>
      <c r="B8" s="44">
        <v>513</v>
      </c>
      <c r="C8" s="20" t="s">
        <v>21</v>
      </c>
      <c r="D8" s="46">
        <v>149473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149473</v>
      </c>
      <c r="O8" s="47">
        <f t="shared" si="2"/>
        <v>48.991478203867587</v>
      </c>
      <c r="P8" s="9"/>
    </row>
    <row r="9" spans="1:133">
      <c r="A9" s="12"/>
      <c r="B9" s="44">
        <v>514</v>
      </c>
      <c r="C9" s="20" t="s">
        <v>22</v>
      </c>
      <c r="D9" s="46">
        <v>18890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18890</v>
      </c>
      <c r="O9" s="47">
        <f t="shared" si="2"/>
        <v>6.1914126515896424</v>
      </c>
      <c r="P9" s="9"/>
    </row>
    <row r="10" spans="1:133">
      <c r="A10" s="12"/>
      <c r="B10" s="44">
        <v>515</v>
      </c>
      <c r="C10" s="20" t="s">
        <v>23</v>
      </c>
      <c r="D10" s="46">
        <v>750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750</v>
      </c>
      <c r="O10" s="47">
        <f t="shared" si="2"/>
        <v>0.24582104228121926</v>
      </c>
      <c r="P10" s="9"/>
    </row>
    <row r="11" spans="1:133">
      <c r="A11" s="12"/>
      <c r="B11" s="44">
        <v>519</v>
      </c>
      <c r="C11" s="20" t="s">
        <v>59</v>
      </c>
      <c r="D11" s="46">
        <v>93270</v>
      </c>
      <c r="E11" s="46">
        <v>0</v>
      </c>
      <c r="F11" s="46">
        <v>0</v>
      </c>
      <c r="G11" s="46">
        <v>0</v>
      </c>
      <c r="H11" s="46">
        <v>0</v>
      </c>
      <c r="I11" s="46">
        <v>15250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108520</v>
      </c>
      <c r="O11" s="47">
        <f t="shared" si="2"/>
        <v>35.56866601114389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928720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928720</v>
      </c>
      <c r="O12" s="43">
        <f t="shared" si="2"/>
        <v>304.39855784988526</v>
      </c>
      <c r="P12" s="10"/>
    </row>
    <row r="13" spans="1:133">
      <c r="A13" s="12"/>
      <c r="B13" s="44">
        <v>521</v>
      </c>
      <c r="C13" s="20" t="s">
        <v>26</v>
      </c>
      <c r="D13" s="46">
        <v>680839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680839</v>
      </c>
      <c r="O13" s="47">
        <f t="shared" si="2"/>
        <v>223.15273680760407</v>
      </c>
      <c r="P13" s="9"/>
    </row>
    <row r="14" spans="1:133">
      <c r="A14" s="12"/>
      <c r="B14" s="44">
        <v>522</v>
      </c>
      <c r="C14" s="20" t="s">
        <v>27</v>
      </c>
      <c r="D14" s="46">
        <v>247881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247881</v>
      </c>
      <c r="O14" s="47">
        <f t="shared" si="2"/>
        <v>81.245821042281221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SUM(D16:D19)</f>
        <v>5945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2351449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2357394</v>
      </c>
      <c r="O15" s="43">
        <f t="shared" si="2"/>
        <v>772.66273352999019</v>
      </c>
      <c r="P15" s="10"/>
    </row>
    <row r="16" spans="1:133">
      <c r="A16" s="12"/>
      <c r="B16" s="44">
        <v>532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497571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497571</v>
      </c>
      <c r="O16" s="47">
        <f t="shared" si="2"/>
        <v>163.08456243854474</v>
      </c>
      <c r="P16" s="9"/>
    </row>
    <row r="17" spans="1:119">
      <c r="A17" s="12"/>
      <c r="B17" s="44">
        <v>534</v>
      </c>
      <c r="C17" s="20" t="s">
        <v>60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388656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388656</v>
      </c>
      <c r="O17" s="47">
        <f t="shared" si="2"/>
        <v>127.38643067846607</v>
      </c>
      <c r="P17" s="9"/>
    </row>
    <row r="18" spans="1:119">
      <c r="A18" s="12"/>
      <c r="B18" s="44">
        <v>536</v>
      </c>
      <c r="C18" s="20" t="s">
        <v>61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1465222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1465222</v>
      </c>
      <c r="O18" s="47">
        <f t="shared" si="2"/>
        <v>480.24319895116355</v>
      </c>
      <c r="P18" s="9"/>
    </row>
    <row r="19" spans="1:119">
      <c r="A19" s="12"/>
      <c r="B19" s="44">
        <v>539</v>
      </c>
      <c r="C19" s="20" t="s">
        <v>33</v>
      </c>
      <c r="D19" s="46">
        <v>5945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5945</v>
      </c>
      <c r="O19" s="47">
        <f t="shared" si="2"/>
        <v>1.9485414618157981</v>
      </c>
      <c r="P19" s="9"/>
    </row>
    <row r="20" spans="1:119" ht="15.75">
      <c r="A20" s="28" t="s">
        <v>34</v>
      </c>
      <c r="B20" s="29"/>
      <c r="C20" s="30"/>
      <c r="D20" s="31">
        <f t="shared" ref="D20:M20" si="5">SUM(D21:D21)</f>
        <v>310651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310651</v>
      </c>
      <c r="O20" s="43">
        <f t="shared" si="2"/>
        <v>101.81940347427073</v>
      </c>
      <c r="P20" s="10"/>
    </row>
    <row r="21" spans="1:119">
      <c r="A21" s="12"/>
      <c r="B21" s="44">
        <v>541</v>
      </c>
      <c r="C21" s="20" t="s">
        <v>62</v>
      </c>
      <c r="D21" s="46">
        <v>310651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310651</v>
      </c>
      <c r="O21" s="47">
        <f t="shared" si="2"/>
        <v>101.81940347427073</v>
      </c>
      <c r="P21" s="9"/>
    </row>
    <row r="22" spans="1:119" ht="15.75">
      <c r="A22" s="28" t="s">
        <v>36</v>
      </c>
      <c r="B22" s="29"/>
      <c r="C22" s="30"/>
      <c r="D22" s="31">
        <f t="shared" ref="D22:M22" si="6">SUM(D23:D23)</f>
        <v>848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848</v>
      </c>
      <c r="O22" s="43">
        <f t="shared" si="2"/>
        <v>0.27794165847263191</v>
      </c>
      <c r="P22" s="10"/>
    </row>
    <row r="23" spans="1:119">
      <c r="A23" s="13"/>
      <c r="B23" s="45">
        <v>552</v>
      </c>
      <c r="C23" s="21" t="s">
        <v>37</v>
      </c>
      <c r="D23" s="46">
        <v>848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848</v>
      </c>
      <c r="O23" s="47">
        <f t="shared" si="2"/>
        <v>0.27794165847263191</v>
      </c>
      <c r="P23" s="9"/>
    </row>
    <row r="24" spans="1:119" ht="15.75">
      <c r="A24" s="28" t="s">
        <v>38</v>
      </c>
      <c r="B24" s="29"/>
      <c r="C24" s="30"/>
      <c r="D24" s="31">
        <f t="shared" ref="D24:M24" si="7">SUM(D25:D25)</f>
        <v>4785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4785</v>
      </c>
      <c r="O24" s="43">
        <f t="shared" si="2"/>
        <v>1.5683382497541789</v>
      </c>
      <c r="P24" s="10"/>
    </row>
    <row r="25" spans="1:119">
      <c r="A25" s="12"/>
      <c r="B25" s="44">
        <v>569</v>
      </c>
      <c r="C25" s="20" t="s">
        <v>39</v>
      </c>
      <c r="D25" s="46">
        <v>4785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4785</v>
      </c>
      <c r="O25" s="47">
        <f t="shared" si="2"/>
        <v>1.5683382497541789</v>
      </c>
      <c r="P25" s="9"/>
    </row>
    <row r="26" spans="1:119" ht="15.75">
      <c r="A26" s="28" t="s">
        <v>40</v>
      </c>
      <c r="B26" s="29"/>
      <c r="C26" s="30"/>
      <c r="D26" s="31">
        <f t="shared" ref="D26:M26" si="8">SUM(D27:D28)</f>
        <v>113378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1"/>
        <v>113378</v>
      </c>
      <c r="O26" s="43">
        <f t="shared" si="2"/>
        <v>37.160930842346772</v>
      </c>
      <c r="P26" s="9"/>
    </row>
    <row r="27" spans="1:119">
      <c r="A27" s="12"/>
      <c r="B27" s="44">
        <v>572</v>
      </c>
      <c r="C27" s="20" t="s">
        <v>63</v>
      </c>
      <c r="D27" s="46">
        <v>104771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104771</v>
      </c>
      <c r="O27" s="47">
        <f t="shared" si="2"/>
        <v>34.339888561127502</v>
      </c>
      <c r="P27" s="9"/>
    </row>
    <row r="28" spans="1:119">
      <c r="A28" s="12"/>
      <c r="B28" s="44">
        <v>575</v>
      </c>
      <c r="C28" s="20" t="s">
        <v>64</v>
      </c>
      <c r="D28" s="46">
        <v>8607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8607</v>
      </c>
      <c r="O28" s="47">
        <f t="shared" si="2"/>
        <v>2.8210422812192726</v>
      </c>
      <c r="P28" s="9"/>
    </row>
    <row r="29" spans="1:119" ht="15.75">
      <c r="A29" s="28" t="s">
        <v>65</v>
      </c>
      <c r="B29" s="29"/>
      <c r="C29" s="30"/>
      <c r="D29" s="31">
        <f t="shared" ref="D29:M29" si="9">SUM(D30:D30)</f>
        <v>0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2295</v>
      </c>
      <c r="I29" s="31">
        <f t="shared" si="9"/>
        <v>364817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1"/>
        <v>367112</v>
      </c>
      <c r="O29" s="43">
        <f t="shared" si="2"/>
        <v>120.32513929859063</v>
      </c>
      <c r="P29" s="9"/>
    </row>
    <row r="30" spans="1:119" ht="15.75" thickBot="1">
      <c r="A30" s="12"/>
      <c r="B30" s="44">
        <v>581</v>
      </c>
      <c r="C30" s="20" t="s">
        <v>66</v>
      </c>
      <c r="D30" s="46">
        <v>0</v>
      </c>
      <c r="E30" s="46">
        <v>0</v>
      </c>
      <c r="F30" s="46">
        <v>0</v>
      </c>
      <c r="G30" s="46">
        <v>0</v>
      </c>
      <c r="H30" s="46">
        <v>2295</v>
      </c>
      <c r="I30" s="46">
        <v>364817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367112</v>
      </c>
      <c r="O30" s="47">
        <f t="shared" si="2"/>
        <v>120.32513929859063</v>
      </c>
      <c r="P30" s="9"/>
    </row>
    <row r="31" spans="1:119" ht="16.5" thickBot="1">
      <c r="A31" s="14" t="s">
        <v>10</v>
      </c>
      <c r="B31" s="23"/>
      <c r="C31" s="22"/>
      <c r="D31" s="15">
        <f t="shared" ref="D31:M31" si="10">SUM(D5,D12,D15,D20,D22,D24,D26,D29)</f>
        <v>1833193</v>
      </c>
      <c r="E31" s="15">
        <f t="shared" si="10"/>
        <v>0</v>
      </c>
      <c r="F31" s="15">
        <f t="shared" si="10"/>
        <v>0</v>
      </c>
      <c r="G31" s="15">
        <f t="shared" si="10"/>
        <v>0</v>
      </c>
      <c r="H31" s="15">
        <f t="shared" si="10"/>
        <v>2295</v>
      </c>
      <c r="I31" s="15">
        <f t="shared" si="10"/>
        <v>2731516</v>
      </c>
      <c r="J31" s="15">
        <f t="shared" si="10"/>
        <v>0</v>
      </c>
      <c r="K31" s="15">
        <f t="shared" si="10"/>
        <v>0</v>
      </c>
      <c r="L31" s="15">
        <f t="shared" si="10"/>
        <v>0</v>
      </c>
      <c r="M31" s="15">
        <f t="shared" si="10"/>
        <v>0</v>
      </c>
      <c r="N31" s="15">
        <f t="shared" si="1"/>
        <v>4567004</v>
      </c>
      <c r="O31" s="37">
        <f t="shared" si="2"/>
        <v>1496.8875778433301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75</v>
      </c>
      <c r="M33" s="93"/>
      <c r="N33" s="93"/>
      <c r="O33" s="41">
        <v>3051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396352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13444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1" si="1">SUM(D5:M5)</f>
        <v>409796</v>
      </c>
      <c r="O5" s="32">
        <f t="shared" ref="O5:O31" si="2">(N5/O$33)</f>
        <v>134.27129750982962</v>
      </c>
      <c r="P5" s="6"/>
    </row>
    <row r="6" spans="1:133">
      <c r="A6" s="12"/>
      <c r="B6" s="44">
        <v>511</v>
      </c>
      <c r="C6" s="20" t="s">
        <v>19</v>
      </c>
      <c r="D6" s="46">
        <v>25740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25740</v>
      </c>
      <c r="O6" s="47">
        <f t="shared" si="2"/>
        <v>8.4338138925294892</v>
      </c>
      <c r="P6" s="9"/>
    </row>
    <row r="7" spans="1:133">
      <c r="A7" s="12"/>
      <c r="B7" s="44">
        <v>512</v>
      </c>
      <c r="C7" s="20" t="s">
        <v>20</v>
      </c>
      <c r="D7" s="46">
        <v>178869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178869</v>
      </c>
      <c r="O7" s="47">
        <f t="shared" si="2"/>
        <v>58.607142857142854</v>
      </c>
      <c r="P7" s="9"/>
    </row>
    <row r="8" spans="1:133">
      <c r="A8" s="12"/>
      <c r="B8" s="44">
        <v>513</v>
      </c>
      <c r="C8" s="20" t="s">
        <v>21</v>
      </c>
      <c r="D8" s="46">
        <v>96191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96191</v>
      </c>
      <c r="O8" s="47">
        <f t="shared" si="2"/>
        <v>31.517365661861074</v>
      </c>
      <c r="P8" s="9"/>
    </row>
    <row r="9" spans="1:133">
      <c r="A9" s="12"/>
      <c r="B9" s="44">
        <v>514</v>
      </c>
      <c r="C9" s="20" t="s">
        <v>22</v>
      </c>
      <c r="D9" s="46">
        <v>17943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17943</v>
      </c>
      <c r="O9" s="47">
        <f t="shared" si="2"/>
        <v>5.8790956749672345</v>
      </c>
      <c r="P9" s="9"/>
    </row>
    <row r="10" spans="1:133">
      <c r="A10" s="12"/>
      <c r="B10" s="44">
        <v>515</v>
      </c>
      <c r="C10" s="20" t="s">
        <v>23</v>
      </c>
      <c r="D10" s="46">
        <v>750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750</v>
      </c>
      <c r="O10" s="47">
        <f t="shared" si="2"/>
        <v>0.24574049803407602</v>
      </c>
      <c r="P10" s="9"/>
    </row>
    <row r="11" spans="1:133">
      <c r="A11" s="12"/>
      <c r="B11" s="44">
        <v>519</v>
      </c>
      <c r="C11" s="20" t="s">
        <v>59</v>
      </c>
      <c r="D11" s="46">
        <v>76859</v>
      </c>
      <c r="E11" s="46">
        <v>0</v>
      </c>
      <c r="F11" s="46">
        <v>0</v>
      </c>
      <c r="G11" s="46">
        <v>0</v>
      </c>
      <c r="H11" s="46">
        <v>0</v>
      </c>
      <c r="I11" s="46">
        <v>13444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90303</v>
      </c>
      <c r="O11" s="47">
        <f t="shared" si="2"/>
        <v>29.588138925294889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1123298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1123298</v>
      </c>
      <c r="O12" s="43">
        <f t="shared" si="2"/>
        <v>368.05307994757538</v>
      </c>
      <c r="P12" s="10"/>
    </row>
    <row r="13" spans="1:133">
      <c r="A13" s="12"/>
      <c r="B13" s="44">
        <v>521</v>
      </c>
      <c r="C13" s="20" t="s">
        <v>26</v>
      </c>
      <c r="D13" s="46">
        <v>854743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854743</v>
      </c>
      <c r="O13" s="47">
        <f t="shared" si="2"/>
        <v>280.05996068152029</v>
      </c>
      <c r="P13" s="9"/>
    </row>
    <row r="14" spans="1:133">
      <c r="A14" s="12"/>
      <c r="B14" s="44">
        <v>522</v>
      </c>
      <c r="C14" s="20" t="s">
        <v>27</v>
      </c>
      <c r="D14" s="46">
        <v>268555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268555</v>
      </c>
      <c r="O14" s="47">
        <f t="shared" si="2"/>
        <v>87.993119266055047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SUM(D16:D19)</f>
        <v>9429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2240231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2249660</v>
      </c>
      <c r="O15" s="43">
        <f t="shared" si="2"/>
        <v>737.11009174311926</v>
      </c>
      <c r="P15" s="10"/>
    </row>
    <row r="16" spans="1:133">
      <c r="A16" s="12"/>
      <c r="B16" s="44">
        <v>532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397357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397357</v>
      </c>
      <c r="O16" s="47">
        <f t="shared" si="2"/>
        <v>130.19560943643512</v>
      </c>
      <c r="P16" s="9"/>
    </row>
    <row r="17" spans="1:119">
      <c r="A17" s="12"/>
      <c r="B17" s="44">
        <v>534</v>
      </c>
      <c r="C17" s="20" t="s">
        <v>60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384353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384353</v>
      </c>
      <c r="O17" s="47">
        <f t="shared" si="2"/>
        <v>125.93479685452162</v>
      </c>
      <c r="P17" s="9"/>
    </row>
    <row r="18" spans="1:119">
      <c r="A18" s="12"/>
      <c r="B18" s="44">
        <v>536</v>
      </c>
      <c r="C18" s="20" t="s">
        <v>61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1458521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1458521</v>
      </c>
      <c r="O18" s="47">
        <f t="shared" si="2"/>
        <v>477.89023591087812</v>
      </c>
      <c r="P18" s="9"/>
    </row>
    <row r="19" spans="1:119">
      <c r="A19" s="12"/>
      <c r="B19" s="44">
        <v>539</v>
      </c>
      <c r="C19" s="20" t="s">
        <v>33</v>
      </c>
      <c r="D19" s="46">
        <v>9429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9429</v>
      </c>
      <c r="O19" s="47">
        <f t="shared" si="2"/>
        <v>3.0894495412844036</v>
      </c>
      <c r="P19" s="9"/>
    </row>
    <row r="20" spans="1:119" ht="15.75">
      <c r="A20" s="28" t="s">
        <v>34</v>
      </c>
      <c r="B20" s="29"/>
      <c r="C20" s="30"/>
      <c r="D20" s="31">
        <f t="shared" ref="D20:M20" si="5">SUM(D21:D21)</f>
        <v>380958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380958</v>
      </c>
      <c r="O20" s="43">
        <f t="shared" si="2"/>
        <v>124.82241153342071</v>
      </c>
      <c r="P20" s="10"/>
    </row>
    <row r="21" spans="1:119">
      <c r="A21" s="12"/>
      <c r="B21" s="44">
        <v>541</v>
      </c>
      <c r="C21" s="20" t="s">
        <v>62</v>
      </c>
      <c r="D21" s="46">
        <v>380958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380958</v>
      </c>
      <c r="O21" s="47">
        <f t="shared" si="2"/>
        <v>124.82241153342071</v>
      </c>
      <c r="P21" s="9"/>
    </row>
    <row r="22" spans="1:119" ht="15.75">
      <c r="A22" s="28" t="s">
        <v>36</v>
      </c>
      <c r="B22" s="29"/>
      <c r="C22" s="30"/>
      <c r="D22" s="31">
        <f t="shared" ref="D22:M22" si="6">SUM(D23:D23)</f>
        <v>314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314</v>
      </c>
      <c r="O22" s="43">
        <f t="shared" si="2"/>
        <v>0.10288335517693316</v>
      </c>
      <c r="P22" s="10"/>
    </row>
    <row r="23" spans="1:119">
      <c r="A23" s="13"/>
      <c r="B23" s="45">
        <v>552</v>
      </c>
      <c r="C23" s="21" t="s">
        <v>37</v>
      </c>
      <c r="D23" s="46">
        <v>314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314</v>
      </c>
      <c r="O23" s="47">
        <f t="shared" si="2"/>
        <v>0.10288335517693316</v>
      </c>
      <c r="P23" s="9"/>
    </row>
    <row r="24" spans="1:119" ht="15.75">
      <c r="A24" s="28" t="s">
        <v>38</v>
      </c>
      <c r="B24" s="29"/>
      <c r="C24" s="30"/>
      <c r="D24" s="31">
        <f t="shared" ref="D24:M24" si="7">SUM(D25:D25)</f>
        <v>3950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3950</v>
      </c>
      <c r="O24" s="43">
        <f t="shared" si="2"/>
        <v>1.2942332896461337</v>
      </c>
      <c r="P24" s="10"/>
    </row>
    <row r="25" spans="1:119">
      <c r="A25" s="12"/>
      <c r="B25" s="44">
        <v>569</v>
      </c>
      <c r="C25" s="20" t="s">
        <v>39</v>
      </c>
      <c r="D25" s="46">
        <v>3950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3950</v>
      </c>
      <c r="O25" s="47">
        <f t="shared" si="2"/>
        <v>1.2942332896461337</v>
      </c>
      <c r="P25" s="9"/>
    </row>
    <row r="26" spans="1:119" ht="15.75">
      <c r="A26" s="28" t="s">
        <v>40</v>
      </c>
      <c r="B26" s="29"/>
      <c r="C26" s="30"/>
      <c r="D26" s="31">
        <f t="shared" ref="D26:M26" si="8">SUM(D27:D28)</f>
        <v>16367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1"/>
        <v>16367</v>
      </c>
      <c r="O26" s="43">
        <f t="shared" si="2"/>
        <v>5.3627129750982965</v>
      </c>
      <c r="P26" s="9"/>
    </row>
    <row r="27" spans="1:119">
      <c r="A27" s="12"/>
      <c r="B27" s="44">
        <v>572</v>
      </c>
      <c r="C27" s="20" t="s">
        <v>63</v>
      </c>
      <c r="D27" s="46">
        <v>2599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2599</v>
      </c>
      <c r="O27" s="47">
        <f t="shared" si="2"/>
        <v>0.85157273918741805</v>
      </c>
      <c r="P27" s="9"/>
    </row>
    <row r="28" spans="1:119">
      <c r="A28" s="12"/>
      <c r="B28" s="44">
        <v>575</v>
      </c>
      <c r="C28" s="20" t="s">
        <v>64</v>
      </c>
      <c r="D28" s="46">
        <v>13768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13768</v>
      </c>
      <c r="O28" s="47">
        <f t="shared" si="2"/>
        <v>4.5111402359108785</v>
      </c>
      <c r="P28" s="9"/>
    </row>
    <row r="29" spans="1:119" ht="15.75">
      <c r="A29" s="28" t="s">
        <v>65</v>
      </c>
      <c r="B29" s="29"/>
      <c r="C29" s="30"/>
      <c r="D29" s="31">
        <f t="shared" ref="D29:M29" si="9">SUM(D30:D30)</f>
        <v>0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2053</v>
      </c>
      <c r="I29" s="31">
        <f t="shared" si="9"/>
        <v>383769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1"/>
        <v>385822</v>
      </c>
      <c r="O29" s="43">
        <f t="shared" si="2"/>
        <v>126.41612057667103</v>
      </c>
      <c r="P29" s="9"/>
    </row>
    <row r="30" spans="1:119" ht="15.75" thickBot="1">
      <c r="A30" s="12"/>
      <c r="B30" s="44">
        <v>581</v>
      </c>
      <c r="C30" s="20" t="s">
        <v>66</v>
      </c>
      <c r="D30" s="46">
        <v>0</v>
      </c>
      <c r="E30" s="46">
        <v>0</v>
      </c>
      <c r="F30" s="46">
        <v>0</v>
      </c>
      <c r="G30" s="46">
        <v>0</v>
      </c>
      <c r="H30" s="46">
        <v>2053</v>
      </c>
      <c r="I30" s="46">
        <v>383769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385822</v>
      </c>
      <c r="O30" s="47">
        <f t="shared" si="2"/>
        <v>126.41612057667103</v>
      </c>
      <c r="P30" s="9"/>
    </row>
    <row r="31" spans="1:119" ht="16.5" thickBot="1">
      <c r="A31" s="14" t="s">
        <v>10</v>
      </c>
      <c r="B31" s="23"/>
      <c r="C31" s="22"/>
      <c r="D31" s="15">
        <f t="shared" ref="D31:M31" si="10">SUM(D5,D12,D15,D20,D22,D24,D26,D29)</f>
        <v>1930668</v>
      </c>
      <c r="E31" s="15">
        <f t="shared" si="10"/>
        <v>0</v>
      </c>
      <c r="F31" s="15">
        <f t="shared" si="10"/>
        <v>0</v>
      </c>
      <c r="G31" s="15">
        <f t="shared" si="10"/>
        <v>0</v>
      </c>
      <c r="H31" s="15">
        <f t="shared" si="10"/>
        <v>2053</v>
      </c>
      <c r="I31" s="15">
        <f t="shared" si="10"/>
        <v>2637444</v>
      </c>
      <c r="J31" s="15">
        <f t="shared" si="10"/>
        <v>0</v>
      </c>
      <c r="K31" s="15">
        <f t="shared" si="10"/>
        <v>0</v>
      </c>
      <c r="L31" s="15">
        <f t="shared" si="10"/>
        <v>0</v>
      </c>
      <c r="M31" s="15">
        <f t="shared" si="10"/>
        <v>0</v>
      </c>
      <c r="N31" s="15">
        <f t="shared" si="1"/>
        <v>4570165</v>
      </c>
      <c r="O31" s="37">
        <f t="shared" si="2"/>
        <v>1497.4328309305374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73</v>
      </c>
      <c r="M33" s="93"/>
      <c r="N33" s="93"/>
      <c r="O33" s="41">
        <v>3052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401511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16156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31" si="1">SUM(D5:M5)</f>
        <v>417667</v>
      </c>
      <c r="O5" s="32">
        <f t="shared" ref="O5:O31" si="2">(N5/O$33)</f>
        <v>135.47421342847875</v>
      </c>
      <c r="P5" s="6"/>
    </row>
    <row r="6" spans="1:133">
      <c r="A6" s="12"/>
      <c r="B6" s="44">
        <v>511</v>
      </c>
      <c r="C6" s="20" t="s">
        <v>19</v>
      </c>
      <c r="D6" s="46">
        <v>26663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26663</v>
      </c>
      <c r="O6" s="47">
        <f t="shared" si="2"/>
        <v>8.6483944210184891</v>
      </c>
      <c r="P6" s="9"/>
    </row>
    <row r="7" spans="1:133">
      <c r="A7" s="12"/>
      <c r="B7" s="44">
        <v>512</v>
      </c>
      <c r="C7" s="20" t="s">
        <v>20</v>
      </c>
      <c r="D7" s="46">
        <v>174003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174003</v>
      </c>
      <c r="O7" s="47">
        <f t="shared" si="2"/>
        <v>56.439506973726893</v>
      </c>
      <c r="P7" s="9"/>
    </row>
    <row r="8" spans="1:133">
      <c r="A8" s="12"/>
      <c r="B8" s="44">
        <v>513</v>
      </c>
      <c r="C8" s="20" t="s">
        <v>21</v>
      </c>
      <c r="D8" s="46">
        <v>95653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95653</v>
      </c>
      <c r="O8" s="47">
        <f t="shared" si="2"/>
        <v>31.025948751216347</v>
      </c>
      <c r="P8" s="9"/>
    </row>
    <row r="9" spans="1:133">
      <c r="A9" s="12"/>
      <c r="B9" s="44">
        <v>514</v>
      </c>
      <c r="C9" s="20" t="s">
        <v>22</v>
      </c>
      <c r="D9" s="46">
        <v>15802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15802</v>
      </c>
      <c r="O9" s="47">
        <f t="shared" si="2"/>
        <v>5.1255270840090823</v>
      </c>
      <c r="P9" s="9"/>
    </row>
    <row r="10" spans="1:133">
      <c r="A10" s="12"/>
      <c r="B10" s="44">
        <v>515</v>
      </c>
      <c r="C10" s="20" t="s">
        <v>23</v>
      </c>
      <c r="D10" s="46">
        <v>3354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3354</v>
      </c>
      <c r="O10" s="47">
        <f t="shared" si="2"/>
        <v>1.0879013947453779</v>
      </c>
      <c r="P10" s="9"/>
    </row>
    <row r="11" spans="1:133">
      <c r="A11" s="12"/>
      <c r="B11" s="44">
        <v>519</v>
      </c>
      <c r="C11" s="20" t="s">
        <v>59</v>
      </c>
      <c r="D11" s="46">
        <v>86036</v>
      </c>
      <c r="E11" s="46">
        <v>0</v>
      </c>
      <c r="F11" s="46">
        <v>0</v>
      </c>
      <c r="G11" s="46">
        <v>0</v>
      </c>
      <c r="H11" s="46">
        <v>0</v>
      </c>
      <c r="I11" s="46">
        <v>16156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102192</v>
      </c>
      <c r="O11" s="47">
        <f t="shared" si="2"/>
        <v>33.146934803762569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823944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823944</v>
      </c>
      <c r="O12" s="43">
        <f t="shared" si="2"/>
        <v>267.25397340252999</v>
      </c>
      <c r="P12" s="10"/>
    </row>
    <row r="13" spans="1:133">
      <c r="A13" s="12"/>
      <c r="B13" s="44">
        <v>521</v>
      </c>
      <c r="C13" s="20" t="s">
        <v>26</v>
      </c>
      <c r="D13" s="46">
        <v>646100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646100</v>
      </c>
      <c r="O13" s="47">
        <f t="shared" si="2"/>
        <v>209.56860201102822</v>
      </c>
      <c r="P13" s="9"/>
    </row>
    <row r="14" spans="1:133">
      <c r="A14" s="12"/>
      <c r="B14" s="44">
        <v>522</v>
      </c>
      <c r="C14" s="20" t="s">
        <v>27</v>
      </c>
      <c r="D14" s="46">
        <v>177844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177844</v>
      </c>
      <c r="O14" s="47">
        <f t="shared" si="2"/>
        <v>57.685371391501782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SUM(D16:D19)</f>
        <v>6068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2284964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2291032</v>
      </c>
      <c r="O15" s="43">
        <f t="shared" si="2"/>
        <v>743.11774245864422</v>
      </c>
      <c r="P15" s="10"/>
    </row>
    <row r="16" spans="1:133">
      <c r="A16" s="12"/>
      <c r="B16" s="44">
        <v>532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441872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441872</v>
      </c>
      <c r="O16" s="47">
        <f t="shared" si="2"/>
        <v>143.32533246837497</v>
      </c>
      <c r="P16" s="9"/>
    </row>
    <row r="17" spans="1:119">
      <c r="A17" s="12"/>
      <c r="B17" s="44">
        <v>534</v>
      </c>
      <c r="C17" s="20" t="s">
        <v>60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394357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394357</v>
      </c>
      <c r="O17" s="47">
        <f t="shared" si="2"/>
        <v>127.91339604281544</v>
      </c>
      <c r="P17" s="9"/>
    </row>
    <row r="18" spans="1:119">
      <c r="A18" s="12"/>
      <c r="B18" s="44">
        <v>536</v>
      </c>
      <c r="C18" s="20" t="s">
        <v>61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1448735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1448735</v>
      </c>
      <c r="O18" s="47">
        <f t="shared" si="2"/>
        <v>469.91080116769382</v>
      </c>
      <c r="P18" s="9"/>
    </row>
    <row r="19" spans="1:119">
      <c r="A19" s="12"/>
      <c r="B19" s="44">
        <v>539</v>
      </c>
      <c r="C19" s="20" t="s">
        <v>33</v>
      </c>
      <c r="D19" s="46">
        <v>6068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6068</v>
      </c>
      <c r="O19" s="47">
        <f t="shared" si="2"/>
        <v>1.968212779759974</v>
      </c>
      <c r="P19" s="9"/>
    </row>
    <row r="20" spans="1:119" ht="15.75">
      <c r="A20" s="28" t="s">
        <v>34</v>
      </c>
      <c r="B20" s="29"/>
      <c r="C20" s="30"/>
      <c r="D20" s="31">
        <f t="shared" ref="D20:M20" si="5">SUM(D21:D21)</f>
        <v>362338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362338</v>
      </c>
      <c r="O20" s="43">
        <f t="shared" si="2"/>
        <v>117.52773272786247</v>
      </c>
      <c r="P20" s="10"/>
    </row>
    <row r="21" spans="1:119">
      <c r="A21" s="12"/>
      <c r="B21" s="44">
        <v>541</v>
      </c>
      <c r="C21" s="20" t="s">
        <v>62</v>
      </c>
      <c r="D21" s="46">
        <v>362338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362338</v>
      </c>
      <c r="O21" s="47">
        <f t="shared" si="2"/>
        <v>117.52773272786247</v>
      </c>
      <c r="P21" s="9"/>
    </row>
    <row r="22" spans="1:119" ht="15.75">
      <c r="A22" s="28" t="s">
        <v>36</v>
      </c>
      <c r="B22" s="29"/>
      <c r="C22" s="30"/>
      <c r="D22" s="31">
        <f t="shared" ref="D22:M22" si="6">SUM(D23:D23)</f>
        <v>677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677</v>
      </c>
      <c r="O22" s="43">
        <f t="shared" si="2"/>
        <v>0.21959130716834252</v>
      </c>
      <c r="P22" s="10"/>
    </row>
    <row r="23" spans="1:119">
      <c r="A23" s="13"/>
      <c r="B23" s="45">
        <v>552</v>
      </c>
      <c r="C23" s="21" t="s">
        <v>37</v>
      </c>
      <c r="D23" s="46">
        <v>677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677</v>
      </c>
      <c r="O23" s="47">
        <f t="shared" si="2"/>
        <v>0.21959130716834252</v>
      </c>
      <c r="P23" s="9"/>
    </row>
    <row r="24" spans="1:119" ht="15.75">
      <c r="A24" s="28" t="s">
        <v>38</v>
      </c>
      <c r="B24" s="29"/>
      <c r="C24" s="30"/>
      <c r="D24" s="31">
        <f t="shared" ref="D24:M24" si="7">SUM(D25:D25)</f>
        <v>2950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2950</v>
      </c>
      <c r="O24" s="43">
        <f t="shared" si="2"/>
        <v>0.95686020110282188</v>
      </c>
      <c r="P24" s="10"/>
    </row>
    <row r="25" spans="1:119">
      <c r="A25" s="12"/>
      <c r="B25" s="44">
        <v>569</v>
      </c>
      <c r="C25" s="20" t="s">
        <v>39</v>
      </c>
      <c r="D25" s="46">
        <v>2950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2950</v>
      </c>
      <c r="O25" s="47">
        <f t="shared" si="2"/>
        <v>0.95686020110282188</v>
      </c>
      <c r="P25" s="9"/>
    </row>
    <row r="26" spans="1:119" ht="15.75">
      <c r="A26" s="28" t="s">
        <v>40</v>
      </c>
      <c r="B26" s="29"/>
      <c r="C26" s="30"/>
      <c r="D26" s="31">
        <f t="shared" ref="D26:M26" si="8">SUM(D27:D28)</f>
        <v>8978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1"/>
        <v>8978</v>
      </c>
      <c r="O26" s="43">
        <f t="shared" si="2"/>
        <v>2.9120986052546223</v>
      </c>
      <c r="P26" s="9"/>
    </row>
    <row r="27" spans="1:119">
      <c r="A27" s="12"/>
      <c r="B27" s="44">
        <v>572</v>
      </c>
      <c r="C27" s="20" t="s">
        <v>63</v>
      </c>
      <c r="D27" s="46">
        <v>408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408</v>
      </c>
      <c r="O27" s="47">
        <f t="shared" si="2"/>
        <v>0.13233863120337333</v>
      </c>
      <c r="P27" s="9"/>
    </row>
    <row r="28" spans="1:119">
      <c r="A28" s="12"/>
      <c r="B28" s="44">
        <v>575</v>
      </c>
      <c r="C28" s="20" t="s">
        <v>64</v>
      </c>
      <c r="D28" s="46">
        <v>8570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8570</v>
      </c>
      <c r="O28" s="47">
        <f t="shared" si="2"/>
        <v>2.7797599740512489</v>
      </c>
      <c r="P28" s="9"/>
    </row>
    <row r="29" spans="1:119" ht="15.75">
      <c r="A29" s="28" t="s">
        <v>65</v>
      </c>
      <c r="B29" s="29"/>
      <c r="C29" s="30"/>
      <c r="D29" s="31">
        <f t="shared" ref="D29:M29" si="9">SUM(D30:D30)</f>
        <v>0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1992</v>
      </c>
      <c r="I29" s="31">
        <f t="shared" si="9"/>
        <v>479469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1"/>
        <v>481461</v>
      </c>
      <c r="O29" s="43">
        <f t="shared" si="2"/>
        <v>156.16639636717483</v>
      </c>
      <c r="P29" s="9"/>
    </row>
    <row r="30" spans="1:119" ht="15.75" thickBot="1">
      <c r="A30" s="12"/>
      <c r="B30" s="44">
        <v>581</v>
      </c>
      <c r="C30" s="20" t="s">
        <v>66</v>
      </c>
      <c r="D30" s="46">
        <v>0</v>
      </c>
      <c r="E30" s="46">
        <v>0</v>
      </c>
      <c r="F30" s="46">
        <v>0</v>
      </c>
      <c r="G30" s="46">
        <v>0</v>
      </c>
      <c r="H30" s="46">
        <v>1992</v>
      </c>
      <c r="I30" s="46">
        <v>479469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481461</v>
      </c>
      <c r="O30" s="47">
        <f t="shared" si="2"/>
        <v>156.16639636717483</v>
      </c>
      <c r="P30" s="9"/>
    </row>
    <row r="31" spans="1:119" ht="16.5" thickBot="1">
      <c r="A31" s="14" t="s">
        <v>10</v>
      </c>
      <c r="B31" s="23"/>
      <c r="C31" s="22"/>
      <c r="D31" s="15">
        <f t="shared" ref="D31:M31" si="10">SUM(D5,D12,D15,D20,D22,D24,D26,D29)</f>
        <v>1606466</v>
      </c>
      <c r="E31" s="15">
        <f t="shared" si="10"/>
        <v>0</v>
      </c>
      <c r="F31" s="15">
        <f t="shared" si="10"/>
        <v>0</v>
      </c>
      <c r="G31" s="15">
        <f t="shared" si="10"/>
        <v>0</v>
      </c>
      <c r="H31" s="15">
        <f t="shared" si="10"/>
        <v>1992</v>
      </c>
      <c r="I31" s="15">
        <f t="shared" si="10"/>
        <v>2780589</v>
      </c>
      <c r="J31" s="15">
        <f t="shared" si="10"/>
        <v>0</v>
      </c>
      <c r="K31" s="15">
        <f t="shared" si="10"/>
        <v>0</v>
      </c>
      <c r="L31" s="15">
        <f t="shared" si="10"/>
        <v>0</v>
      </c>
      <c r="M31" s="15">
        <f t="shared" si="10"/>
        <v>0</v>
      </c>
      <c r="N31" s="15">
        <f t="shared" si="1"/>
        <v>4389047</v>
      </c>
      <c r="O31" s="37">
        <f t="shared" si="2"/>
        <v>1423.628608498216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71</v>
      </c>
      <c r="M33" s="93"/>
      <c r="N33" s="93"/>
      <c r="O33" s="41">
        <v>3083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SUM(D6:D11)</f>
        <v>416568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18028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31" si="1">SUM(D5:M5)</f>
        <v>434596</v>
      </c>
      <c r="O5" s="61">
        <f t="shared" ref="O5:O31" si="2">(N5/O$33)</f>
        <v>141.60834147930922</v>
      </c>
      <c r="P5" s="62"/>
    </row>
    <row r="6" spans="1:133">
      <c r="A6" s="64"/>
      <c r="B6" s="65">
        <v>511</v>
      </c>
      <c r="C6" s="66" t="s">
        <v>19</v>
      </c>
      <c r="D6" s="67">
        <v>21126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21126</v>
      </c>
      <c r="O6" s="68">
        <f t="shared" si="2"/>
        <v>6.8836754643206257</v>
      </c>
      <c r="P6" s="69"/>
    </row>
    <row r="7" spans="1:133">
      <c r="A7" s="64"/>
      <c r="B7" s="65">
        <v>512</v>
      </c>
      <c r="C7" s="66" t="s">
        <v>20</v>
      </c>
      <c r="D7" s="67">
        <v>183262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183262</v>
      </c>
      <c r="O7" s="68">
        <f t="shared" si="2"/>
        <v>59.713913326816552</v>
      </c>
      <c r="P7" s="69"/>
    </row>
    <row r="8" spans="1:133">
      <c r="A8" s="64"/>
      <c r="B8" s="65">
        <v>513</v>
      </c>
      <c r="C8" s="66" t="s">
        <v>21</v>
      </c>
      <c r="D8" s="67">
        <v>95386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95386</v>
      </c>
      <c r="O8" s="68">
        <f t="shared" si="2"/>
        <v>31.080482241772565</v>
      </c>
      <c r="P8" s="69"/>
    </row>
    <row r="9" spans="1:133">
      <c r="A9" s="64"/>
      <c r="B9" s="65">
        <v>514</v>
      </c>
      <c r="C9" s="66" t="s">
        <v>22</v>
      </c>
      <c r="D9" s="67">
        <v>24175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24175</v>
      </c>
      <c r="O9" s="68">
        <f t="shared" si="2"/>
        <v>7.8771586836102969</v>
      </c>
      <c r="P9" s="69"/>
    </row>
    <row r="10" spans="1:133">
      <c r="A10" s="64"/>
      <c r="B10" s="65">
        <v>515</v>
      </c>
      <c r="C10" s="66" t="s">
        <v>23</v>
      </c>
      <c r="D10" s="67">
        <v>10712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10712</v>
      </c>
      <c r="O10" s="68">
        <f t="shared" si="2"/>
        <v>3.4903877484522647</v>
      </c>
      <c r="P10" s="69"/>
    </row>
    <row r="11" spans="1:133">
      <c r="A11" s="64"/>
      <c r="B11" s="65">
        <v>519</v>
      </c>
      <c r="C11" s="66" t="s">
        <v>59</v>
      </c>
      <c r="D11" s="67">
        <v>81907</v>
      </c>
      <c r="E11" s="67">
        <v>0</v>
      </c>
      <c r="F11" s="67">
        <v>0</v>
      </c>
      <c r="G11" s="67">
        <v>0</v>
      </c>
      <c r="H11" s="67">
        <v>0</v>
      </c>
      <c r="I11" s="67">
        <v>18028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99935</v>
      </c>
      <c r="O11" s="68">
        <f t="shared" si="2"/>
        <v>32.562724014336915</v>
      </c>
      <c r="P11" s="69"/>
    </row>
    <row r="12" spans="1:133" ht="15.75">
      <c r="A12" s="70" t="s">
        <v>25</v>
      </c>
      <c r="B12" s="71"/>
      <c r="C12" s="72"/>
      <c r="D12" s="73">
        <f t="shared" ref="D12:M12" si="3">SUM(D13:D14)</f>
        <v>835974</v>
      </c>
      <c r="E12" s="73">
        <f t="shared" si="3"/>
        <v>0</v>
      </c>
      <c r="F12" s="73">
        <f t="shared" si="3"/>
        <v>0</v>
      </c>
      <c r="G12" s="73">
        <f t="shared" si="3"/>
        <v>0</v>
      </c>
      <c r="H12" s="73">
        <f t="shared" si="3"/>
        <v>0</v>
      </c>
      <c r="I12" s="73">
        <f t="shared" si="3"/>
        <v>0</v>
      </c>
      <c r="J12" s="73">
        <f t="shared" si="3"/>
        <v>0</v>
      </c>
      <c r="K12" s="73">
        <f t="shared" si="3"/>
        <v>0</v>
      </c>
      <c r="L12" s="73">
        <f t="shared" si="3"/>
        <v>0</v>
      </c>
      <c r="M12" s="73">
        <f t="shared" si="3"/>
        <v>0</v>
      </c>
      <c r="N12" s="74">
        <f t="shared" si="1"/>
        <v>835974</v>
      </c>
      <c r="O12" s="75">
        <f t="shared" si="2"/>
        <v>272.39296187683283</v>
      </c>
      <c r="P12" s="76"/>
    </row>
    <row r="13" spans="1:133">
      <c r="A13" s="64"/>
      <c r="B13" s="65">
        <v>521</v>
      </c>
      <c r="C13" s="66" t="s">
        <v>26</v>
      </c>
      <c r="D13" s="67">
        <v>675344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675344</v>
      </c>
      <c r="O13" s="68">
        <f t="shared" si="2"/>
        <v>220.0534376018247</v>
      </c>
      <c r="P13" s="69"/>
    </row>
    <row r="14" spans="1:133">
      <c r="A14" s="64"/>
      <c r="B14" s="65">
        <v>522</v>
      </c>
      <c r="C14" s="66" t="s">
        <v>27</v>
      </c>
      <c r="D14" s="67">
        <v>160630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160630</v>
      </c>
      <c r="O14" s="68">
        <f t="shared" si="2"/>
        <v>52.339524275008145</v>
      </c>
      <c r="P14" s="69"/>
    </row>
    <row r="15" spans="1:133" ht="15.75">
      <c r="A15" s="70" t="s">
        <v>28</v>
      </c>
      <c r="B15" s="71"/>
      <c r="C15" s="72"/>
      <c r="D15" s="73">
        <f t="shared" ref="D15:M15" si="4">SUM(D16:D19)</f>
        <v>10732</v>
      </c>
      <c r="E15" s="73">
        <f t="shared" si="4"/>
        <v>0</v>
      </c>
      <c r="F15" s="73">
        <f t="shared" si="4"/>
        <v>0</v>
      </c>
      <c r="G15" s="73">
        <f t="shared" si="4"/>
        <v>0</v>
      </c>
      <c r="H15" s="73">
        <f t="shared" si="4"/>
        <v>0</v>
      </c>
      <c r="I15" s="73">
        <f t="shared" si="4"/>
        <v>2382398</v>
      </c>
      <c r="J15" s="73">
        <f t="shared" si="4"/>
        <v>0</v>
      </c>
      <c r="K15" s="73">
        <f t="shared" si="4"/>
        <v>0</v>
      </c>
      <c r="L15" s="73">
        <f t="shared" si="4"/>
        <v>0</v>
      </c>
      <c r="M15" s="73">
        <f t="shared" si="4"/>
        <v>0</v>
      </c>
      <c r="N15" s="74">
        <f t="shared" si="1"/>
        <v>2393130</v>
      </c>
      <c r="O15" s="75">
        <f t="shared" si="2"/>
        <v>779.77517106549362</v>
      </c>
      <c r="P15" s="76"/>
    </row>
    <row r="16" spans="1:133">
      <c r="A16" s="64"/>
      <c r="B16" s="65">
        <v>532</v>
      </c>
      <c r="C16" s="66" t="s">
        <v>29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542857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542857</v>
      </c>
      <c r="O16" s="68">
        <f t="shared" si="2"/>
        <v>176.88400130335614</v>
      </c>
      <c r="P16" s="69"/>
    </row>
    <row r="17" spans="1:119">
      <c r="A17" s="64"/>
      <c r="B17" s="65">
        <v>534</v>
      </c>
      <c r="C17" s="66" t="s">
        <v>60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424161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424161</v>
      </c>
      <c r="O17" s="68">
        <f t="shared" si="2"/>
        <v>138.20821114369502</v>
      </c>
      <c r="P17" s="69"/>
    </row>
    <row r="18" spans="1:119">
      <c r="A18" s="64"/>
      <c r="B18" s="65">
        <v>536</v>
      </c>
      <c r="C18" s="66" t="s">
        <v>61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1415380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1415380</v>
      </c>
      <c r="O18" s="68">
        <f t="shared" si="2"/>
        <v>461.18605408927988</v>
      </c>
      <c r="P18" s="69"/>
    </row>
    <row r="19" spans="1:119">
      <c r="A19" s="64"/>
      <c r="B19" s="65">
        <v>539</v>
      </c>
      <c r="C19" s="66" t="s">
        <v>33</v>
      </c>
      <c r="D19" s="67">
        <v>10732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10732</v>
      </c>
      <c r="O19" s="68">
        <f t="shared" si="2"/>
        <v>3.4969045291625935</v>
      </c>
      <c r="P19" s="69"/>
    </row>
    <row r="20" spans="1:119" ht="15.75">
      <c r="A20" s="70" t="s">
        <v>34</v>
      </c>
      <c r="B20" s="71"/>
      <c r="C20" s="72"/>
      <c r="D20" s="73">
        <f t="shared" ref="D20:M20" si="5">SUM(D21:D21)</f>
        <v>262025</v>
      </c>
      <c r="E20" s="73">
        <f t="shared" si="5"/>
        <v>0</v>
      </c>
      <c r="F20" s="73">
        <f t="shared" si="5"/>
        <v>0</v>
      </c>
      <c r="G20" s="73">
        <f t="shared" si="5"/>
        <v>0</v>
      </c>
      <c r="H20" s="73">
        <f t="shared" si="5"/>
        <v>0</v>
      </c>
      <c r="I20" s="73">
        <f t="shared" si="5"/>
        <v>0</v>
      </c>
      <c r="J20" s="73">
        <f t="shared" si="5"/>
        <v>0</v>
      </c>
      <c r="K20" s="73">
        <f t="shared" si="5"/>
        <v>0</v>
      </c>
      <c r="L20" s="73">
        <f t="shared" si="5"/>
        <v>0</v>
      </c>
      <c r="M20" s="73">
        <f t="shared" si="5"/>
        <v>0</v>
      </c>
      <c r="N20" s="73">
        <f t="shared" si="1"/>
        <v>262025</v>
      </c>
      <c r="O20" s="75">
        <f t="shared" si="2"/>
        <v>85.37797328119909</v>
      </c>
      <c r="P20" s="76"/>
    </row>
    <row r="21" spans="1:119">
      <c r="A21" s="64"/>
      <c r="B21" s="65">
        <v>541</v>
      </c>
      <c r="C21" s="66" t="s">
        <v>62</v>
      </c>
      <c r="D21" s="67">
        <v>262025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1"/>
        <v>262025</v>
      </c>
      <c r="O21" s="68">
        <f t="shared" si="2"/>
        <v>85.37797328119909</v>
      </c>
      <c r="P21" s="69"/>
    </row>
    <row r="22" spans="1:119" ht="15.75">
      <c r="A22" s="70" t="s">
        <v>36</v>
      </c>
      <c r="B22" s="71"/>
      <c r="C22" s="72"/>
      <c r="D22" s="73">
        <f t="shared" ref="D22:M22" si="6">SUM(D23:D23)</f>
        <v>300</v>
      </c>
      <c r="E22" s="73">
        <f t="shared" si="6"/>
        <v>0</v>
      </c>
      <c r="F22" s="73">
        <f t="shared" si="6"/>
        <v>0</v>
      </c>
      <c r="G22" s="73">
        <f t="shared" si="6"/>
        <v>0</v>
      </c>
      <c r="H22" s="73">
        <f t="shared" si="6"/>
        <v>0</v>
      </c>
      <c r="I22" s="73">
        <f t="shared" si="6"/>
        <v>0</v>
      </c>
      <c r="J22" s="73">
        <f t="shared" si="6"/>
        <v>0</v>
      </c>
      <c r="K22" s="73">
        <f t="shared" si="6"/>
        <v>0</v>
      </c>
      <c r="L22" s="73">
        <f t="shared" si="6"/>
        <v>0</v>
      </c>
      <c r="M22" s="73">
        <f t="shared" si="6"/>
        <v>0</v>
      </c>
      <c r="N22" s="73">
        <f t="shared" si="1"/>
        <v>300</v>
      </c>
      <c r="O22" s="75">
        <f t="shared" si="2"/>
        <v>9.7751710654936458E-2</v>
      </c>
      <c r="P22" s="76"/>
    </row>
    <row r="23" spans="1:119">
      <c r="A23" s="64"/>
      <c r="B23" s="65">
        <v>552</v>
      </c>
      <c r="C23" s="66" t="s">
        <v>37</v>
      </c>
      <c r="D23" s="67">
        <v>300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1"/>
        <v>300</v>
      </c>
      <c r="O23" s="68">
        <f t="shared" si="2"/>
        <v>9.7751710654936458E-2</v>
      </c>
      <c r="P23" s="69"/>
    </row>
    <row r="24" spans="1:119" ht="15.75">
      <c r="A24" s="70" t="s">
        <v>38</v>
      </c>
      <c r="B24" s="71"/>
      <c r="C24" s="72"/>
      <c r="D24" s="73">
        <f t="shared" ref="D24:M24" si="7">SUM(D25:D25)</f>
        <v>2050</v>
      </c>
      <c r="E24" s="73">
        <f t="shared" si="7"/>
        <v>0</v>
      </c>
      <c r="F24" s="73">
        <f t="shared" si="7"/>
        <v>0</v>
      </c>
      <c r="G24" s="73">
        <f t="shared" si="7"/>
        <v>0</v>
      </c>
      <c r="H24" s="73">
        <f t="shared" si="7"/>
        <v>0</v>
      </c>
      <c r="I24" s="73">
        <f t="shared" si="7"/>
        <v>0</v>
      </c>
      <c r="J24" s="73">
        <f t="shared" si="7"/>
        <v>0</v>
      </c>
      <c r="K24" s="73">
        <f t="shared" si="7"/>
        <v>0</v>
      </c>
      <c r="L24" s="73">
        <f t="shared" si="7"/>
        <v>0</v>
      </c>
      <c r="M24" s="73">
        <f t="shared" si="7"/>
        <v>0</v>
      </c>
      <c r="N24" s="73">
        <f t="shared" si="1"/>
        <v>2050</v>
      </c>
      <c r="O24" s="75">
        <f t="shared" si="2"/>
        <v>0.66797002280873252</v>
      </c>
      <c r="P24" s="76"/>
    </row>
    <row r="25" spans="1:119">
      <c r="A25" s="64"/>
      <c r="B25" s="65">
        <v>569</v>
      </c>
      <c r="C25" s="66" t="s">
        <v>39</v>
      </c>
      <c r="D25" s="67">
        <v>2050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1"/>
        <v>2050</v>
      </c>
      <c r="O25" s="68">
        <f t="shared" si="2"/>
        <v>0.66797002280873252</v>
      </c>
      <c r="P25" s="69"/>
    </row>
    <row r="26" spans="1:119" ht="15.75">
      <c r="A26" s="70" t="s">
        <v>40</v>
      </c>
      <c r="B26" s="71"/>
      <c r="C26" s="72"/>
      <c r="D26" s="73">
        <f t="shared" ref="D26:M26" si="8">SUM(D27:D28)</f>
        <v>13550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1"/>
        <v>13550</v>
      </c>
      <c r="O26" s="75">
        <f t="shared" si="2"/>
        <v>4.4151189312479637</v>
      </c>
      <c r="P26" s="69"/>
    </row>
    <row r="27" spans="1:119">
      <c r="A27" s="64"/>
      <c r="B27" s="65">
        <v>572</v>
      </c>
      <c r="C27" s="66" t="s">
        <v>63</v>
      </c>
      <c r="D27" s="67">
        <v>84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1"/>
        <v>84</v>
      </c>
      <c r="O27" s="68">
        <f t="shared" si="2"/>
        <v>2.7370478983382209E-2</v>
      </c>
      <c r="P27" s="69"/>
    </row>
    <row r="28" spans="1:119">
      <c r="A28" s="64"/>
      <c r="B28" s="65">
        <v>575</v>
      </c>
      <c r="C28" s="66" t="s">
        <v>64</v>
      </c>
      <c r="D28" s="67">
        <v>13466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1"/>
        <v>13466</v>
      </c>
      <c r="O28" s="68">
        <f t="shared" si="2"/>
        <v>4.3877484522645815</v>
      </c>
      <c r="P28" s="69"/>
    </row>
    <row r="29" spans="1:119" ht="15.75">
      <c r="A29" s="70" t="s">
        <v>65</v>
      </c>
      <c r="B29" s="71"/>
      <c r="C29" s="72"/>
      <c r="D29" s="73">
        <f t="shared" ref="D29:M29" si="9">SUM(D30:D30)</f>
        <v>0</v>
      </c>
      <c r="E29" s="73">
        <f t="shared" si="9"/>
        <v>0</v>
      </c>
      <c r="F29" s="73">
        <f t="shared" si="9"/>
        <v>0</v>
      </c>
      <c r="G29" s="73">
        <f t="shared" si="9"/>
        <v>0</v>
      </c>
      <c r="H29" s="73">
        <f t="shared" si="9"/>
        <v>1934</v>
      </c>
      <c r="I29" s="73">
        <f t="shared" si="9"/>
        <v>430390</v>
      </c>
      <c r="J29" s="73">
        <f t="shared" si="9"/>
        <v>0</v>
      </c>
      <c r="K29" s="73">
        <f t="shared" si="9"/>
        <v>0</v>
      </c>
      <c r="L29" s="73">
        <f t="shared" si="9"/>
        <v>0</v>
      </c>
      <c r="M29" s="73">
        <f t="shared" si="9"/>
        <v>0</v>
      </c>
      <c r="N29" s="73">
        <f t="shared" si="1"/>
        <v>432324</v>
      </c>
      <c r="O29" s="75">
        <f t="shared" si="2"/>
        <v>140.86803519061584</v>
      </c>
      <c r="P29" s="69"/>
    </row>
    <row r="30" spans="1:119" ht="15.75" thickBot="1">
      <c r="A30" s="64"/>
      <c r="B30" s="65">
        <v>581</v>
      </c>
      <c r="C30" s="66" t="s">
        <v>66</v>
      </c>
      <c r="D30" s="67">
        <v>0</v>
      </c>
      <c r="E30" s="67">
        <v>0</v>
      </c>
      <c r="F30" s="67">
        <v>0</v>
      </c>
      <c r="G30" s="67">
        <v>0</v>
      </c>
      <c r="H30" s="67">
        <v>1934</v>
      </c>
      <c r="I30" s="67">
        <v>430390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1"/>
        <v>432324</v>
      </c>
      <c r="O30" s="68">
        <f t="shared" si="2"/>
        <v>140.86803519061584</v>
      </c>
      <c r="P30" s="69"/>
    </row>
    <row r="31" spans="1:119" ht="16.5" thickBot="1">
      <c r="A31" s="77" t="s">
        <v>10</v>
      </c>
      <c r="B31" s="78"/>
      <c r="C31" s="79"/>
      <c r="D31" s="80">
        <f t="shared" ref="D31:M31" si="10">SUM(D5,D12,D15,D20,D22,D24,D26,D29)</f>
        <v>1541199</v>
      </c>
      <c r="E31" s="80">
        <f t="shared" si="10"/>
        <v>0</v>
      </c>
      <c r="F31" s="80">
        <f t="shared" si="10"/>
        <v>0</v>
      </c>
      <c r="G31" s="80">
        <f t="shared" si="10"/>
        <v>0</v>
      </c>
      <c r="H31" s="80">
        <f t="shared" si="10"/>
        <v>1934</v>
      </c>
      <c r="I31" s="80">
        <f t="shared" si="10"/>
        <v>2830816</v>
      </c>
      <c r="J31" s="80">
        <f t="shared" si="10"/>
        <v>0</v>
      </c>
      <c r="K31" s="80">
        <f t="shared" si="10"/>
        <v>0</v>
      </c>
      <c r="L31" s="80">
        <f t="shared" si="10"/>
        <v>0</v>
      </c>
      <c r="M31" s="80">
        <f t="shared" si="10"/>
        <v>0</v>
      </c>
      <c r="N31" s="80">
        <f t="shared" si="1"/>
        <v>4373949</v>
      </c>
      <c r="O31" s="81">
        <f t="shared" si="2"/>
        <v>1425.2033235581623</v>
      </c>
      <c r="P31" s="62"/>
      <c r="Q31" s="82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</row>
    <row r="32" spans="1:119">
      <c r="A32" s="84"/>
      <c r="B32" s="85"/>
      <c r="C32" s="85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7"/>
    </row>
    <row r="33" spans="1:15">
      <c r="A33" s="88"/>
      <c r="B33" s="89"/>
      <c r="C33" s="89"/>
      <c r="D33" s="90"/>
      <c r="E33" s="90"/>
      <c r="F33" s="90"/>
      <c r="G33" s="90"/>
      <c r="H33" s="90"/>
      <c r="I33" s="90"/>
      <c r="J33" s="90"/>
      <c r="K33" s="90"/>
      <c r="L33" s="117" t="s">
        <v>67</v>
      </c>
      <c r="M33" s="117"/>
      <c r="N33" s="117"/>
      <c r="O33" s="91">
        <v>3069</v>
      </c>
    </row>
    <row r="34" spans="1:15">
      <c r="A34" s="118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20"/>
    </row>
    <row r="35" spans="1:15" ht="15.75" customHeight="1" thickBot="1">
      <c r="A35" s="121" t="s">
        <v>49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3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2023-05-17T17:40:54Z</cp:lastPrinted>
  <dcterms:created xsi:type="dcterms:W3CDTF">2000-08-31T21:26:31Z</dcterms:created>
  <dcterms:modified xsi:type="dcterms:W3CDTF">2023-05-17T17:40:56Z</dcterms:modified>
</cp:coreProperties>
</file>