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  <sheet name="2007" sheetId="40" r:id="rId16"/>
  </sheets>
  <definedNames>
    <definedName name="_xlnm.Print_Area" localSheetId="15">'2007'!$A$1:$O$19</definedName>
    <definedName name="_xlnm.Print_Area" localSheetId="14">'2008'!$A$1:$O$19</definedName>
    <definedName name="_xlnm.Print_Area" localSheetId="13">'2009'!$A$1:$O$16</definedName>
    <definedName name="_xlnm.Print_Area" localSheetId="12">'2010'!$A$1:$O$17</definedName>
    <definedName name="_xlnm.Print_Area" localSheetId="11">'2011'!$A$1:$O$19</definedName>
    <definedName name="_xlnm.Print_Area" localSheetId="10">'2012'!$A$1:$O$19</definedName>
    <definedName name="_xlnm.Print_Area" localSheetId="9">'2013'!$A$1:$O$19</definedName>
    <definedName name="_xlnm.Print_Area" localSheetId="8">'2014'!$A$1:$O$19</definedName>
    <definedName name="_xlnm.Print_Area" localSheetId="7">'2015'!$A$1:$O$17</definedName>
    <definedName name="_xlnm.Print_Area" localSheetId="6">'2016'!$A$1:$O$17</definedName>
    <definedName name="_xlnm.Print_Area" localSheetId="5">'2017'!$A$1:$O$17</definedName>
    <definedName name="_xlnm.Print_Area" localSheetId="4">'2018'!$A$1:$O$17</definedName>
    <definedName name="_xlnm.Print_Area" localSheetId="3">'2019'!$A$1:$O$20</definedName>
    <definedName name="_xlnm.Print_Area" localSheetId="2">'2020'!$A$1:$O$18</definedName>
    <definedName name="_xlnm.Print_Area" localSheetId="1">'2021'!$A$1:$P$18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4" i="49" l="1"/>
  <c r="F14" i="49"/>
  <c r="G14" i="49"/>
  <c r="H14" i="49"/>
  <c r="I14" i="49"/>
  <c r="J14" i="49"/>
  <c r="K14" i="49"/>
  <c r="L14" i="49"/>
  <c r="M14" i="49"/>
  <c r="N14" i="49"/>
  <c r="D14" i="49"/>
  <c r="O13" i="49" l="1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2" i="49" l="1"/>
  <c r="P12" i="49" s="1"/>
  <c r="O9" i="49"/>
  <c r="P9" i="49" s="1"/>
  <c r="O5" i="49"/>
  <c r="P5" i="49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2" i="48" s="1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O9" i="48" s="1"/>
  <c r="P9" i="48" s="1"/>
  <c r="F9" i="48"/>
  <c r="E9" i="48"/>
  <c r="D9" i="48"/>
  <c r="O8" i="48"/>
  <c r="P8" i="48"/>
  <c r="O7" i="48"/>
  <c r="P7" i="48" s="1"/>
  <c r="O6" i="48"/>
  <c r="P6" i="48"/>
  <c r="N5" i="48"/>
  <c r="N14" i="48" s="1"/>
  <c r="M5" i="48"/>
  <c r="M14" i="48" s="1"/>
  <c r="L5" i="48"/>
  <c r="O5" i="48" s="1"/>
  <c r="P5" i="48" s="1"/>
  <c r="K5" i="48"/>
  <c r="K14" i="48" s="1"/>
  <c r="J5" i="48"/>
  <c r="J14" i="48" s="1"/>
  <c r="I5" i="48"/>
  <c r="I14" i="48" s="1"/>
  <c r="H5" i="48"/>
  <c r="H14" i="48" s="1"/>
  <c r="G5" i="48"/>
  <c r="G14" i="48" s="1"/>
  <c r="F5" i="48"/>
  <c r="F14" i="48" s="1"/>
  <c r="E5" i="48"/>
  <c r="E14" i="48" s="1"/>
  <c r="D5" i="48"/>
  <c r="F14" i="46"/>
  <c r="G14" i="46"/>
  <c r="H14" i="46"/>
  <c r="N13" i="46"/>
  <c r="O13" i="46"/>
  <c r="M12" i="46"/>
  <c r="L12" i="46"/>
  <c r="K12" i="46"/>
  <c r="J12" i="46"/>
  <c r="N12" i="46" s="1"/>
  <c r="O12" i="46" s="1"/>
  <c r="I12" i="46"/>
  <c r="H12" i="46"/>
  <c r="G12" i="46"/>
  <c r="F12" i="46"/>
  <c r="E12" i="46"/>
  <c r="D12" i="46"/>
  <c r="N11" i="46"/>
  <c r="O11" i="46"/>
  <c r="N10" i="46"/>
  <c r="O10" i="46"/>
  <c r="M9" i="46"/>
  <c r="L9" i="46"/>
  <c r="N9" i="46" s="1"/>
  <c r="O9" i="46" s="1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 s="1"/>
  <c r="M5" i="46"/>
  <c r="M14" i="46" s="1"/>
  <c r="L5" i="46"/>
  <c r="L14" i="46" s="1"/>
  <c r="K5" i="46"/>
  <c r="K14" i="46" s="1"/>
  <c r="J5" i="46"/>
  <c r="J14" i="46" s="1"/>
  <c r="I5" i="46"/>
  <c r="I14" i="46" s="1"/>
  <c r="H5" i="46"/>
  <c r="G5" i="46"/>
  <c r="F5" i="46"/>
  <c r="E5" i="46"/>
  <c r="E14" i="46" s="1"/>
  <c r="D5" i="46"/>
  <c r="D14" i="46" s="1"/>
  <c r="M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D16" i="45" s="1"/>
  <c r="N8" i="45"/>
  <c r="O8" i="45" s="1"/>
  <c r="N7" i="45"/>
  <c r="O7" i="45" s="1"/>
  <c r="N6" i="45"/>
  <c r="O6" i="45" s="1"/>
  <c r="M5" i="45"/>
  <c r="L5" i="45"/>
  <c r="L16" i="45" s="1"/>
  <c r="K5" i="45"/>
  <c r="K16" i="45" s="1"/>
  <c r="J5" i="45"/>
  <c r="J16" i="45" s="1"/>
  <c r="I5" i="45"/>
  <c r="I16" i="45" s="1"/>
  <c r="H5" i="45"/>
  <c r="N5" i="45" s="1"/>
  <c r="O5" i="45" s="1"/>
  <c r="G5" i="45"/>
  <c r="G16" i="45" s="1"/>
  <c r="F5" i="45"/>
  <c r="F16" i="45" s="1"/>
  <c r="E5" i="45"/>
  <c r="E16" i="45" s="1"/>
  <c r="D5" i="45"/>
  <c r="L13" i="44"/>
  <c r="N12" i="44"/>
  <c r="O12" i="44" s="1"/>
  <c r="M11" i="44"/>
  <c r="L11" i="44"/>
  <c r="K11" i="44"/>
  <c r="J11" i="44"/>
  <c r="I11" i="44"/>
  <c r="H11" i="44"/>
  <c r="G11" i="44"/>
  <c r="F11" i="44"/>
  <c r="N11" i="44" s="1"/>
  <c r="O11" i="44" s="1"/>
  <c r="E11" i="44"/>
  <c r="D11" i="44"/>
  <c r="N10" i="44"/>
  <c r="O10" i="44" s="1"/>
  <c r="M9" i="44"/>
  <c r="L9" i="44"/>
  <c r="K9" i="44"/>
  <c r="J9" i="44"/>
  <c r="I9" i="44"/>
  <c r="I13" i="44" s="1"/>
  <c r="H9" i="44"/>
  <c r="G9" i="44"/>
  <c r="F9" i="44"/>
  <c r="N9" i="44" s="1"/>
  <c r="O9" i="44" s="1"/>
  <c r="E9" i="44"/>
  <c r="D9" i="44"/>
  <c r="N8" i="44"/>
  <c r="O8" i="44" s="1"/>
  <c r="N7" i="44"/>
  <c r="O7" i="44" s="1"/>
  <c r="N6" i="44"/>
  <c r="O6" i="44" s="1"/>
  <c r="M5" i="44"/>
  <c r="M13" i="44" s="1"/>
  <c r="L5" i="44"/>
  <c r="K5" i="44"/>
  <c r="K13" i="44" s="1"/>
  <c r="J5" i="44"/>
  <c r="J13" i="44" s="1"/>
  <c r="I5" i="44"/>
  <c r="H5" i="44"/>
  <c r="H13" i="44" s="1"/>
  <c r="G5" i="44"/>
  <c r="G13" i="44" s="1"/>
  <c r="F5" i="44"/>
  <c r="F13" i="44" s="1"/>
  <c r="E5" i="44"/>
  <c r="E13" i="44" s="1"/>
  <c r="D5" i="44"/>
  <c r="D13" i="44" s="1"/>
  <c r="G13" i="43"/>
  <c r="J13" i="43"/>
  <c r="N12" i="43"/>
  <c r="O12" i="43" s="1"/>
  <c r="M11" i="43"/>
  <c r="L11" i="43"/>
  <c r="K11" i="43"/>
  <c r="J11" i="43"/>
  <c r="I11" i="43"/>
  <c r="H11" i="43"/>
  <c r="N11" i="43" s="1"/>
  <c r="O11" i="43" s="1"/>
  <c r="G11" i="43"/>
  <c r="F11" i="43"/>
  <c r="E11" i="43"/>
  <c r="D11" i="43"/>
  <c r="N10" i="43"/>
  <c r="O10" i="43" s="1"/>
  <c r="M9" i="43"/>
  <c r="L9" i="43"/>
  <c r="K9" i="43"/>
  <c r="J9" i="43"/>
  <c r="I9" i="43"/>
  <c r="I13" i="43" s="1"/>
  <c r="H9" i="43"/>
  <c r="N9" i="43" s="1"/>
  <c r="O9" i="43" s="1"/>
  <c r="G9" i="43"/>
  <c r="F9" i="43"/>
  <c r="E9" i="43"/>
  <c r="D9" i="43"/>
  <c r="N8" i="43"/>
  <c r="O8" i="43" s="1"/>
  <c r="N7" i="43"/>
  <c r="O7" i="43" s="1"/>
  <c r="N6" i="43"/>
  <c r="O6" i="43"/>
  <c r="M5" i="43"/>
  <c r="M13" i="43" s="1"/>
  <c r="L5" i="43"/>
  <c r="L13" i="43" s="1"/>
  <c r="K5" i="43"/>
  <c r="K13" i="43" s="1"/>
  <c r="J5" i="43"/>
  <c r="I5" i="43"/>
  <c r="H5" i="43"/>
  <c r="G5" i="43"/>
  <c r="F5" i="43"/>
  <c r="F13" i="43" s="1"/>
  <c r="E5" i="43"/>
  <c r="E13" i="43" s="1"/>
  <c r="D5" i="43"/>
  <c r="D13" i="43" s="1"/>
  <c r="F13" i="42"/>
  <c r="G13" i="42"/>
  <c r="H13" i="42"/>
  <c r="N12" i="42"/>
  <c r="O12" i="42" s="1"/>
  <c r="M11" i="42"/>
  <c r="L11" i="42"/>
  <c r="K11" i="42"/>
  <c r="J11" i="42"/>
  <c r="N11" i="42" s="1"/>
  <c r="O11" i="42" s="1"/>
  <c r="I11" i="42"/>
  <c r="H11" i="42"/>
  <c r="G11" i="42"/>
  <c r="F11" i="42"/>
  <c r="E11" i="42"/>
  <c r="D11" i="42"/>
  <c r="N10" i="42"/>
  <c r="O10" i="42" s="1"/>
  <c r="M9" i="42"/>
  <c r="L9" i="42"/>
  <c r="K9" i="42"/>
  <c r="J9" i="42"/>
  <c r="N9" i="42" s="1"/>
  <c r="O9" i="42" s="1"/>
  <c r="I9" i="42"/>
  <c r="H9" i="42"/>
  <c r="G9" i="42"/>
  <c r="F9" i="42"/>
  <c r="E9" i="42"/>
  <c r="D9" i="42"/>
  <c r="N8" i="42"/>
  <c r="O8" i="42" s="1"/>
  <c r="N7" i="42"/>
  <c r="O7" i="42"/>
  <c r="N6" i="42"/>
  <c r="O6" i="42"/>
  <c r="M5" i="42"/>
  <c r="M13" i="42" s="1"/>
  <c r="L5" i="42"/>
  <c r="L13" i="42" s="1"/>
  <c r="K5" i="42"/>
  <c r="K13" i="42" s="1"/>
  <c r="J5" i="42"/>
  <c r="J13" i="42" s="1"/>
  <c r="I5" i="42"/>
  <c r="I13" i="42" s="1"/>
  <c r="H5" i="42"/>
  <c r="G5" i="42"/>
  <c r="F5" i="42"/>
  <c r="E5" i="42"/>
  <c r="E13" i="42" s="1"/>
  <c r="D5" i="42"/>
  <c r="D13" i="42" s="1"/>
  <c r="N13" i="42" s="1"/>
  <c r="O13" i="42" s="1"/>
  <c r="F13" i="41"/>
  <c r="N12" i="41"/>
  <c r="O12" i="41"/>
  <c r="M11" i="41"/>
  <c r="L11" i="41"/>
  <c r="N11" i="41" s="1"/>
  <c r="O11" i="41" s="1"/>
  <c r="K11" i="41"/>
  <c r="J11" i="41"/>
  <c r="I11" i="41"/>
  <c r="H11" i="41"/>
  <c r="G11" i="41"/>
  <c r="F11" i="41"/>
  <c r="E11" i="41"/>
  <c r="D11" i="41"/>
  <c r="N10" i="41"/>
  <c r="O10" i="41"/>
  <c r="M9" i="41"/>
  <c r="L9" i="41"/>
  <c r="N9" i="41" s="1"/>
  <c r="O9" i="41" s="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 s="1"/>
  <c r="M5" i="41"/>
  <c r="M13" i="41" s="1"/>
  <c r="L5" i="41"/>
  <c r="L13" i="41" s="1"/>
  <c r="K5" i="41"/>
  <c r="K13" i="41" s="1"/>
  <c r="J5" i="41"/>
  <c r="J13" i="41" s="1"/>
  <c r="I5" i="41"/>
  <c r="I13" i="41" s="1"/>
  <c r="H5" i="41"/>
  <c r="H13" i="41" s="1"/>
  <c r="G5" i="41"/>
  <c r="G13" i="41" s="1"/>
  <c r="F5" i="41"/>
  <c r="E5" i="41"/>
  <c r="E13" i="41" s="1"/>
  <c r="D5" i="41"/>
  <c r="N5" i="41" s="1"/>
  <c r="O5" i="41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M10" i="40"/>
  <c r="L10" i="40"/>
  <c r="K10" i="40"/>
  <c r="J10" i="40"/>
  <c r="I10" i="40"/>
  <c r="N10" i="40" s="1"/>
  <c r="O10" i="40" s="1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 s="1"/>
  <c r="M5" i="40"/>
  <c r="M15" i="40" s="1"/>
  <c r="L5" i="40"/>
  <c r="L15" i="40" s="1"/>
  <c r="K5" i="40"/>
  <c r="K15" i="40" s="1"/>
  <c r="J5" i="40"/>
  <c r="J15" i="40"/>
  <c r="I5" i="40"/>
  <c r="I15" i="40" s="1"/>
  <c r="H5" i="40"/>
  <c r="H15" i="40" s="1"/>
  <c r="G5" i="40"/>
  <c r="G15" i="40" s="1"/>
  <c r="F5" i="40"/>
  <c r="E5" i="40"/>
  <c r="E15" i="40" s="1"/>
  <c r="D5" i="40"/>
  <c r="N5" i="40" s="1"/>
  <c r="O5" i="40" s="1"/>
  <c r="D15" i="40"/>
  <c r="F15" i="39"/>
  <c r="N14" i="39"/>
  <c r="O14" i="39" s="1"/>
  <c r="M13" i="39"/>
  <c r="L13" i="39"/>
  <c r="K13" i="39"/>
  <c r="J13" i="39"/>
  <c r="I13" i="39"/>
  <c r="H13" i="39"/>
  <c r="G13" i="39"/>
  <c r="F13" i="39"/>
  <c r="E13" i="39"/>
  <c r="E15" i="39" s="1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M9" i="39"/>
  <c r="L9" i="39"/>
  <c r="K9" i="39"/>
  <c r="K15" i="39" s="1"/>
  <c r="J9" i="39"/>
  <c r="J15" i="39" s="1"/>
  <c r="I9" i="39"/>
  <c r="I15" i="39" s="1"/>
  <c r="H9" i="39"/>
  <c r="N9" i="39" s="1"/>
  <c r="O9" i="39" s="1"/>
  <c r="G9" i="39"/>
  <c r="F9" i="39"/>
  <c r="E9" i="39"/>
  <c r="D9" i="39"/>
  <c r="N8" i="39"/>
  <c r="O8" i="39" s="1"/>
  <c r="N7" i="39"/>
  <c r="O7" i="39"/>
  <c r="N6" i="39"/>
  <c r="O6" i="39" s="1"/>
  <c r="M5" i="39"/>
  <c r="M15" i="39"/>
  <c r="L5" i="39"/>
  <c r="L15" i="39"/>
  <c r="K5" i="39"/>
  <c r="J5" i="39"/>
  <c r="I5" i="39"/>
  <c r="H5" i="39"/>
  <c r="H15" i="39"/>
  <c r="G5" i="39"/>
  <c r="G15" i="39" s="1"/>
  <c r="F5" i="39"/>
  <c r="N5" i="39" s="1"/>
  <c r="O5" i="39" s="1"/>
  <c r="E5" i="39"/>
  <c r="D5" i="39"/>
  <c r="N14" i="38"/>
  <c r="O14" i="38"/>
  <c r="M13" i="38"/>
  <c r="M15" i="38" s="1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D15" i="38" s="1"/>
  <c r="N15" i="38" s="1"/>
  <c r="O15" i="38" s="1"/>
  <c r="N11" i="38"/>
  <c r="O11" i="38"/>
  <c r="N10" i="38"/>
  <c r="O10" i="38" s="1"/>
  <c r="M9" i="38"/>
  <c r="L9" i="38"/>
  <c r="K9" i="38"/>
  <c r="J9" i="38"/>
  <c r="I9" i="38"/>
  <c r="H9" i="38"/>
  <c r="G9" i="38"/>
  <c r="F9" i="38"/>
  <c r="N9" i="38"/>
  <c r="O9" i="38"/>
  <c r="E9" i="38"/>
  <c r="D9" i="38"/>
  <c r="N8" i="38"/>
  <c r="O8" i="38" s="1"/>
  <c r="N7" i="38"/>
  <c r="O7" i="38" s="1"/>
  <c r="N6" i="38"/>
  <c r="O6" i="38" s="1"/>
  <c r="M5" i="38"/>
  <c r="L5" i="38"/>
  <c r="L15" i="38"/>
  <c r="K5" i="38"/>
  <c r="K15" i="38" s="1"/>
  <c r="J5" i="38"/>
  <c r="J15" i="38" s="1"/>
  <c r="I5" i="38"/>
  <c r="I15" i="38" s="1"/>
  <c r="H5" i="38"/>
  <c r="H15" i="38"/>
  <c r="G5" i="38"/>
  <c r="G15" i="38"/>
  <c r="F5" i="38"/>
  <c r="F15" i="38"/>
  <c r="E5" i="38"/>
  <c r="E15" i="38" s="1"/>
  <c r="D5" i="38"/>
  <c r="N14" i="37"/>
  <c r="O14" i="37" s="1"/>
  <c r="N13" i="37"/>
  <c r="O13" i="37" s="1"/>
  <c r="M12" i="37"/>
  <c r="L12" i="37"/>
  <c r="K12" i="37"/>
  <c r="J12" i="37"/>
  <c r="I12" i="37"/>
  <c r="I15" i="37" s="1"/>
  <c r="H12" i="37"/>
  <c r="H15" i="37" s="1"/>
  <c r="G12" i="37"/>
  <c r="F12" i="37"/>
  <c r="E12" i="37"/>
  <c r="D12" i="37"/>
  <c r="N12" i="37" s="1"/>
  <c r="O12" i="37" s="1"/>
  <c r="N11" i="37"/>
  <c r="O11" i="37" s="1"/>
  <c r="M10" i="37"/>
  <c r="M15" i="37" s="1"/>
  <c r="L10" i="37"/>
  <c r="L15" i="37" s="1"/>
  <c r="K10" i="37"/>
  <c r="K15" i="37" s="1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J15" i="37" s="1"/>
  <c r="I5" i="37"/>
  <c r="H5" i="37"/>
  <c r="G5" i="37"/>
  <c r="G15" i="37" s="1"/>
  <c r="F5" i="37"/>
  <c r="F15" i="37"/>
  <c r="E5" i="37"/>
  <c r="D5" i="37"/>
  <c r="D15" i="37" s="1"/>
  <c r="N5" i="37"/>
  <c r="O5" i="37"/>
  <c r="N14" i="36"/>
  <c r="O14" i="36" s="1"/>
  <c r="M13" i="36"/>
  <c r="L13" i="36"/>
  <c r="K13" i="36"/>
  <c r="J13" i="36"/>
  <c r="I13" i="36"/>
  <c r="H13" i="36"/>
  <c r="G13" i="36"/>
  <c r="F13" i="36"/>
  <c r="F15" i="36" s="1"/>
  <c r="N13" i="36"/>
  <c r="O13" i="36"/>
  <c r="E13" i="36"/>
  <c r="D13" i="36"/>
  <c r="N12" i="36"/>
  <c r="O12" i="36" s="1"/>
  <c r="M11" i="36"/>
  <c r="L11" i="36"/>
  <c r="K11" i="36"/>
  <c r="J11" i="36"/>
  <c r="I11" i="36"/>
  <c r="H11" i="36"/>
  <c r="G11" i="36"/>
  <c r="G15" i="36" s="1"/>
  <c r="F11" i="36"/>
  <c r="N11" i="36" s="1"/>
  <c r="O11" i="36" s="1"/>
  <c r="E11" i="36"/>
  <c r="D11" i="36"/>
  <c r="N10" i="36"/>
  <c r="O10" i="36" s="1"/>
  <c r="M9" i="36"/>
  <c r="L9" i="36"/>
  <c r="K9" i="36"/>
  <c r="J9" i="36"/>
  <c r="J15" i="36" s="1"/>
  <c r="I9" i="36"/>
  <c r="H9" i="36"/>
  <c r="G9" i="36"/>
  <c r="F9" i="36"/>
  <c r="N9" i="36" s="1"/>
  <c r="O9" i="36" s="1"/>
  <c r="E9" i="36"/>
  <c r="D9" i="36"/>
  <c r="N8" i="36"/>
  <c r="O8" i="36"/>
  <c r="N7" i="36"/>
  <c r="O7" i="36" s="1"/>
  <c r="N6" i="36"/>
  <c r="O6" i="36"/>
  <c r="M5" i="36"/>
  <c r="M15" i="36"/>
  <c r="L5" i="36"/>
  <c r="L15" i="36" s="1"/>
  <c r="K5" i="36"/>
  <c r="K15" i="36" s="1"/>
  <c r="J5" i="36"/>
  <c r="I5" i="36"/>
  <c r="I15" i="36"/>
  <c r="H5" i="36"/>
  <c r="H15" i="36" s="1"/>
  <c r="G5" i="36"/>
  <c r="F5" i="36"/>
  <c r="E5" i="36"/>
  <c r="E15" i="36" s="1"/>
  <c r="D5" i="36"/>
  <c r="N5" i="36" s="1"/>
  <c r="O5" i="36" s="1"/>
  <c r="D15" i="36"/>
  <c r="F12" i="35"/>
  <c r="N11" i="35"/>
  <c r="O11" i="35" s="1"/>
  <c r="M10" i="35"/>
  <c r="L10" i="35"/>
  <c r="K10" i="35"/>
  <c r="J10" i="35"/>
  <c r="I10" i="35"/>
  <c r="H10" i="35"/>
  <c r="G10" i="35"/>
  <c r="F10" i="35"/>
  <c r="E10" i="35"/>
  <c r="N10" i="35"/>
  <c r="O10" i="35"/>
  <c r="D10" i="35"/>
  <c r="N9" i="35"/>
  <c r="O9" i="35" s="1"/>
  <c r="M8" i="35"/>
  <c r="L8" i="35"/>
  <c r="K8" i="35"/>
  <c r="J8" i="35"/>
  <c r="I8" i="35"/>
  <c r="I12" i="35"/>
  <c r="H8" i="35"/>
  <c r="G8" i="35"/>
  <c r="G12" i="35" s="1"/>
  <c r="F8" i="35"/>
  <c r="E8" i="35"/>
  <c r="D8" i="35"/>
  <c r="N8" i="35" s="1"/>
  <c r="O8" i="35" s="1"/>
  <c r="N7" i="35"/>
  <c r="O7" i="35" s="1"/>
  <c r="N6" i="35"/>
  <c r="O6" i="35" s="1"/>
  <c r="M5" i="35"/>
  <c r="M12" i="35"/>
  <c r="L5" i="35"/>
  <c r="L12" i="35" s="1"/>
  <c r="K5" i="35"/>
  <c r="K12" i="35"/>
  <c r="J5" i="35"/>
  <c r="J12" i="35" s="1"/>
  <c r="I5" i="35"/>
  <c r="H5" i="35"/>
  <c r="H12" i="35" s="1"/>
  <c r="G5" i="35"/>
  <c r="F5" i="35"/>
  <c r="E5" i="35"/>
  <c r="N5" i="35" s="1"/>
  <c r="O5" i="35" s="1"/>
  <c r="E12" i="35"/>
  <c r="D5" i="35"/>
  <c r="N14" i="34"/>
  <c r="O14" i="34" s="1"/>
  <c r="M13" i="34"/>
  <c r="L13" i="34"/>
  <c r="K13" i="34"/>
  <c r="J13" i="34"/>
  <c r="I13" i="34"/>
  <c r="H13" i="34"/>
  <c r="G13" i="34"/>
  <c r="F13" i="34"/>
  <c r="F15" i="34" s="1"/>
  <c r="E13" i="34"/>
  <c r="D13" i="34"/>
  <c r="N13" i="34" s="1"/>
  <c r="O13" i="34" s="1"/>
  <c r="N12" i="34"/>
  <c r="O12" i="34" s="1"/>
  <c r="M11" i="34"/>
  <c r="L11" i="34"/>
  <c r="K11" i="34"/>
  <c r="J11" i="34"/>
  <c r="J15" i="34" s="1"/>
  <c r="I11" i="34"/>
  <c r="H11" i="34"/>
  <c r="G11" i="34"/>
  <c r="F11" i="34"/>
  <c r="E11" i="34"/>
  <c r="D11" i="34"/>
  <c r="N11" i="34" s="1"/>
  <c r="O11" i="34" s="1"/>
  <c r="N10" i="34"/>
  <c r="O10" i="34" s="1"/>
  <c r="M9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/>
  <c r="N7" i="34"/>
  <c r="O7" i="34" s="1"/>
  <c r="N6" i="34"/>
  <c r="O6" i="34" s="1"/>
  <c r="M5" i="34"/>
  <c r="M15" i="34" s="1"/>
  <c r="L5" i="34"/>
  <c r="L15" i="34" s="1"/>
  <c r="K5" i="34"/>
  <c r="K15" i="34" s="1"/>
  <c r="J5" i="34"/>
  <c r="I5" i="34"/>
  <c r="N5" i="34" s="1"/>
  <c r="O5" i="34" s="1"/>
  <c r="I15" i="34"/>
  <c r="H5" i="34"/>
  <c r="H15" i="34" s="1"/>
  <c r="G5" i="34"/>
  <c r="G15" i="34" s="1"/>
  <c r="F5" i="34"/>
  <c r="E5" i="34"/>
  <c r="E15" i="34" s="1"/>
  <c r="D5" i="34"/>
  <c r="E11" i="33"/>
  <c r="F11" i="33"/>
  <c r="G11" i="33"/>
  <c r="G13" i="33" s="1"/>
  <c r="H11" i="33"/>
  <c r="I11" i="33"/>
  <c r="J11" i="33"/>
  <c r="K11" i="33"/>
  <c r="L11" i="33"/>
  <c r="M11" i="33"/>
  <c r="E9" i="33"/>
  <c r="F9" i="33"/>
  <c r="G9" i="33"/>
  <c r="H9" i="33"/>
  <c r="I9" i="33"/>
  <c r="J9" i="33"/>
  <c r="K9" i="33"/>
  <c r="L9" i="33"/>
  <c r="M9" i="33"/>
  <c r="E5" i="33"/>
  <c r="E13" i="33"/>
  <c r="F5" i="33"/>
  <c r="F13" i="33" s="1"/>
  <c r="G5" i="33"/>
  <c r="H5" i="33"/>
  <c r="H13" i="33"/>
  <c r="I5" i="33"/>
  <c r="J5" i="33"/>
  <c r="J13" i="33"/>
  <c r="K5" i="33"/>
  <c r="K13" i="33" s="1"/>
  <c r="L5" i="33"/>
  <c r="L13" i="33" s="1"/>
  <c r="M5" i="33"/>
  <c r="M13" i="33"/>
  <c r="D11" i="33"/>
  <c r="N11" i="33" s="1"/>
  <c r="O11" i="33" s="1"/>
  <c r="D9" i="33"/>
  <c r="N9" i="33" s="1"/>
  <c r="O9" i="33" s="1"/>
  <c r="D5" i="33"/>
  <c r="N5" i="33" s="1"/>
  <c r="O5" i="33" s="1"/>
  <c r="N12" i="33"/>
  <c r="O12" i="33" s="1"/>
  <c r="N6" i="33"/>
  <c r="O6" i="33"/>
  <c r="N7" i="33"/>
  <c r="O7" i="33" s="1"/>
  <c r="N8" i="33"/>
  <c r="O8" i="33"/>
  <c r="N10" i="33"/>
  <c r="O10" i="33" s="1"/>
  <c r="I13" i="33"/>
  <c r="D13" i="33"/>
  <c r="D12" i="35"/>
  <c r="N5" i="38"/>
  <c r="O5" i="38" s="1"/>
  <c r="D15" i="39"/>
  <c r="D15" i="34"/>
  <c r="E15" i="37"/>
  <c r="N5" i="42"/>
  <c r="O5" i="42"/>
  <c r="O14" i="49" l="1"/>
  <c r="P14" i="49" s="1"/>
  <c r="N15" i="37"/>
  <c r="O15" i="37" s="1"/>
  <c r="N15" i="34"/>
  <c r="O15" i="34" s="1"/>
  <c r="N15" i="39"/>
  <c r="O15" i="39" s="1"/>
  <c r="N12" i="35"/>
  <c r="O12" i="35" s="1"/>
  <c r="N13" i="33"/>
  <c r="O13" i="33" s="1"/>
  <c r="N13" i="44"/>
  <c r="O13" i="44" s="1"/>
  <c r="N16" i="45"/>
  <c r="O16" i="45" s="1"/>
  <c r="N15" i="36"/>
  <c r="O15" i="36" s="1"/>
  <c r="N15" i="40"/>
  <c r="O15" i="40" s="1"/>
  <c r="N14" i="46"/>
  <c r="O14" i="46" s="1"/>
  <c r="N9" i="45"/>
  <c r="O9" i="45" s="1"/>
  <c r="N5" i="46"/>
  <c r="O5" i="46" s="1"/>
  <c r="D13" i="41"/>
  <c r="N13" i="41" s="1"/>
  <c r="O13" i="41" s="1"/>
  <c r="L14" i="48"/>
  <c r="N5" i="43"/>
  <c r="O5" i="43" s="1"/>
  <c r="F15" i="40"/>
  <c r="D14" i="48"/>
  <c r="O14" i="48" s="1"/>
  <c r="P14" i="48" s="1"/>
  <c r="H16" i="45"/>
  <c r="H13" i="43"/>
  <c r="N13" i="43" s="1"/>
  <c r="O13" i="43" s="1"/>
  <c r="N5" i="44"/>
  <c r="O5" i="44" s="1"/>
</calcChain>
</file>

<file path=xl/sharedStrings.xml><?xml version="1.0" encoding="utf-8"?>
<sst xmlns="http://schemas.openxmlformats.org/spreadsheetml/2006/main" count="483" uniqueCount="74">
  <si>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</si>
  <si>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</si>
  <si>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</si>
  <si>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</si>
  <si>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</si>
  <si>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</si>
  <si>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</si>
  <si>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</si>
  <si>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</si>
  <si>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</si>
  <si>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</si>
  <si>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</si>
  <si>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</si>
  <si>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</si>
  <si>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</si>
  <si>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</si>
  <si>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</si>
  <si>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</si>
  <si>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</si>
  <si>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Debt Service Payments</t>
  </si>
  <si>
    <t>Other General Government Services</t>
  </si>
  <si>
    <t>Physical Environment</t>
  </si>
  <si>
    <t>Water Utility Services</t>
  </si>
  <si>
    <t>Culture / Recreation</t>
  </si>
  <si>
    <t>Parks and Recreation</t>
  </si>
  <si>
    <t>Local Fiscal Year Ended September 30, 2010</t>
  </si>
  <si>
    <t>2010 Municipal Census Population:</t>
  </si>
  <si>
    <t>Jacob City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</si>
  <si>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</si>
  <si>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</si>
  <si>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</si>
  <si>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</si>
  <si>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</si>
  <si>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</si>
  <si>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</si>
  <si>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</si>
  <si>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</si>
  <si>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2008</t>
  </si>
  <si>
    <t>Financial and Administrative</t>
  </si>
  <si>
    <t>Legal Counsel</t>
  </si>
  <si>
    <t>Special Events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</si>
  <si>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</si>
  <si>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</si>
  <si>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</si>
  <si>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</si>
  <si>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</si>
  <si>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</si>
  <si>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</si>
  <si>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</si>
  <si>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</si>
  <si>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</si>
  <si>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</si>
  <si>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</si>
  <si>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</si>
  <si>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</si>
  <si>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</si>
  <si>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</si>
  <si>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</si>
  <si>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</si>
  <si>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</si>
  <si>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</si>
  <si>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Physical Environment</t>
  </si>
  <si>
    <t>Human Services</t>
  </si>
  <si>
    <t>Other Human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</si>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</sst>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SUM(D6:D8)</f>
        <v>131745</v>
      </c>
      <c r="E5" s="24">
        <f>SUM(E6:E8)</f>
        <v>15120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146865</v>
      </c>
      <c r="P5" s="30">
        <f>(O5/P$16)</f>
        <v>635.77922077922074</v>
      </c>
      <c r="Q5" s="6"/>
    </row>
    <row r="6" spans="1:134">
      <c r="A6" s="12"/>
      <c r="B6" s="42">
        <v>512</v>
      </c>
      <c r="C6" s="19" t="s">
        <v>18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7200</v>
      </c>
      <c r="P6" s="44">
        <f>(O6/P$16)</f>
        <v>31.168831168831169</v>
      </c>
      <c r="Q6" s="9"/>
    </row>
    <row r="7" spans="1:134">
      <c r="A7" s="12"/>
      <c r="B7" s="42">
        <v>517</v>
      </c>
      <c r="C7" s="19" t="s">
        <v>19</v>
      </c>
      <c r="D7" s="43">
        <v>602</v>
      </c>
      <c r="E7" s="43">
        <v>15120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15722</v>
      </c>
      <c r="P7" s="44">
        <f>(O7/P$16)</f>
        <v>68.060606060606062</v>
      </c>
      <c r="Q7" s="9"/>
    </row>
    <row r="8" spans="1:134">
      <c r="A8" s="12"/>
      <c r="B8" s="42">
        <v>519</v>
      </c>
      <c r="C8" s="19" t="s">
        <v>20</v>
      </c>
      <c r="D8" s="43">
        <v>123943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123943</v>
      </c>
      <c r="P8" s="44">
        <f>(O8/P$16)</f>
        <v>536.54978354978357</v>
      </c>
      <c r="Q8" s="9"/>
    </row>
    <row r="9" spans="1:134" ht="15.75">
      <c r="A9" s="26" t="s">
        <v>21</v>
      </c>
      <c r="B9" s="27"/>
      <c r="C9" s="28"/>
      <c r="D9" s="29">
        <f>SUM(D10:D11)</f>
        <v>250</v>
      </c>
      <c r="E9" s="29">
        <f>SUM(E10:E11)</f>
        <v>35131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35381</v>
      </c>
      <c r="P9" s="41">
        <f>(O9/P$16)</f>
        <v>153.16450216450215</v>
      </c>
      <c r="Q9" s="10"/>
    </row>
    <row r="10" spans="1:134">
      <c r="A10" s="12"/>
      <c r="B10" s="42">
        <v>533</v>
      </c>
      <c r="C10" s="19" t="s">
        <v>22</v>
      </c>
      <c r="D10" s="43">
        <v>0</v>
      </c>
      <c r="E10" s="43">
        <v>35131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3" si="1">SUM(D10:N10)</f>
        <v>35131</v>
      </c>
      <c r="P10" s="44">
        <f>(O10/P$16)</f>
        <v>152.08225108225108</v>
      </c>
      <c r="Q10" s="9"/>
    </row>
    <row r="11" spans="1:134">
      <c r="A11" s="12"/>
      <c r="B11" s="42">
        <v>539</v>
      </c>
      <c r="C11" s="19" t="s">
        <v>61</v>
      </c>
      <c r="D11" s="43">
        <v>250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250</v>
      </c>
      <c r="P11" s="44">
        <f>(O11/P$16)</f>
        <v>1.0822510822510822</v>
      </c>
      <c r="Q11" s="9"/>
    </row>
    <row r="12" spans="1:134" ht="15.75">
      <c r="A12" s="26" t="s">
        <v>23</v>
      </c>
      <c r="B12" s="27"/>
      <c r="C12" s="28"/>
      <c r="D12" s="29">
        <f>SUM(D13:D13)</f>
        <v>42598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42598</v>
      </c>
      <c r="P12" s="41">
        <f>(O12/P$16)</f>
        <v>184.4069264069264</v>
      </c>
      <c r="Q12" s="9"/>
    </row>
    <row r="13" spans="1:134" ht="15.75" thickBot="1">
      <c r="A13" s="12"/>
      <c r="B13" s="42">
        <v>572</v>
      </c>
      <c r="C13" s="19" t="s">
        <v>24</v>
      </c>
      <c r="D13" s="43">
        <v>42598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42598</v>
      </c>
      <c r="P13" s="44">
        <f>(O13/P$16)</f>
        <v>184.4069264069264</v>
      </c>
      <c r="Q13" s="9"/>
    </row>
    <row r="14" spans="1:134" ht="16.5" thickBot="1">
      <c r="A14" s="13" t="s">
        <v>10</v>
      </c>
      <c r="B14" s="21"/>
      <c r="C14" s="20"/>
      <c r="D14" s="14">
        <f>SUM(D5,D9,D12)</f>
        <v>174593</v>
      </c>
      <c r="E14" s="14">
        <f t="shared" ref="E14:N14" si="2">SUM(E5,E9,E12)</f>
        <v>50251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>SUM(D14:N14)</f>
        <v>224844</v>
      </c>
      <c r="P14" s="35">
        <f>(O14/P$16)</f>
        <v>973.35064935064941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73</v>
      </c>
      <c r="N16" s="90"/>
      <c r="O16" s="90"/>
      <c r="P16" s="39">
        <v>231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63807</v>
      </c>
      <c r="E5" s="24">
        <f t="shared" si="0"/>
        <v>15640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79447</v>
      </c>
      <c r="O5" s="30">
        <f t="shared" ref="O5:O15" si="2">(N5/O$17)</f>
        <v>311.55686274509804</v>
      </c>
      <c r="P5" s="6"/>
    </row>
    <row r="6" spans="1:133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9.4117647058823533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15640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15640</v>
      </c>
      <c r="O7" s="44">
        <f t="shared" si="2"/>
        <v>61.333333333333336</v>
      </c>
      <c r="P7" s="9"/>
    </row>
    <row r="8" spans="1:133">
      <c r="A8" s="12"/>
      <c r="B8" s="42">
        <v>519</v>
      </c>
      <c r="C8" s="19" t="s">
        <v>20</v>
      </c>
      <c r="D8" s="43">
        <v>61407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61407</v>
      </c>
      <c r="O8" s="44">
        <f t="shared" si="2"/>
        <v>240.81176470588235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23823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23823</v>
      </c>
      <c r="O9" s="41">
        <f t="shared" si="2"/>
        <v>93.423529411764704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23823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23823</v>
      </c>
      <c r="O10" s="44">
        <f t="shared" si="2"/>
        <v>93.423529411764704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8696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8696</v>
      </c>
      <c r="O11" s="41">
        <f t="shared" si="2"/>
        <v>34.101960784313725</v>
      </c>
      <c r="P11" s="9"/>
    </row>
    <row r="12" spans="1:133">
      <c r="A12" s="12"/>
      <c r="B12" s="42">
        <v>572</v>
      </c>
      <c r="C12" s="19" t="s">
        <v>24</v>
      </c>
      <c r="D12" s="43">
        <v>8696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8696</v>
      </c>
      <c r="O12" s="44">
        <f t="shared" si="2"/>
        <v>34.101960784313725</v>
      </c>
      <c r="P12" s="9"/>
    </row>
    <row r="13" spans="1:133" ht="15.75">
      <c r="A13" s="26" t="s">
        <v>30</v>
      </c>
      <c r="B13" s="27"/>
      <c r="C13" s="28"/>
      <c r="D13" s="29">
        <f t="shared" ref="D13:M13" si="5">SUM(D14:D14)</f>
        <v>0</v>
      </c>
      <c r="E13" s="29">
        <f t="shared" si="5"/>
        <v>1208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1208</v>
      </c>
      <c r="O13" s="41">
        <f t="shared" si="2"/>
        <v>4.7372549019607844</v>
      </c>
      <c r="P13" s="9"/>
    </row>
    <row r="14" spans="1:133" ht="15.75" thickBot="1">
      <c r="A14" s="12"/>
      <c r="B14" s="42">
        <v>581</v>
      </c>
      <c r="C14" s="19" t="s">
        <v>31</v>
      </c>
      <c r="D14" s="43">
        <v>0</v>
      </c>
      <c r="E14" s="43">
        <v>1208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1208</v>
      </c>
      <c r="O14" s="44">
        <f t="shared" si="2"/>
        <v>4.7372549019607844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72503</v>
      </c>
      <c r="E15" s="14">
        <f t="shared" ref="E15:M15" si="6">SUM(E5,E9,E11,E13)</f>
        <v>40671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113174</v>
      </c>
      <c r="O15" s="35">
        <f t="shared" si="2"/>
        <v>443.81960784313725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43</v>
      </c>
      <c r="M17" s="90"/>
      <c r="N17" s="90"/>
      <c r="O17" s="39">
        <v>255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58745</v>
      </c>
      <c r="E5" s="24">
        <f t="shared" si="0"/>
        <v>14760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73505</v>
      </c>
      <c r="O5" s="30">
        <f t="shared" ref="O5:O15" si="2">(N5/O$17)</f>
        <v>288.25490196078431</v>
      </c>
      <c r="P5" s="6"/>
    </row>
    <row r="6" spans="1:133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9.4117647058823533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14760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14760</v>
      </c>
      <c r="O7" s="44">
        <f t="shared" si="2"/>
        <v>57.882352941176471</v>
      </c>
      <c r="P7" s="9"/>
    </row>
    <row r="8" spans="1:133">
      <c r="A8" s="12"/>
      <c r="B8" s="42">
        <v>519</v>
      </c>
      <c r="C8" s="19" t="s">
        <v>20</v>
      </c>
      <c r="D8" s="43">
        <v>56345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56345</v>
      </c>
      <c r="O8" s="44">
        <f t="shared" si="2"/>
        <v>220.9607843137255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442742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442742</v>
      </c>
      <c r="O9" s="41">
        <f t="shared" si="2"/>
        <v>1736.243137254902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442742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442742</v>
      </c>
      <c r="O10" s="44">
        <f t="shared" si="2"/>
        <v>1736.243137254902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7400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7400</v>
      </c>
      <c r="O11" s="41">
        <f t="shared" si="2"/>
        <v>29.019607843137255</v>
      </c>
      <c r="P11" s="9"/>
    </row>
    <row r="12" spans="1:133">
      <c r="A12" s="12"/>
      <c r="B12" s="42">
        <v>572</v>
      </c>
      <c r="C12" s="19" t="s">
        <v>24</v>
      </c>
      <c r="D12" s="43">
        <v>7400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7400</v>
      </c>
      <c r="O12" s="44">
        <f t="shared" si="2"/>
        <v>29.019607843137255</v>
      </c>
      <c r="P12" s="9"/>
    </row>
    <row r="13" spans="1:133" ht="15.75">
      <c r="A13" s="26" t="s">
        <v>30</v>
      </c>
      <c r="B13" s="27"/>
      <c r="C13" s="28"/>
      <c r="D13" s="29">
        <f t="shared" ref="D13:M13" si="5">SUM(D14:D14)</f>
        <v>671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671</v>
      </c>
      <c r="O13" s="41">
        <f t="shared" si="2"/>
        <v>2.6313725490196078</v>
      </c>
      <c r="P13" s="9"/>
    </row>
    <row r="14" spans="1:133" ht="15.75" thickBot="1">
      <c r="A14" s="12"/>
      <c r="B14" s="42">
        <v>581</v>
      </c>
      <c r="C14" s="19" t="s">
        <v>31</v>
      </c>
      <c r="D14" s="43">
        <v>671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671</v>
      </c>
      <c r="O14" s="44">
        <f t="shared" si="2"/>
        <v>2.6313725490196078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66816</v>
      </c>
      <c r="E15" s="14">
        <f t="shared" ref="E15:M15" si="6">SUM(E5,E9,E11,E13)</f>
        <v>457502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524318</v>
      </c>
      <c r="O15" s="35">
        <f t="shared" si="2"/>
        <v>2056.149019607843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255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76565</v>
      </c>
      <c r="E5" s="24">
        <f t="shared" si="0"/>
        <v>14880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91445</v>
      </c>
      <c r="O5" s="30">
        <f t="shared" ref="O5:O15" si="2">(N5/O$17)</f>
        <v>342.49063670411982</v>
      </c>
      <c r="P5" s="6"/>
    </row>
    <row r="6" spans="1:133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8.9887640449438209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14880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14880</v>
      </c>
      <c r="O7" s="44">
        <f t="shared" si="2"/>
        <v>55.730337078651687</v>
      </c>
      <c r="P7" s="9"/>
    </row>
    <row r="8" spans="1:133">
      <c r="A8" s="12"/>
      <c r="B8" s="42">
        <v>519</v>
      </c>
      <c r="C8" s="19" t="s">
        <v>20</v>
      </c>
      <c r="D8" s="43">
        <v>74165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74165</v>
      </c>
      <c r="O8" s="44">
        <f t="shared" si="2"/>
        <v>277.77153558052436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456336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456336</v>
      </c>
      <c r="O9" s="41">
        <f t="shared" si="2"/>
        <v>1709.1235955056179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456336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456336</v>
      </c>
      <c r="O10" s="44">
        <f t="shared" si="2"/>
        <v>1709.1235955056179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156043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156043</v>
      </c>
      <c r="O11" s="41">
        <f t="shared" si="2"/>
        <v>584.43071161048692</v>
      </c>
      <c r="P11" s="9"/>
    </row>
    <row r="12" spans="1:133">
      <c r="A12" s="12"/>
      <c r="B12" s="42">
        <v>572</v>
      </c>
      <c r="C12" s="19" t="s">
        <v>24</v>
      </c>
      <c r="D12" s="43">
        <v>156043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156043</v>
      </c>
      <c r="O12" s="44">
        <f t="shared" si="2"/>
        <v>584.43071161048692</v>
      </c>
      <c r="P12" s="9"/>
    </row>
    <row r="13" spans="1:133" ht="15.75">
      <c r="A13" s="26" t="s">
        <v>30</v>
      </c>
      <c r="B13" s="27"/>
      <c r="C13" s="28"/>
      <c r="D13" s="29">
        <f t="shared" ref="D13:M13" si="5">SUM(D14:D14)</f>
        <v>520</v>
      </c>
      <c r="E13" s="29">
        <f t="shared" si="5"/>
        <v>9181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9701</v>
      </c>
      <c r="O13" s="41">
        <f t="shared" si="2"/>
        <v>36.333333333333336</v>
      </c>
      <c r="P13" s="9"/>
    </row>
    <row r="14" spans="1:133" ht="15.75" thickBot="1">
      <c r="A14" s="12"/>
      <c r="B14" s="42">
        <v>581</v>
      </c>
      <c r="C14" s="19" t="s">
        <v>31</v>
      </c>
      <c r="D14" s="43">
        <v>520</v>
      </c>
      <c r="E14" s="43">
        <v>9181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9701</v>
      </c>
      <c r="O14" s="44">
        <f t="shared" si="2"/>
        <v>36.333333333333336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233128</v>
      </c>
      <c r="E15" s="14">
        <f t="shared" ref="E15:M15" si="6">SUM(E5,E9,E11,E13)</f>
        <v>480397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713525</v>
      </c>
      <c r="O15" s="35">
        <f t="shared" si="2"/>
        <v>2672.378277153558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32</v>
      </c>
      <c r="M17" s="90"/>
      <c r="N17" s="90"/>
      <c r="O17" s="39">
        <v>267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57597</v>
      </c>
      <c r="E5" s="24">
        <f t="shared" si="0"/>
        <v>10468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68065</v>
      </c>
      <c r="O5" s="30">
        <f t="shared" ref="O5:O13" si="2">(N5/O$15)</f>
        <v>272.26</v>
      </c>
      <c r="P5" s="6"/>
    </row>
    <row r="6" spans="1:133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9.6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10468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10468</v>
      </c>
      <c r="O7" s="44">
        <f t="shared" si="2"/>
        <v>41.872</v>
      </c>
      <c r="P7" s="9"/>
    </row>
    <row r="8" spans="1:133">
      <c r="A8" s="12"/>
      <c r="B8" s="42">
        <v>519</v>
      </c>
      <c r="C8" s="19" t="s">
        <v>20</v>
      </c>
      <c r="D8" s="43">
        <v>55197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55197</v>
      </c>
      <c r="O8" s="44">
        <f t="shared" si="2"/>
        <v>220.78800000000001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1499709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1499709</v>
      </c>
      <c r="O9" s="41">
        <f t="shared" si="2"/>
        <v>5998.8360000000002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1499709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1499709</v>
      </c>
      <c r="O10" s="44">
        <f t="shared" si="2"/>
        <v>5998.8360000000002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123495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123495</v>
      </c>
      <c r="O11" s="41">
        <f t="shared" si="2"/>
        <v>493.98</v>
      </c>
      <c r="P11" s="9"/>
    </row>
    <row r="12" spans="1:133" ht="15.75" thickBot="1">
      <c r="A12" s="12"/>
      <c r="B12" s="42">
        <v>572</v>
      </c>
      <c r="C12" s="19" t="s">
        <v>24</v>
      </c>
      <c r="D12" s="43">
        <v>123495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123495</v>
      </c>
      <c r="O12" s="44">
        <f t="shared" si="2"/>
        <v>493.98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181092</v>
      </c>
      <c r="E13" s="14">
        <f t="shared" ref="E13:M13" si="5">SUM(E5,E9,E11)</f>
        <v>1510177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1691269</v>
      </c>
      <c r="O13" s="35">
        <f t="shared" si="2"/>
        <v>6765.076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250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57453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57453</v>
      </c>
      <c r="O5" s="30">
        <f t="shared" ref="O5:O12" si="2">(N5/O$14)</f>
        <v>193.44444444444446</v>
      </c>
      <c r="P5" s="6"/>
    </row>
    <row r="6" spans="1:133">
      <c r="A6" s="12"/>
      <c r="B6" s="42">
        <v>512</v>
      </c>
      <c r="C6" s="19" t="s">
        <v>18</v>
      </c>
      <c r="D6" s="43">
        <v>2645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2645</v>
      </c>
      <c r="O6" s="44">
        <f t="shared" si="2"/>
        <v>8.9057239057239066</v>
      </c>
      <c r="P6" s="9"/>
    </row>
    <row r="7" spans="1:133">
      <c r="A7" s="12"/>
      <c r="B7" s="42">
        <v>519</v>
      </c>
      <c r="C7" s="19" t="s">
        <v>20</v>
      </c>
      <c r="D7" s="43">
        <v>54808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54808</v>
      </c>
      <c r="O7" s="44">
        <f t="shared" si="2"/>
        <v>184.53872053872053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0</v>
      </c>
      <c r="E8" s="29">
        <f t="shared" si="3"/>
        <v>68619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68619</v>
      </c>
      <c r="O8" s="41">
        <f t="shared" si="2"/>
        <v>231.04040404040404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68619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68619</v>
      </c>
      <c r="O9" s="44">
        <f t="shared" si="2"/>
        <v>231.04040404040404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23314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23314</v>
      </c>
      <c r="O10" s="41">
        <f t="shared" si="2"/>
        <v>78.498316498316498</v>
      </c>
      <c r="P10" s="9"/>
    </row>
    <row r="11" spans="1:133" ht="15.75" thickBot="1">
      <c r="A11" s="12"/>
      <c r="B11" s="42">
        <v>572</v>
      </c>
      <c r="C11" s="19" t="s">
        <v>24</v>
      </c>
      <c r="D11" s="43">
        <v>23314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23314</v>
      </c>
      <c r="O11" s="44">
        <f t="shared" si="2"/>
        <v>78.498316498316498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80767</v>
      </c>
      <c r="E12" s="14">
        <f t="shared" ref="E12:M12" si="5">SUM(E5,E8,E10)</f>
        <v>68619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149386</v>
      </c>
      <c r="O12" s="35">
        <f t="shared" si="2"/>
        <v>502.98316498316501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34</v>
      </c>
      <c r="M14" s="90"/>
      <c r="N14" s="90"/>
      <c r="O14" s="39">
        <v>297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28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81272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81272</v>
      </c>
      <c r="O5" s="30">
        <f t="shared" ref="O5:O15" si="2">(N5/O$17)</f>
        <v>271.81270903010034</v>
      </c>
      <c r="P5" s="6"/>
    </row>
    <row r="6" spans="1:133">
      <c r="A6" s="12"/>
      <c r="B6" s="42">
        <v>512</v>
      </c>
      <c r="C6" s="19" t="s">
        <v>18</v>
      </c>
      <c r="D6" s="43">
        <v>4800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4800</v>
      </c>
      <c r="O6" s="44">
        <f t="shared" si="2"/>
        <v>16.053511705685619</v>
      </c>
      <c r="P6" s="9"/>
    </row>
    <row r="7" spans="1:133">
      <c r="A7" s="12"/>
      <c r="B7" s="42">
        <v>513</v>
      </c>
      <c r="C7" s="19" t="s">
        <v>38</v>
      </c>
      <c r="D7" s="43">
        <v>33473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33473</v>
      </c>
      <c r="O7" s="44">
        <f t="shared" si="2"/>
        <v>111.94983277591973</v>
      </c>
      <c r="P7" s="9"/>
    </row>
    <row r="8" spans="1:133">
      <c r="A8" s="12"/>
      <c r="B8" s="42">
        <v>514</v>
      </c>
      <c r="C8" s="19" t="s">
        <v>39</v>
      </c>
      <c r="D8" s="43">
        <v>3881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3881</v>
      </c>
      <c r="O8" s="44">
        <f t="shared" si="2"/>
        <v>12.979933110367893</v>
      </c>
      <c r="P8" s="9"/>
    </row>
    <row r="9" spans="1:133">
      <c r="A9" s="12"/>
      <c r="B9" s="42">
        <v>519</v>
      </c>
      <c r="C9" s="19" t="s">
        <v>20</v>
      </c>
      <c r="D9" s="43">
        <v>39118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39118</v>
      </c>
      <c r="O9" s="44">
        <f t="shared" si="2"/>
        <v>130.8294314381271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SUM(D11:D11)</f>
        <v>0</v>
      </c>
      <c r="E10" s="29">
        <f t="shared" si="3"/>
        <v>127980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127980</v>
      </c>
      <c r="O10" s="41">
        <f t="shared" si="2"/>
        <v>428.02675585284283</v>
      </c>
      <c r="P10" s="10"/>
    </row>
    <row r="11" spans="1:133">
      <c r="A11" s="12"/>
      <c r="B11" s="42">
        <v>533</v>
      </c>
      <c r="C11" s="19" t="s">
        <v>22</v>
      </c>
      <c r="D11" s="43">
        <v>0</v>
      </c>
      <c r="E11" s="43">
        <v>127980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127980</v>
      </c>
      <c r="O11" s="44">
        <f t="shared" si="2"/>
        <v>428.02675585284283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9235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9235</v>
      </c>
      <c r="O12" s="41">
        <f t="shared" si="2"/>
        <v>30.88628762541806</v>
      </c>
      <c r="P12" s="9"/>
    </row>
    <row r="13" spans="1:133">
      <c r="A13" s="12"/>
      <c r="B13" s="42">
        <v>572</v>
      </c>
      <c r="C13" s="19" t="s">
        <v>24</v>
      </c>
      <c r="D13" s="43">
        <v>6350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6350</v>
      </c>
      <c r="O13" s="44">
        <f t="shared" si="2"/>
        <v>21.237458193979933</v>
      </c>
      <c r="P13" s="9"/>
    </row>
    <row r="14" spans="1:133" ht="15.75" thickBot="1">
      <c r="A14" s="12"/>
      <c r="B14" s="42">
        <v>574</v>
      </c>
      <c r="C14" s="19" t="s">
        <v>40</v>
      </c>
      <c r="D14" s="43">
        <v>2885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2885</v>
      </c>
      <c r="O14" s="44">
        <f t="shared" si="2"/>
        <v>9.6488294314381271</v>
      </c>
      <c r="P14" s="9"/>
    </row>
    <row r="15" spans="1:133" ht="16.5" thickBot="1">
      <c r="A15" s="13" t="s">
        <v>10</v>
      </c>
      <c r="B15" s="21"/>
      <c r="C15" s="20"/>
      <c r="D15" s="14">
        <f>SUM(D5,D10,D12)</f>
        <v>90507</v>
      </c>
      <c r="E15" s="14">
        <f t="shared" ref="E15:M15" si="5">SUM(E5,E10,E12)</f>
        <v>127980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218487</v>
      </c>
      <c r="O15" s="35">
        <f t="shared" si="2"/>
        <v>730.72575250836121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41</v>
      </c>
      <c r="M17" s="90"/>
      <c r="N17" s="90"/>
      <c r="O17" s="39">
        <v>299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80593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80593</v>
      </c>
      <c r="O5" s="30">
        <f t="shared" ref="O5:O15" si="2">(N5/O$17)</f>
        <v>276.95189003436428</v>
      </c>
      <c r="P5" s="6"/>
    </row>
    <row r="6" spans="1:133">
      <c r="A6" s="12"/>
      <c r="B6" s="42">
        <v>512</v>
      </c>
      <c r="C6" s="19" t="s">
        <v>18</v>
      </c>
      <c r="D6" s="43">
        <v>4800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4800</v>
      </c>
      <c r="O6" s="44">
        <f t="shared" si="2"/>
        <v>16.494845360824741</v>
      </c>
      <c r="P6" s="9"/>
    </row>
    <row r="7" spans="1:133">
      <c r="A7" s="12"/>
      <c r="B7" s="42">
        <v>513</v>
      </c>
      <c r="C7" s="19" t="s">
        <v>38</v>
      </c>
      <c r="D7" s="43">
        <v>35861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35861</v>
      </c>
      <c r="O7" s="44">
        <f t="shared" si="2"/>
        <v>123.23367697594502</v>
      </c>
      <c r="P7" s="9"/>
    </row>
    <row r="8" spans="1:133">
      <c r="A8" s="12"/>
      <c r="B8" s="42">
        <v>514</v>
      </c>
      <c r="C8" s="19" t="s">
        <v>39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7.4570446735395191</v>
      </c>
      <c r="P8" s="9"/>
    </row>
    <row r="9" spans="1:133">
      <c r="A9" s="12"/>
      <c r="B9" s="42">
        <v>519</v>
      </c>
      <c r="C9" s="19" t="s">
        <v>20</v>
      </c>
      <c r="D9" s="43">
        <v>37762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37762</v>
      </c>
      <c r="O9" s="44">
        <f t="shared" si="2"/>
        <v>129.76632302405497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SUM(D11:D11)</f>
        <v>0</v>
      </c>
      <c r="E10" s="29">
        <f t="shared" si="3"/>
        <v>66475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66475</v>
      </c>
      <c r="O10" s="41">
        <f t="shared" si="2"/>
        <v>228.43642611683848</v>
      </c>
      <c r="P10" s="10"/>
    </row>
    <row r="11" spans="1:133">
      <c r="A11" s="12"/>
      <c r="B11" s="42">
        <v>533</v>
      </c>
      <c r="C11" s="19" t="s">
        <v>22</v>
      </c>
      <c r="D11" s="43">
        <v>0</v>
      </c>
      <c r="E11" s="43">
        <v>66475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66475</v>
      </c>
      <c r="O11" s="44">
        <f t="shared" si="2"/>
        <v>228.43642611683848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7554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7554</v>
      </c>
      <c r="O12" s="41">
        <f t="shared" si="2"/>
        <v>25.958762886597938</v>
      </c>
      <c r="P12" s="9"/>
    </row>
    <row r="13" spans="1:133">
      <c r="A13" s="12"/>
      <c r="B13" s="42">
        <v>572</v>
      </c>
      <c r="C13" s="19" t="s">
        <v>24</v>
      </c>
      <c r="D13" s="43">
        <v>4025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4025</v>
      </c>
      <c r="O13" s="44">
        <f t="shared" si="2"/>
        <v>13.831615120274915</v>
      </c>
      <c r="P13" s="9"/>
    </row>
    <row r="14" spans="1:133" ht="15.75" thickBot="1">
      <c r="A14" s="12"/>
      <c r="B14" s="42">
        <v>574</v>
      </c>
      <c r="C14" s="19" t="s">
        <v>40</v>
      </c>
      <c r="D14" s="43">
        <v>3529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3529</v>
      </c>
      <c r="O14" s="44">
        <f t="shared" si="2"/>
        <v>12.127147766323024</v>
      </c>
      <c r="P14" s="9"/>
    </row>
    <row r="15" spans="1:133" ht="16.5" thickBot="1">
      <c r="A15" s="13" t="s">
        <v>10</v>
      </c>
      <c r="B15" s="21"/>
      <c r="C15" s="20"/>
      <c r="D15" s="14">
        <f>SUM(D5,D10,D12)</f>
        <v>88147</v>
      </c>
      <c r="E15" s="14">
        <f t="shared" ref="E15:M15" si="5">SUM(E5,E10,E12)</f>
        <v>66475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154622</v>
      </c>
      <c r="O15" s="35">
        <f t="shared" si="2"/>
        <v>531.34707903780065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51</v>
      </c>
      <c r="M17" s="90"/>
      <c r="N17" s="90"/>
      <c r="O17" s="39">
        <v>291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SUM(D6:D8)</f>
        <v>262831</v>
      </c>
      <c r="E5" s="24">
        <f t="shared" si="0"/>
        <v>15320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278151</v>
      </c>
      <c r="P5" s="30">
        <f t="shared" ref="P5:P14" si="2">(O5/P$16)</f>
        <v>1270.0958904109589</v>
      </c>
      <c r="Q5" s="6"/>
    </row>
    <row r="6" spans="1:134">
      <c r="A6" s="12"/>
      <c r="B6" s="42">
        <v>512</v>
      </c>
      <c r="C6" s="19" t="s">
        <v>18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7200</v>
      </c>
      <c r="P6" s="44">
        <f t="shared" si="2"/>
        <v>32.876712328767127</v>
      </c>
      <c r="Q6" s="9"/>
    </row>
    <row r="7" spans="1:134">
      <c r="A7" s="12"/>
      <c r="B7" s="42">
        <v>517</v>
      </c>
      <c r="C7" s="19" t="s">
        <v>19</v>
      </c>
      <c r="D7" s="43">
        <v>38799</v>
      </c>
      <c r="E7" s="43">
        <v>15320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54119</v>
      </c>
      <c r="P7" s="44">
        <f t="shared" si="2"/>
        <v>247.11872146118722</v>
      </c>
      <c r="Q7" s="9"/>
    </row>
    <row r="8" spans="1:134">
      <c r="A8" s="12"/>
      <c r="B8" s="42">
        <v>519</v>
      </c>
      <c r="C8" s="19" t="s">
        <v>20</v>
      </c>
      <c r="D8" s="43">
        <v>216832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216832</v>
      </c>
      <c r="P8" s="44">
        <f t="shared" si="2"/>
        <v>990.10045662100458</v>
      </c>
      <c r="Q8" s="9"/>
    </row>
    <row r="9" spans="1:134" ht="15.75">
      <c r="A9" s="26" t="s">
        <v>21</v>
      </c>
      <c r="B9" s="27"/>
      <c r="C9" s="28"/>
      <c r="D9" s="29">
        <f t="shared" ref="D9:N9" si="3">SUM(D10:D11)</f>
        <v>14122</v>
      </c>
      <c r="E9" s="29">
        <f t="shared" si="3"/>
        <v>40873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54995</v>
      </c>
      <c r="P9" s="41">
        <f t="shared" si="2"/>
        <v>251.11872146118722</v>
      </c>
      <c r="Q9" s="10"/>
    </row>
    <row r="10" spans="1:134">
      <c r="A10" s="12"/>
      <c r="B10" s="42">
        <v>533</v>
      </c>
      <c r="C10" s="19" t="s">
        <v>22</v>
      </c>
      <c r="D10" s="43">
        <v>0</v>
      </c>
      <c r="E10" s="43">
        <v>40873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40873</v>
      </c>
      <c r="P10" s="44">
        <f t="shared" si="2"/>
        <v>186.63470319634703</v>
      </c>
      <c r="Q10" s="9"/>
    </row>
    <row r="11" spans="1:134">
      <c r="A11" s="12"/>
      <c r="B11" s="42">
        <v>539</v>
      </c>
      <c r="C11" s="19" t="s">
        <v>61</v>
      </c>
      <c r="D11" s="43">
        <v>14122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14122</v>
      </c>
      <c r="P11" s="44">
        <f t="shared" si="2"/>
        <v>64.484018264840188</v>
      </c>
      <c r="Q11" s="9"/>
    </row>
    <row r="12" spans="1:134" ht="15.75">
      <c r="A12" s="26" t="s">
        <v>23</v>
      </c>
      <c r="B12" s="27"/>
      <c r="C12" s="28"/>
      <c r="D12" s="29">
        <f t="shared" ref="D12:N12" si="4">SUM(D13:D13)</f>
        <v>8549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8549</v>
      </c>
      <c r="P12" s="41">
        <f t="shared" si="2"/>
        <v>39.036529680365298</v>
      </c>
      <c r="Q12" s="9"/>
    </row>
    <row r="13" spans="1:134" ht="15.75" thickBot="1">
      <c r="A13" s="12"/>
      <c r="B13" s="42">
        <v>572</v>
      </c>
      <c r="C13" s="19" t="s">
        <v>24</v>
      </c>
      <c r="D13" s="43">
        <v>8549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8549</v>
      </c>
      <c r="P13" s="44">
        <f t="shared" si="2"/>
        <v>39.036529680365298</v>
      </c>
      <c r="Q13" s="9"/>
    </row>
    <row r="14" spans="1:134" ht="16.5" thickBot="1">
      <c r="A14" s="13" t="s">
        <v>10</v>
      </c>
      <c r="B14" s="21"/>
      <c r="C14" s="20"/>
      <c r="D14" s="14">
        <f>SUM(D5,D9,D12)</f>
        <v>285502</v>
      </c>
      <c r="E14" s="14">
        <f t="shared" ref="E14:N14" si="5">SUM(E5,E9,E12)</f>
        <v>56193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1"/>
        <v>341695</v>
      </c>
      <c r="P14" s="35">
        <f t="shared" si="2"/>
        <v>1560.2511415525114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68</v>
      </c>
      <c r="N16" s="90"/>
      <c r="O16" s="90"/>
      <c r="P16" s="39">
        <v>219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473571</v>
      </c>
      <c r="E5" s="24">
        <f t="shared" si="0"/>
        <v>15520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489091</v>
      </c>
      <c r="O5" s="30">
        <f t="shared" ref="O5:O14" si="2">(N5/O$16)</f>
        <v>1785.0036496350365</v>
      </c>
      <c r="P5" s="6"/>
    </row>
    <row r="6" spans="1:133">
      <c r="A6" s="12"/>
      <c r="B6" s="42">
        <v>512</v>
      </c>
      <c r="C6" s="19" t="s">
        <v>18</v>
      </c>
      <c r="D6" s="43">
        <v>6040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6040</v>
      </c>
      <c r="O6" s="44">
        <f t="shared" si="2"/>
        <v>22.043795620437955</v>
      </c>
      <c r="P6" s="9"/>
    </row>
    <row r="7" spans="1:133">
      <c r="A7" s="12"/>
      <c r="B7" s="42">
        <v>517</v>
      </c>
      <c r="C7" s="19" t="s">
        <v>19</v>
      </c>
      <c r="D7" s="43">
        <v>415552</v>
      </c>
      <c r="E7" s="43">
        <v>15520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431072</v>
      </c>
      <c r="O7" s="44">
        <f t="shared" si="2"/>
        <v>1573.2554744525548</v>
      </c>
      <c r="P7" s="9"/>
    </row>
    <row r="8" spans="1:133">
      <c r="A8" s="12"/>
      <c r="B8" s="42">
        <v>519</v>
      </c>
      <c r="C8" s="19" t="s">
        <v>45</v>
      </c>
      <c r="D8" s="43">
        <v>51979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51979</v>
      </c>
      <c r="O8" s="44">
        <f t="shared" si="2"/>
        <v>189.70437956204378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845983</v>
      </c>
      <c r="E9" s="29">
        <f t="shared" si="3"/>
        <v>40345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886328</v>
      </c>
      <c r="O9" s="41">
        <f t="shared" si="2"/>
        <v>3234.7737226277372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40345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40345</v>
      </c>
      <c r="O10" s="44">
        <f t="shared" si="2"/>
        <v>147.24452554744525</v>
      </c>
      <c r="P10" s="9"/>
    </row>
    <row r="11" spans="1:133">
      <c r="A11" s="12"/>
      <c r="B11" s="42">
        <v>539</v>
      </c>
      <c r="C11" s="19" t="s">
        <v>61</v>
      </c>
      <c r="D11" s="43">
        <v>845983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845983</v>
      </c>
      <c r="O11" s="44">
        <f t="shared" si="2"/>
        <v>3087.5291970802919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SUM(D13:D13)</f>
        <v>7272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7272</v>
      </c>
      <c r="O12" s="41">
        <f t="shared" si="2"/>
        <v>26.540145985401459</v>
      </c>
      <c r="P12" s="9"/>
    </row>
    <row r="13" spans="1:133" ht="15.75" thickBot="1">
      <c r="A13" s="12"/>
      <c r="B13" s="42">
        <v>572</v>
      </c>
      <c r="C13" s="19" t="s">
        <v>46</v>
      </c>
      <c r="D13" s="43">
        <v>7272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7272</v>
      </c>
      <c r="O13" s="44">
        <f t="shared" si="2"/>
        <v>26.540145985401459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1326826</v>
      </c>
      <c r="E14" s="14">
        <f t="shared" ref="E14:M14" si="5">SUM(E5,E9,E12)</f>
        <v>55865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1382691</v>
      </c>
      <c r="O14" s="35">
        <f t="shared" si="2"/>
        <v>5046.3175182481755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66</v>
      </c>
      <c r="M16" s="90"/>
      <c r="N16" s="90"/>
      <c r="O16" s="39">
        <v>274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67400</v>
      </c>
      <c r="E5" s="24">
        <f t="shared" si="0"/>
        <v>14680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82080</v>
      </c>
      <c r="O5" s="30">
        <f t="shared" ref="O5:O16" si="2">(N5/O$18)</f>
        <v>258.11320754716979</v>
      </c>
      <c r="P5" s="6"/>
    </row>
    <row r="6" spans="1:133">
      <c r="A6" s="12"/>
      <c r="B6" s="42">
        <v>512</v>
      </c>
      <c r="C6" s="19" t="s">
        <v>18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18.867924528301888</v>
      </c>
      <c r="P6" s="9"/>
    </row>
    <row r="7" spans="1:133">
      <c r="A7" s="12"/>
      <c r="B7" s="42">
        <v>517</v>
      </c>
      <c r="C7" s="19" t="s">
        <v>19</v>
      </c>
      <c r="D7" s="43">
        <v>196</v>
      </c>
      <c r="E7" s="43">
        <v>14680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14876</v>
      </c>
      <c r="O7" s="44">
        <f t="shared" si="2"/>
        <v>46.779874213836479</v>
      </c>
      <c r="P7" s="9"/>
    </row>
    <row r="8" spans="1:133">
      <c r="A8" s="12"/>
      <c r="B8" s="42">
        <v>519</v>
      </c>
      <c r="C8" s="19" t="s">
        <v>45</v>
      </c>
      <c r="D8" s="43">
        <v>61204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61204</v>
      </c>
      <c r="O8" s="44">
        <f t="shared" si="2"/>
        <v>192.46540880503144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286612</v>
      </c>
      <c r="E9" s="29">
        <f t="shared" si="3"/>
        <v>34297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320909</v>
      </c>
      <c r="O9" s="41">
        <f t="shared" si="2"/>
        <v>1009.1477987421383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34297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34297</v>
      </c>
      <c r="O10" s="44">
        <f t="shared" si="2"/>
        <v>107.85220125786164</v>
      </c>
      <c r="P10" s="9"/>
    </row>
    <row r="11" spans="1:133">
      <c r="A11" s="12"/>
      <c r="B11" s="42">
        <v>539</v>
      </c>
      <c r="C11" s="19" t="s">
        <v>61</v>
      </c>
      <c r="D11" s="43">
        <v>286612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286612</v>
      </c>
      <c r="O11" s="44">
        <f t="shared" si="2"/>
        <v>901.29559748427675</v>
      </c>
      <c r="P11" s="9"/>
    </row>
    <row r="12" spans="1:133" ht="15.75">
      <c r="A12" s="26" t="s">
        <v>62</v>
      </c>
      <c r="B12" s="27"/>
      <c r="C12" s="28"/>
      <c r="D12" s="29">
        <f t="shared" ref="D12:M12" si="4">SUM(D13:D13)</f>
        <v>35148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35148</v>
      </c>
      <c r="O12" s="41">
        <f t="shared" si="2"/>
        <v>110.52830188679245</v>
      </c>
      <c r="P12" s="10"/>
    </row>
    <row r="13" spans="1:133">
      <c r="A13" s="12"/>
      <c r="B13" s="42">
        <v>569</v>
      </c>
      <c r="C13" s="19" t="s">
        <v>63</v>
      </c>
      <c r="D13" s="43">
        <v>35148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35148</v>
      </c>
      <c r="O13" s="44">
        <f t="shared" si="2"/>
        <v>110.52830188679245</v>
      </c>
      <c r="P13" s="9"/>
    </row>
    <row r="14" spans="1:133" ht="15.75">
      <c r="A14" s="26" t="s">
        <v>23</v>
      </c>
      <c r="B14" s="27"/>
      <c r="C14" s="28"/>
      <c r="D14" s="29">
        <f t="shared" ref="D14:M14" si="5">SUM(D15:D15)</f>
        <v>13391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13391</v>
      </c>
      <c r="O14" s="41">
        <f t="shared" si="2"/>
        <v>42.110062893081761</v>
      </c>
      <c r="P14" s="9"/>
    </row>
    <row r="15" spans="1:133" ht="15.75" thickBot="1">
      <c r="A15" s="12"/>
      <c r="B15" s="42">
        <v>572</v>
      </c>
      <c r="C15" s="19" t="s">
        <v>46</v>
      </c>
      <c r="D15" s="43">
        <v>13391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13391</v>
      </c>
      <c r="O15" s="44">
        <f t="shared" si="2"/>
        <v>42.110062893081761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402551</v>
      </c>
      <c r="E16" s="14">
        <f t="shared" ref="E16:M16" si="6">SUM(E5,E9,E12,E14)</f>
        <v>48977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451528</v>
      </c>
      <c r="O16" s="35">
        <f t="shared" si="2"/>
        <v>1419.8993710691823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64</v>
      </c>
      <c r="M18" s="90"/>
      <c r="N18" s="90"/>
      <c r="O18" s="39">
        <v>318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28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2:N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85374</v>
      </c>
      <c r="E5" s="24">
        <f t="shared" si="0"/>
        <v>14840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100214</v>
      </c>
      <c r="O5" s="30">
        <f t="shared" ref="O5:O13" si="2">(N5/O$15)</f>
        <v>414.10743801652893</v>
      </c>
      <c r="P5" s="6"/>
    </row>
    <row r="6" spans="1:133">
      <c r="A6" s="12"/>
      <c r="B6" s="42">
        <v>512</v>
      </c>
      <c r="C6" s="19" t="s">
        <v>18</v>
      </c>
      <c r="D6" s="43">
        <v>3833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</v>
      </c>
      <c r="O6" s="44">
        <f t="shared" si="2"/>
        <v>15.838842975206612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14840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14840</v>
      </c>
      <c r="O7" s="44">
        <f t="shared" si="2"/>
        <v>61.32231404958678</v>
      </c>
      <c r="P7" s="9"/>
    </row>
    <row r="8" spans="1:133">
      <c r="A8" s="12"/>
      <c r="B8" s="42">
        <v>519</v>
      </c>
      <c r="C8" s="19" t="s">
        <v>45</v>
      </c>
      <c r="D8" s="43">
        <v>81541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81541</v>
      </c>
      <c r="O8" s="44">
        <f t="shared" si="2"/>
        <v>336.94628099173553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30360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30360</v>
      </c>
      <c r="O9" s="41">
        <f t="shared" si="2"/>
        <v>125.45454545454545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30360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30360</v>
      </c>
      <c r="O10" s="44">
        <f t="shared" si="2"/>
        <v>125.45454545454545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8463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8463</v>
      </c>
      <c r="O11" s="41">
        <f t="shared" si="2"/>
        <v>34.971074380165291</v>
      </c>
      <c r="P11" s="9"/>
    </row>
    <row r="12" spans="1:133" ht="15.75" thickBot="1">
      <c r="A12" s="12"/>
      <c r="B12" s="42">
        <v>572</v>
      </c>
      <c r="C12" s="19" t="s">
        <v>46</v>
      </c>
      <c r="D12" s="43">
        <v>8463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8463</v>
      </c>
      <c r="O12" s="44">
        <f t="shared" si="2"/>
        <v>34.971074380165291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93837</v>
      </c>
      <c r="E13" s="14">
        <f t="shared" ref="E13:M13" si="5">SUM(E5,E9,E11)</f>
        <v>45200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139037</v>
      </c>
      <c r="O13" s="35">
        <f t="shared" si="2"/>
        <v>574.53305785123962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59</v>
      </c>
      <c r="M15" s="90"/>
      <c r="N15" s="90"/>
      <c r="O15" s="39">
        <v>242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61150</v>
      </c>
      <c r="E5" s="24">
        <f t="shared" si="0"/>
        <v>15000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76150</v>
      </c>
      <c r="O5" s="30">
        <f t="shared" ref="O5:O13" si="2">(N5/O$15)</f>
        <v>317.29166666666669</v>
      </c>
      <c r="P5" s="6"/>
    </row>
    <row r="6" spans="1:133">
      <c r="A6" s="12"/>
      <c r="B6" s="42">
        <v>512</v>
      </c>
      <c r="C6" s="19" t="s">
        <v>18</v>
      </c>
      <c r="D6" s="43">
        <v>3817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3817</v>
      </c>
      <c r="O6" s="44">
        <f t="shared" si="2"/>
        <v>15.904166666666667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15000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15000</v>
      </c>
      <c r="O7" s="44">
        <f t="shared" si="2"/>
        <v>62.5</v>
      </c>
      <c r="P7" s="9"/>
    </row>
    <row r="8" spans="1:133">
      <c r="A8" s="12"/>
      <c r="B8" s="42">
        <v>519</v>
      </c>
      <c r="C8" s="19" t="s">
        <v>45</v>
      </c>
      <c r="D8" s="43">
        <v>57333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57333</v>
      </c>
      <c r="O8" s="44">
        <f t="shared" si="2"/>
        <v>238.88749999999999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32961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32961</v>
      </c>
      <c r="O9" s="41">
        <f t="shared" si="2"/>
        <v>137.33750000000001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32961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32961</v>
      </c>
      <c r="O10" s="44">
        <f t="shared" si="2"/>
        <v>137.33750000000001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9420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9420</v>
      </c>
      <c r="O11" s="41">
        <f t="shared" si="2"/>
        <v>39.25</v>
      </c>
      <c r="P11" s="9"/>
    </row>
    <row r="12" spans="1:133" ht="15.75" thickBot="1">
      <c r="A12" s="12"/>
      <c r="B12" s="42">
        <v>572</v>
      </c>
      <c r="C12" s="19" t="s">
        <v>46</v>
      </c>
      <c r="D12" s="43">
        <v>9420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9420</v>
      </c>
      <c r="O12" s="44">
        <f t="shared" si="2"/>
        <v>39.25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70570</v>
      </c>
      <c r="E13" s="14">
        <f t="shared" ref="E13:M13" si="5">SUM(E5,E9,E11)</f>
        <v>47961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118531</v>
      </c>
      <c r="O13" s="35">
        <f t="shared" si="2"/>
        <v>493.87916666666666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57</v>
      </c>
      <c r="M15" s="90"/>
      <c r="N15" s="90"/>
      <c r="O15" s="39">
        <v>240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68867</v>
      </c>
      <c r="E5" s="24">
        <f t="shared" si="0"/>
        <v>15160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84027</v>
      </c>
      <c r="O5" s="30">
        <f t="shared" ref="O5:O13" si="2">(N5/O$15)</f>
        <v>366.93013100436679</v>
      </c>
      <c r="P5" s="6"/>
    </row>
    <row r="6" spans="1:133">
      <c r="A6" s="12"/>
      <c r="B6" s="42">
        <v>512</v>
      </c>
      <c r="C6" s="19" t="s">
        <v>18</v>
      </c>
      <c r="D6" s="43">
        <v>2597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2597</v>
      </c>
      <c r="O6" s="44">
        <f t="shared" si="2"/>
        <v>11.34061135371179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15160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15160</v>
      </c>
      <c r="O7" s="44">
        <f t="shared" si="2"/>
        <v>66.200873362445421</v>
      </c>
      <c r="P7" s="9"/>
    </row>
    <row r="8" spans="1:133">
      <c r="A8" s="12"/>
      <c r="B8" s="42">
        <v>519</v>
      </c>
      <c r="C8" s="19" t="s">
        <v>45</v>
      </c>
      <c r="D8" s="43">
        <v>66270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66270</v>
      </c>
      <c r="O8" s="44">
        <f t="shared" si="2"/>
        <v>289.3886462882096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26492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26492</v>
      </c>
      <c r="O9" s="41">
        <f t="shared" si="2"/>
        <v>115.68558951965065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26492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26492</v>
      </c>
      <c r="O10" s="44">
        <f t="shared" si="2"/>
        <v>115.68558951965065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9058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9058</v>
      </c>
      <c r="O11" s="41">
        <f t="shared" si="2"/>
        <v>39.554585152838428</v>
      </c>
      <c r="P11" s="9"/>
    </row>
    <row r="12" spans="1:133" ht="15.75" thickBot="1">
      <c r="A12" s="12"/>
      <c r="B12" s="42">
        <v>572</v>
      </c>
      <c r="C12" s="19" t="s">
        <v>46</v>
      </c>
      <c r="D12" s="43">
        <v>9058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9058</v>
      </c>
      <c r="O12" s="44">
        <f t="shared" si="2"/>
        <v>39.554585152838428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77925</v>
      </c>
      <c r="E13" s="14">
        <f t="shared" ref="E13:M13" si="5">SUM(E5,E9,E11)</f>
        <v>41652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119577</v>
      </c>
      <c r="O13" s="35">
        <f t="shared" si="2"/>
        <v>522.17030567685595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55</v>
      </c>
      <c r="M15" s="90"/>
      <c r="N15" s="90"/>
      <c r="O15" s="39">
        <v>229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62129</v>
      </c>
      <c r="E5" s="24">
        <f t="shared" si="0"/>
        <v>15320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77449</v>
      </c>
      <c r="O5" s="30">
        <f t="shared" ref="O5:O13" si="2">(N5/O$15)</f>
        <v>339.68859649122805</v>
      </c>
      <c r="P5" s="6"/>
    </row>
    <row r="6" spans="1:133">
      <c r="A6" s="12"/>
      <c r="B6" s="42">
        <v>512</v>
      </c>
      <c r="C6" s="19" t="s">
        <v>18</v>
      </c>
      <c r="D6" s="43">
        <v>3841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3841</v>
      </c>
      <c r="O6" s="44">
        <f t="shared" si="2"/>
        <v>16.846491228070175</v>
      </c>
      <c r="P6" s="9"/>
    </row>
    <row r="7" spans="1:133">
      <c r="A7" s="12"/>
      <c r="B7" s="42">
        <v>517</v>
      </c>
      <c r="C7" s="19" t="s">
        <v>19</v>
      </c>
      <c r="D7" s="43">
        <v>0</v>
      </c>
      <c r="E7" s="43">
        <v>15320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15320</v>
      </c>
      <c r="O7" s="44">
        <f t="shared" si="2"/>
        <v>67.192982456140356</v>
      </c>
      <c r="P7" s="9"/>
    </row>
    <row r="8" spans="1:133">
      <c r="A8" s="12"/>
      <c r="B8" s="42">
        <v>519</v>
      </c>
      <c r="C8" s="19" t="s">
        <v>45</v>
      </c>
      <c r="D8" s="43">
        <v>58288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58288</v>
      </c>
      <c r="O8" s="44">
        <f t="shared" si="2"/>
        <v>255.64912280701753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0</v>
      </c>
      <c r="E9" s="29">
        <f t="shared" si="3"/>
        <v>26401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26401</v>
      </c>
      <c r="O9" s="41">
        <f t="shared" si="2"/>
        <v>115.79385964912281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26401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26401</v>
      </c>
      <c r="O10" s="44">
        <f t="shared" si="2"/>
        <v>115.79385964912281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8310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8310</v>
      </c>
      <c r="O11" s="41">
        <f t="shared" si="2"/>
        <v>36.44736842105263</v>
      </c>
      <c r="P11" s="9"/>
    </row>
    <row r="12" spans="1:133" ht="15.75" thickBot="1">
      <c r="A12" s="12"/>
      <c r="B12" s="42">
        <v>572</v>
      </c>
      <c r="C12" s="19" t="s">
        <v>46</v>
      </c>
      <c r="D12" s="43">
        <v>8310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8310</v>
      </c>
      <c r="O12" s="44">
        <f t="shared" si="2"/>
        <v>36.44736842105263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70439</v>
      </c>
      <c r="E13" s="14">
        <f t="shared" ref="E13:M13" si="5">SUM(E5,E9,E11)</f>
        <v>41721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112160</v>
      </c>
      <c r="O13" s="35">
        <f t="shared" si="2"/>
        <v>491.92982456140351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228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SUM(D6:D8)</f>
        <v>55151</v>
      </c>
      <c r="E5" s="56">
        <f t="shared" si="0"/>
        <v>15480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70631</v>
      </c>
      <c r="O5" s="58">
        <f t="shared" ref="O5:O15" si="2">(N5/O$17)</f>
        <v>279.17391304347825</v>
      </c>
      <c r="P5" s="59"/>
    </row>
    <row r="6" spans="1:133">
      <c r="A6" s="61"/>
      <c r="B6" s="62">
        <v>512</v>
      </c>
      <c r="C6" s="63" t="s">
        <v>18</v>
      </c>
      <c r="D6" s="64">
        <v>1620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1620</v>
      </c>
      <c r="O6" s="65">
        <f t="shared" si="2"/>
        <v>6.4031620553359687</v>
      </c>
      <c r="P6" s="66"/>
    </row>
    <row r="7" spans="1:133">
      <c r="A7" s="61"/>
      <c r="B7" s="62">
        <v>517</v>
      </c>
      <c r="C7" s="63" t="s">
        <v>19</v>
      </c>
      <c r="D7" s="64">
        <v>0</v>
      </c>
      <c r="E7" s="64">
        <v>15480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15480</v>
      </c>
      <c r="O7" s="65">
        <f t="shared" si="2"/>
        <v>61.185770750988141</v>
      </c>
      <c r="P7" s="66"/>
    </row>
    <row r="8" spans="1:133">
      <c r="A8" s="61"/>
      <c r="B8" s="62">
        <v>519</v>
      </c>
      <c r="C8" s="63" t="s">
        <v>45</v>
      </c>
      <c r="D8" s="64">
        <v>53531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53531</v>
      </c>
      <c r="O8" s="65">
        <f t="shared" si="2"/>
        <v>211.58498023715416</v>
      </c>
      <c r="P8" s="66"/>
    </row>
    <row r="9" spans="1:133" ht="15.75">
      <c r="A9" s="67" t="s">
        <v>21</v>
      </c>
      <c r="B9" s="68"/>
      <c r="C9" s="69"/>
      <c r="D9" s="70">
        <f t="shared" ref="D9:M9" si="3">SUM(D10:D10)</f>
        <v>24099</v>
      </c>
      <c r="E9" s="70">
        <f t="shared" si="3"/>
        <v>33099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57198</v>
      </c>
      <c r="O9" s="72">
        <f t="shared" si="2"/>
        <v>226.07905138339922</v>
      </c>
      <c r="P9" s="73"/>
    </row>
    <row r="10" spans="1:133">
      <c r="A10" s="61"/>
      <c r="B10" s="62">
        <v>533</v>
      </c>
      <c r="C10" s="63" t="s">
        <v>22</v>
      </c>
      <c r="D10" s="64">
        <v>24099</v>
      </c>
      <c r="E10" s="64">
        <v>33099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57198</v>
      </c>
      <c r="O10" s="65">
        <f t="shared" si="2"/>
        <v>226.07905138339922</v>
      </c>
      <c r="P10" s="66"/>
    </row>
    <row r="11" spans="1:133" ht="15.75">
      <c r="A11" s="67" t="s">
        <v>23</v>
      </c>
      <c r="B11" s="68"/>
      <c r="C11" s="69"/>
      <c r="D11" s="70">
        <f t="shared" ref="D11:M11" si="4">SUM(D12:D12)</f>
        <v>9258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0">
        <f t="shared" si="1"/>
        <v>9258</v>
      </c>
      <c r="O11" s="72">
        <f t="shared" si="2"/>
        <v>36.59288537549407</v>
      </c>
      <c r="P11" s="66"/>
    </row>
    <row r="12" spans="1:133">
      <c r="A12" s="61"/>
      <c r="B12" s="62">
        <v>572</v>
      </c>
      <c r="C12" s="63" t="s">
        <v>46</v>
      </c>
      <c r="D12" s="64">
        <v>9258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9258</v>
      </c>
      <c r="O12" s="65">
        <f t="shared" si="2"/>
        <v>36.59288537549407</v>
      </c>
      <c r="P12" s="66"/>
    </row>
    <row r="13" spans="1:133" ht="15.75">
      <c r="A13" s="67" t="s">
        <v>47</v>
      </c>
      <c r="B13" s="68"/>
      <c r="C13" s="69"/>
      <c r="D13" s="70">
        <f t="shared" ref="D13:M13" si="5">SUM(D14:D14)</f>
        <v>1917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1917</v>
      </c>
      <c r="O13" s="72">
        <f t="shared" si="2"/>
        <v>7.5770750988142295</v>
      </c>
      <c r="P13" s="66"/>
    </row>
    <row r="14" spans="1:133" ht="15.75" thickBot="1">
      <c r="A14" s="61"/>
      <c r="B14" s="62">
        <v>581</v>
      </c>
      <c r="C14" s="63" t="s">
        <v>48</v>
      </c>
      <c r="D14" s="64">
        <v>1917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1917</v>
      </c>
      <c r="O14" s="65">
        <f t="shared" si="2"/>
        <v>7.5770750988142295</v>
      </c>
      <c r="P14" s="66"/>
    </row>
    <row r="15" spans="1:133" ht="16.5" thickBot="1">
      <c r="A15" s="74" t="s">
        <v>10</v>
      </c>
      <c r="B15" s="75"/>
      <c r="C15" s="76"/>
      <c r="D15" s="77">
        <f>SUM(D5,D9,D11,D13)</f>
        <v>90425</v>
      </c>
      <c r="E15" s="77">
        <f t="shared" ref="E15:M15" si="6">SUM(E5,E9,E11,E13)</f>
        <v>48579</v>
      </c>
      <c r="F15" s="77">
        <f t="shared" si="6"/>
        <v>0</v>
      </c>
      <c r="G15" s="77">
        <f t="shared" si="6"/>
        <v>0</v>
      </c>
      <c r="H15" s="77">
        <f t="shared" si="6"/>
        <v>0</v>
      </c>
      <c r="I15" s="77">
        <f t="shared" si="6"/>
        <v>0</v>
      </c>
      <c r="J15" s="77">
        <f t="shared" si="6"/>
        <v>0</v>
      </c>
      <c r="K15" s="77">
        <f t="shared" si="6"/>
        <v>0</v>
      </c>
      <c r="L15" s="77">
        <f t="shared" si="6"/>
        <v>0</v>
      </c>
      <c r="M15" s="77">
        <f t="shared" si="6"/>
        <v>0</v>
      </c>
      <c r="N15" s="77">
        <f t="shared" si="1"/>
        <v>139004</v>
      </c>
      <c r="O15" s="78">
        <f t="shared" si="2"/>
        <v>549.42292490118575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49</v>
      </c>
      <c r="M17" s="114"/>
      <c r="N17" s="114"/>
      <c r="O17" s="88">
        <v>253</v>
      </c>
    </row>
    <row r="18" spans="1: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28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2023-12-04T22:57:23Z</cp:lastPrinted>
  <dcterms:created xsi:type="dcterms:W3CDTF">2000-08-31T21:26:31Z</dcterms:created>
  <dcterms:modified xsi:type="dcterms:W3CDTF">2023-12-04T22:57:26Z</dcterms:modified>
</cp:coreProperties>
</file>