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'2007'!$A$1:$O$19</definedName>
    <definedName name="_xlnm.Print_Area" localSheetId="13">'2008'!$A$1:$O$19</definedName>
    <definedName name="_xlnm.Print_Area" localSheetId="12">'2009'!$A$1:$O$16</definedName>
    <definedName name="_xlnm.Print_Area" localSheetId="11">'2010'!$A$1:$O$17</definedName>
    <definedName name="_xlnm.Print_Area" localSheetId="10">'2011'!$A$1:$O$19</definedName>
    <definedName name="_xlnm.Print_Area" localSheetId="9">'2012'!$A$1:$O$19</definedName>
    <definedName name="_xlnm.Print_Area" localSheetId="8">'2013'!$A$1:$O$19</definedName>
    <definedName name="_xlnm.Print_Area" localSheetId="7">'2014'!$A$1:$O$19</definedName>
    <definedName name="_xlnm.Print_Area" localSheetId="6">'2015'!$A$1:$O$17</definedName>
    <definedName name="_xlnm.Print_Area" localSheetId="5">'2016'!$A$1:$O$17</definedName>
    <definedName name="_xlnm.Print_Area" localSheetId="4">'2017'!$A$1:$O$17</definedName>
    <definedName name="_xlnm.Print_Area" localSheetId="3">'2018'!$A$1:$O$17</definedName>
    <definedName name="_xlnm.Print_Area" localSheetId="2">'2019'!$A$1:$O$20</definedName>
    <definedName name="_xlnm.Print_Area" localSheetId="1">'2020'!$A$1:$O$18</definedName>
    <definedName name="_xlnm.Print_Area" localSheetId="0">'2021'!$A$1:$P$18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<sst xmlns="http://schemas.openxmlformats.org/spreadsheetml/2006/main" count="452" uniqueCount="72">
  <si>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</si>
  <si>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</si>
  <si>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</si>
  <si>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</si>
  <si>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</si>
  <si>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</si>
  <si>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</si>
  <si>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</si>
  <si>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</si>
  <si>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</si>
  <si>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</si>
  <si>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</si>
  <si>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</si>
  <si>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</si>
  <si>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</si>
  <si>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</si>
  <si>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</si>
  <si>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</si>
  <si>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</si>
  <si>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Debt Service Payments</t>
  </si>
  <si>
    <t>Other General Government Services</t>
  </si>
  <si>
    <t>Physical Environment</t>
  </si>
  <si>
    <t>Water Utility Services</t>
  </si>
  <si>
    <t>Culture / Recreation</t>
  </si>
  <si>
    <t>Parks and Recreation</t>
  </si>
  <si>
    <t>Local Fiscal Year Ended September 30, 2010</t>
  </si>
  <si>
    <t>2010 Municipal Census Population:</t>
  </si>
  <si>
    <t>Jacob City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</si>
  <si>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</si>
  <si>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</si>
  <si>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</si>
  <si>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</si>
  <si>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</si>
  <si>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2009</t>
  </si>
  <si>
    <t>2009 Municipal Population:</t>
  </si>
  <si>
    <t>Local Fiscal Year Ended September 30, 2012</t>
  </si>
  <si>
    <t>2012 Municipal Population:</t>
  </si>
  <si>
    <t>Local Fiscal Year Ended September 30, 2008</t>
  </si>
  <si>
    <t>Financial and Administrative</t>
  </si>
  <si>
    <t>Legal Counsel</t>
  </si>
  <si>
    <t>Special Events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</si>
  <si>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</si>
  <si>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</si>
  <si>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</si>
  <si>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</si>
  <si>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</si>
  <si>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</si>
  <si>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</si>
  <si>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</si>
  <si>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</si>
  <si>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</si>
  <si>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</si>
  <si>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</si>
  <si>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</si>
  <si>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</si>
  <si>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</si>
  <si>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</si>
  <si>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</si>
  <si>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</si>
  <si>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</si>
  <si>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</si>
  <si>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Physical Environment</t>
  </si>
  <si>
    <t>Human Services</t>
  </si>
  <si>
    <t>Other Human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</si>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</sst>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17</v>
      </c>
      <c r="B5" s="23"/>
      <c r="C5" s="23"/>
      <c r="D5" s="24">
        <f aca="true" t="shared" si="0" ref="D5:N5">SUM(D6:D8)</f>
        <v>262831</v>
      </c>
      <c r="E5" s="24">
        <f t="shared" si="0"/>
        <v>15320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14">SUM(D5:N5)</f>
        <v>278151</v>
      </c>
      <c r="P5" s="30">
        <f aca="true" t="shared" si="2" ref="P5:P14">(O5/P$16)</f>
        <v>1270.0958904109589</v>
      </c>
      <c r="Q5" s="6"/>
    </row>
    <row r="6" spans="1:17" ht="15">
      <c r="A6" s="12"/>
      <c r="B6" s="42">
        <v>512</v>
      </c>
      <c r="C6" s="19" t="s">
        <v>18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7200</v>
      </c>
      <c r="P6" s="44">
        <f t="shared" si="2"/>
        <v>32.87671232876713</v>
      </c>
      <c r="Q6" s="9"/>
    </row>
    <row r="7" spans="1:17" ht="15">
      <c r="A7" s="12"/>
      <c r="B7" s="42">
        <v>517</v>
      </c>
      <c r="C7" s="19" t="s">
        <v>19</v>
      </c>
      <c r="D7" s="43">
        <v>38799</v>
      </c>
      <c r="E7" s="43">
        <v>15320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54119</v>
      </c>
      <c r="P7" s="44">
        <f t="shared" si="2"/>
        <v>247.11872146118722</v>
      </c>
      <c r="Q7" s="9"/>
    </row>
    <row r="8" spans="1:17" ht="15">
      <c r="A8" s="12"/>
      <c r="B8" s="42">
        <v>519</v>
      </c>
      <c r="C8" s="19" t="s">
        <v>20</v>
      </c>
      <c r="D8" s="43">
        <v>216832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216832</v>
      </c>
      <c r="P8" s="44">
        <f t="shared" si="2"/>
        <v>990.1004566210046</v>
      </c>
      <c r="Q8" s="9"/>
    </row>
    <row r="9" spans="1:17" ht="15.75">
      <c r="A9" s="26" t="s">
        <v>21</v>
      </c>
      <c r="B9" s="27"/>
      <c r="C9" s="28"/>
      <c r="D9" s="29">
        <f aca="true" t="shared" si="3" ref="D9:N9">SUM(D10:D11)</f>
        <v>14122</v>
      </c>
      <c r="E9" s="29">
        <f t="shared" si="3"/>
        <v>40873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54995</v>
      </c>
      <c r="P9" s="41">
        <f t="shared" si="2"/>
        <v>251.11872146118722</v>
      </c>
      <c r="Q9" s="10"/>
    </row>
    <row r="10" spans="1:17" ht="15">
      <c r="A10" s="12"/>
      <c r="B10" s="42">
        <v>533</v>
      </c>
      <c r="C10" s="19" t="s">
        <v>22</v>
      </c>
      <c r="D10" s="43">
        <v>0</v>
      </c>
      <c r="E10" s="43">
        <v>40873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40873</v>
      </c>
      <c r="P10" s="44">
        <f t="shared" si="2"/>
        <v>186.63470319634703</v>
      </c>
      <c r="Q10" s="9"/>
    </row>
    <row r="11" spans="1:17" ht="15">
      <c r="A11" s="12"/>
      <c r="B11" s="42">
        <v>539</v>
      </c>
      <c r="C11" s="19" t="s">
        <v>61</v>
      </c>
      <c r="D11" s="43">
        <v>14122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14122</v>
      </c>
      <c r="P11" s="44">
        <f t="shared" si="2"/>
        <v>64.48401826484019</v>
      </c>
      <c r="Q11" s="9"/>
    </row>
    <row r="12" spans="1:17" ht="15.75">
      <c r="A12" s="26" t="s">
        <v>23</v>
      </c>
      <c r="B12" s="27"/>
      <c r="C12" s="28"/>
      <c r="D12" s="29">
        <f aca="true" t="shared" si="4" ref="D12:N12">SUM(D13:D13)</f>
        <v>8549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8549</v>
      </c>
      <c r="P12" s="41">
        <f t="shared" si="2"/>
        <v>39.0365296803653</v>
      </c>
      <c r="Q12" s="9"/>
    </row>
    <row r="13" spans="1:17" ht="15.75" thickBot="1">
      <c r="A13" s="12"/>
      <c r="B13" s="42">
        <v>572</v>
      </c>
      <c r="C13" s="19" t="s">
        <v>24</v>
      </c>
      <c r="D13" s="43">
        <v>8549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8549</v>
      </c>
      <c r="P13" s="44">
        <f t="shared" si="2"/>
        <v>39.0365296803653</v>
      </c>
      <c r="Q13" s="9"/>
    </row>
    <row r="14" spans="1:120" ht="16.5" thickBot="1">
      <c r="A14" s="13" t="s">
        <v>10</v>
      </c>
      <c r="B14" s="21"/>
      <c r="C14" s="20"/>
      <c r="D14" s="14">
        <f>SUM(D5,D9,D12)</f>
        <v>285502</v>
      </c>
      <c r="E14" s="14">
        <f aca="true" t="shared" si="5" ref="E14:N14">SUM(E5,E9,E12)</f>
        <v>56193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1"/>
        <v>341695</v>
      </c>
      <c r="P14" s="35">
        <f t="shared" si="2"/>
        <v>1560.2511415525114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6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6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68</v>
      </c>
      <c r="N16" s="90"/>
      <c r="O16" s="90"/>
      <c r="P16" s="39">
        <v>219</v>
      </c>
    </row>
    <row r="17" spans="1:16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sheetProtection/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58745</v>
      </c>
      <c r="E5" s="24">
        <f t="shared" si="0"/>
        <v>14760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73505</v>
      </c>
      <c r="O5" s="30">
        <f aca="true" t="shared" si="2" ref="O5:O15">(N5/O$17)</f>
        <v>288.2549019607843</v>
      </c>
      <c r="P5" s="6"/>
    </row>
    <row r="6" spans="1:16" ht="15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9.411764705882353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14760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14760</v>
      </c>
      <c r="O7" s="44">
        <f t="shared" si="2"/>
        <v>57.88235294117647</v>
      </c>
      <c r="P7" s="9"/>
    </row>
    <row r="8" spans="1:16" ht="15">
      <c r="A8" s="12"/>
      <c r="B8" s="42">
        <v>519</v>
      </c>
      <c r="C8" s="19" t="s">
        <v>20</v>
      </c>
      <c r="D8" s="43">
        <v>56345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56345</v>
      </c>
      <c r="O8" s="44">
        <f t="shared" si="2"/>
        <v>220.9607843137255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442742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442742</v>
      </c>
      <c r="O9" s="41">
        <f t="shared" si="2"/>
        <v>1736.243137254902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442742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442742</v>
      </c>
      <c r="O10" s="44">
        <f t="shared" si="2"/>
        <v>1736.243137254902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7400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7400</v>
      </c>
      <c r="O11" s="41">
        <f t="shared" si="2"/>
        <v>29.019607843137255</v>
      </c>
      <c r="P11" s="9"/>
    </row>
    <row r="12" spans="1:16" ht="15">
      <c r="A12" s="12"/>
      <c r="B12" s="42">
        <v>572</v>
      </c>
      <c r="C12" s="19" t="s">
        <v>24</v>
      </c>
      <c r="D12" s="43">
        <v>7400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7400</v>
      </c>
      <c r="O12" s="44">
        <f t="shared" si="2"/>
        <v>29.019607843137255</v>
      </c>
      <c r="P12" s="9"/>
    </row>
    <row r="13" spans="1:16" ht="15.75">
      <c r="A13" s="26" t="s">
        <v>30</v>
      </c>
      <c r="B13" s="27"/>
      <c r="C13" s="28"/>
      <c r="D13" s="29">
        <f aca="true" t="shared" si="5" ref="D13:M13">SUM(D14:D14)</f>
        <v>671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671</v>
      </c>
      <c r="O13" s="41">
        <f t="shared" si="2"/>
        <v>2.631372549019608</v>
      </c>
      <c r="P13" s="9"/>
    </row>
    <row r="14" spans="1:16" ht="15.75" thickBot="1">
      <c r="A14" s="12"/>
      <c r="B14" s="42">
        <v>581</v>
      </c>
      <c r="C14" s="19" t="s">
        <v>31</v>
      </c>
      <c r="D14" s="43">
        <v>671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671</v>
      </c>
      <c r="O14" s="44">
        <f t="shared" si="2"/>
        <v>2.631372549019608</v>
      </c>
      <c r="P14" s="9"/>
    </row>
    <row r="15" spans="1:119" ht="16.5" thickBot="1">
      <c r="A15" s="13" t="s">
        <v>10</v>
      </c>
      <c r="B15" s="21"/>
      <c r="C15" s="20"/>
      <c r="D15" s="14">
        <f>SUM(D5,D9,D11,D13)</f>
        <v>66816</v>
      </c>
      <c r="E15" s="14">
        <f aca="true" t="shared" si="6" ref="E15:M15">SUM(E5,E9,E11,E13)</f>
        <v>457502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524318</v>
      </c>
      <c r="O15" s="35">
        <f t="shared" si="2"/>
        <v>2056.149019607843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36</v>
      </c>
      <c r="M17" s="90"/>
      <c r="N17" s="90"/>
      <c r="O17" s="39">
        <v>255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76565</v>
      </c>
      <c r="E5" s="24">
        <f t="shared" si="0"/>
        <v>14880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91445</v>
      </c>
      <c r="O5" s="30">
        <f aca="true" t="shared" si="2" ref="O5:O15">(N5/O$17)</f>
        <v>342.4906367041198</v>
      </c>
      <c r="P5" s="6"/>
    </row>
    <row r="6" spans="1:16" ht="15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8.98876404494382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14880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14880</v>
      </c>
      <c r="O7" s="44">
        <f t="shared" si="2"/>
        <v>55.73033707865169</v>
      </c>
      <c r="P7" s="9"/>
    </row>
    <row r="8" spans="1:16" ht="15">
      <c r="A8" s="12"/>
      <c r="B8" s="42">
        <v>519</v>
      </c>
      <c r="C8" s="19" t="s">
        <v>20</v>
      </c>
      <c r="D8" s="43">
        <v>74165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74165</v>
      </c>
      <c r="O8" s="44">
        <f t="shared" si="2"/>
        <v>277.77153558052436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456336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456336</v>
      </c>
      <c r="O9" s="41">
        <f t="shared" si="2"/>
        <v>1709.123595505618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456336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456336</v>
      </c>
      <c r="O10" s="44">
        <f t="shared" si="2"/>
        <v>1709.123595505618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156043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156043</v>
      </c>
      <c r="O11" s="41">
        <f t="shared" si="2"/>
        <v>584.4307116104869</v>
      </c>
      <c r="P11" s="9"/>
    </row>
    <row r="12" spans="1:16" ht="15">
      <c r="A12" s="12"/>
      <c r="B12" s="42">
        <v>572</v>
      </c>
      <c r="C12" s="19" t="s">
        <v>24</v>
      </c>
      <c r="D12" s="43">
        <v>156043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156043</v>
      </c>
      <c r="O12" s="44">
        <f t="shared" si="2"/>
        <v>584.4307116104869</v>
      </c>
      <c r="P12" s="9"/>
    </row>
    <row r="13" spans="1:16" ht="15.75">
      <c r="A13" s="26" t="s">
        <v>30</v>
      </c>
      <c r="B13" s="27"/>
      <c r="C13" s="28"/>
      <c r="D13" s="29">
        <f aca="true" t="shared" si="5" ref="D13:M13">SUM(D14:D14)</f>
        <v>520</v>
      </c>
      <c r="E13" s="29">
        <f t="shared" si="5"/>
        <v>9181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9701</v>
      </c>
      <c r="O13" s="41">
        <f t="shared" si="2"/>
        <v>36.333333333333336</v>
      </c>
      <c r="P13" s="9"/>
    </row>
    <row r="14" spans="1:16" ht="15.75" thickBot="1">
      <c r="A14" s="12"/>
      <c r="B14" s="42">
        <v>581</v>
      </c>
      <c r="C14" s="19" t="s">
        <v>31</v>
      </c>
      <c r="D14" s="43">
        <v>520</v>
      </c>
      <c r="E14" s="43">
        <v>9181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9701</v>
      </c>
      <c r="O14" s="44">
        <f t="shared" si="2"/>
        <v>36.333333333333336</v>
      </c>
      <c r="P14" s="9"/>
    </row>
    <row r="15" spans="1:119" ht="16.5" thickBot="1">
      <c r="A15" s="13" t="s">
        <v>10</v>
      </c>
      <c r="B15" s="21"/>
      <c r="C15" s="20"/>
      <c r="D15" s="14">
        <f>SUM(D5,D9,D11,D13)</f>
        <v>233128</v>
      </c>
      <c r="E15" s="14">
        <f aca="true" t="shared" si="6" ref="E15:M15">SUM(E5,E9,E11,E13)</f>
        <v>480397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713525</v>
      </c>
      <c r="O15" s="35">
        <f t="shared" si="2"/>
        <v>2672.378277153558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32</v>
      </c>
      <c r="M17" s="90"/>
      <c r="N17" s="90"/>
      <c r="O17" s="39">
        <v>267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57597</v>
      </c>
      <c r="E5" s="24">
        <f t="shared" si="0"/>
        <v>10468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68065</v>
      </c>
      <c r="O5" s="30">
        <f aca="true" t="shared" si="2" ref="O5:O13">(N5/O$15)</f>
        <v>272.26</v>
      </c>
      <c r="P5" s="6"/>
    </row>
    <row r="6" spans="1:16" ht="15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9.6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10468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10468</v>
      </c>
      <c r="O7" s="44">
        <f t="shared" si="2"/>
        <v>41.872</v>
      </c>
      <c r="P7" s="9"/>
    </row>
    <row r="8" spans="1:16" ht="15">
      <c r="A8" s="12"/>
      <c r="B8" s="42">
        <v>519</v>
      </c>
      <c r="C8" s="19" t="s">
        <v>20</v>
      </c>
      <c r="D8" s="43">
        <v>55197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55197</v>
      </c>
      <c r="O8" s="44">
        <f t="shared" si="2"/>
        <v>220.788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1499709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1499709</v>
      </c>
      <c r="O9" s="41">
        <f t="shared" si="2"/>
        <v>5998.836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1499709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1499709</v>
      </c>
      <c r="O10" s="44">
        <f t="shared" si="2"/>
        <v>5998.836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123495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123495</v>
      </c>
      <c r="O11" s="41">
        <f t="shared" si="2"/>
        <v>493.98</v>
      </c>
      <c r="P11" s="9"/>
    </row>
    <row r="12" spans="1:16" ht="15.75" thickBot="1">
      <c r="A12" s="12"/>
      <c r="B12" s="42">
        <v>572</v>
      </c>
      <c r="C12" s="19" t="s">
        <v>24</v>
      </c>
      <c r="D12" s="43">
        <v>123495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123495</v>
      </c>
      <c r="O12" s="44">
        <f t="shared" si="2"/>
        <v>493.98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181092</v>
      </c>
      <c r="E13" s="14">
        <f aca="true" t="shared" si="5" ref="E13:M13">SUM(E5,E9,E11)</f>
        <v>1510177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1691269</v>
      </c>
      <c r="O13" s="35">
        <f t="shared" si="2"/>
        <v>6765.076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26</v>
      </c>
      <c r="M15" s="90"/>
      <c r="N15" s="90"/>
      <c r="O15" s="39">
        <v>250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SUM(D6:D7)</f>
        <v>57453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57453</v>
      </c>
      <c r="O5" s="30">
        <f aca="true" t="shared" si="2" ref="O5:O12">(N5/O$14)</f>
        <v>193.44444444444446</v>
      </c>
      <c r="P5" s="6"/>
    </row>
    <row r="6" spans="1:16" ht="15">
      <c r="A6" s="12"/>
      <c r="B6" s="42">
        <v>512</v>
      </c>
      <c r="C6" s="19" t="s">
        <v>18</v>
      </c>
      <c r="D6" s="43">
        <v>2645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2645</v>
      </c>
      <c r="O6" s="44">
        <f t="shared" si="2"/>
        <v>8.905723905723907</v>
      </c>
      <c r="P6" s="9"/>
    </row>
    <row r="7" spans="1:16" ht="15">
      <c r="A7" s="12"/>
      <c r="B7" s="42">
        <v>519</v>
      </c>
      <c r="C7" s="19" t="s">
        <v>20</v>
      </c>
      <c r="D7" s="43">
        <v>54808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54808</v>
      </c>
      <c r="O7" s="44">
        <f t="shared" si="2"/>
        <v>184.53872053872053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0</v>
      </c>
      <c r="E8" s="29">
        <f t="shared" si="3"/>
        <v>68619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68619</v>
      </c>
      <c r="O8" s="41">
        <f t="shared" si="2"/>
        <v>231.04040404040404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68619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68619</v>
      </c>
      <c r="O9" s="44">
        <f t="shared" si="2"/>
        <v>231.04040404040404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SUM(D11:D11)</f>
        <v>23314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23314</v>
      </c>
      <c r="O10" s="41">
        <f t="shared" si="2"/>
        <v>78.4983164983165</v>
      </c>
      <c r="P10" s="9"/>
    </row>
    <row r="11" spans="1:16" ht="15.75" thickBot="1">
      <c r="A11" s="12"/>
      <c r="B11" s="42">
        <v>572</v>
      </c>
      <c r="C11" s="19" t="s">
        <v>24</v>
      </c>
      <c r="D11" s="43">
        <v>23314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23314</v>
      </c>
      <c r="O11" s="44">
        <f t="shared" si="2"/>
        <v>78.4983164983165</v>
      </c>
      <c r="P11" s="9"/>
    </row>
    <row r="12" spans="1:119" ht="16.5" thickBot="1">
      <c r="A12" s="13" t="s">
        <v>10</v>
      </c>
      <c r="B12" s="21"/>
      <c r="C12" s="20"/>
      <c r="D12" s="14">
        <f>SUM(D5,D8,D10)</f>
        <v>80767</v>
      </c>
      <c r="E12" s="14">
        <f aca="true" t="shared" si="5" ref="E12:M12">SUM(E5,E8,E10)</f>
        <v>68619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149386</v>
      </c>
      <c r="O12" s="35">
        <f t="shared" si="2"/>
        <v>502.983164983165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34</v>
      </c>
      <c r="M14" s="90"/>
      <c r="N14" s="90"/>
      <c r="O14" s="39">
        <v>297</v>
      </c>
    </row>
    <row r="15" spans="1:15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5.75" customHeight="1" thickBot="1">
      <c r="A16" s="94" t="s">
        <v>28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81272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81272</v>
      </c>
      <c r="O5" s="30">
        <f aca="true" t="shared" si="2" ref="O5:O15">(N5/O$17)</f>
        <v>271.81270903010034</v>
      </c>
      <c r="P5" s="6"/>
    </row>
    <row r="6" spans="1:16" ht="15">
      <c r="A6" s="12"/>
      <c r="B6" s="42">
        <v>512</v>
      </c>
      <c r="C6" s="19" t="s">
        <v>18</v>
      </c>
      <c r="D6" s="43">
        <v>4800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4800</v>
      </c>
      <c r="O6" s="44">
        <f t="shared" si="2"/>
        <v>16.05351170568562</v>
      </c>
      <c r="P6" s="9"/>
    </row>
    <row r="7" spans="1:16" ht="15">
      <c r="A7" s="12"/>
      <c r="B7" s="42">
        <v>513</v>
      </c>
      <c r="C7" s="19" t="s">
        <v>38</v>
      </c>
      <c r="D7" s="43">
        <v>33473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33473</v>
      </c>
      <c r="O7" s="44">
        <f t="shared" si="2"/>
        <v>111.94983277591973</v>
      </c>
      <c r="P7" s="9"/>
    </row>
    <row r="8" spans="1:16" ht="15">
      <c r="A8" s="12"/>
      <c r="B8" s="42">
        <v>514</v>
      </c>
      <c r="C8" s="19" t="s">
        <v>39</v>
      </c>
      <c r="D8" s="43">
        <v>3881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3881</v>
      </c>
      <c r="O8" s="44">
        <f t="shared" si="2"/>
        <v>12.979933110367893</v>
      </c>
      <c r="P8" s="9"/>
    </row>
    <row r="9" spans="1:16" ht="15">
      <c r="A9" s="12"/>
      <c r="B9" s="42">
        <v>519</v>
      </c>
      <c r="C9" s="19" t="s">
        <v>20</v>
      </c>
      <c r="D9" s="43">
        <v>39118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39118</v>
      </c>
      <c r="O9" s="44">
        <f t="shared" si="2"/>
        <v>130.8294314381271</v>
      </c>
      <c r="P9" s="9"/>
    </row>
    <row r="10" spans="1:16" ht="15.75">
      <c r="A10" s="26" t="s">
        <v>21</v>
      </c>
      <c r="B10" s="27"/>
      <c r="C10" s="28"/>
      <c r="D10" s="29">
        <f aca="true" t="shared" si="3" ref="D10:M10">SUM(D11:D11)</f>
        <v>0</v>
      </c>
      <c r="E10" s="29">
        <f t="shared" si="3"/>
        <v>127980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127980</v>
      </c>
      <c r="O10" s="41">
        <f t="shared" si="2"/>
        <v>428.0267558528428</v>
      </c>
      <c r="P10" s="10"/>
    </row>
    <row r="11" spans="1:16" ht="15">
      <c r="A11" s="12"/>
      <c r="B11" s="42">
        <v>533</v>
      </c>
      <c r="C11" s="19" t="s">
        <v>22</v>
      </c>
      <c r="D11" s="43">
        <v>0</v>
      </c>
      <c r="E11" s="43">
        <v>127980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127980</v>
      </c>
      <c r="O11" s="44">
        <f t="shared" si="2"/>
        <v>428.0267558528428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9235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9235</v>
      </c>
      <c r="O12" s="41">
        <f t="shared" si="2"/>
        <v>30.88628762541806</v>
      </c>
      <c r="P12" s="9"/>
    </row>
    <row r="13" spans="1:16" ht="15">
      <c r="A13" s="12"/>
      <c r="B13" s="42">
        <v>572</v>
      </c>
      <c r="C13" s="19" t="s">
        <v>24</v>
      </c>
      <c r="D13" s="43">
        <v>6350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6350</v>
      </c>
      <c r="O13" s="44">
        <f t="shared" si="2"/>
        <v>21.237458193979933</v>
      </c>
      <c r="P13" s="9"/>
    </row>
    <row r="14" spans="1:16" ht="15.75" thickBot="1">
      <c r="A14" s="12"/>
      <c r="B14" s="42">
        <v>574</v>
      </c>
      <c r="C14" s="19" t="s">
        <v>40</v>
      </c>
      <c r="D14" s="43">
        <v>2885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2885</v>
      </c>
      <c r="O14" s="44">
        <f t="shared" si="2"/>
        <v>9.648829431438127</v>
      </c>
      <c r="P14" s="9"/>
    </row>
    <row r="15" spans="1:119" ht="16.5" thickBot="1">
      <c r="A15" s="13" t="s">
        <v>10</v>
      </c>
      <c r="B15" s="21"/>
      <c r="C15" s="20"/>
      <c r="D15" s="14">
        <f>SUM(D5,D10,D12)</f>
        <v>90507</v>
      </c>
      <c r="E15" s="14">
        <f aca="true" t="shared" si="5" ref="E15:M15">SUM(E5,E10,E12)</f>
        <v>127980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218487</v>
      </c>
      <c r="O15" s="35">
        <f t="shared" si="2"/>
        <v>730.7257525083612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41</v>
      </c>
      <c r="M17" s="90"/>
      <c r="N17" s="90"/>
      <c r="O17" s="39">
        <v>299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80593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80593</v>
      </c>
      <c r="O5" s="30">
        <f aca="true" t="shared" si="2" ref="O5:O15">(N5/O$17)</f>
        <v>276.9518900343643</v>
      </c>
      <c r="P5" s="6"/>
    </row>
    <row r="6" spans="1:16" ht="15">
      <c r="A6" s="12"/>
      <c r="B6" s="42">
        <v>512</v>
      </c>
      <c r="C6" s="19" t="s">
        <v>18</v>
      </c>
      <c r="D6" s="43">
        <v>4800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4800</v>
      </c>
      <c r="O6" s="44">
        <f t="shared" si="2"/>
        <v>16.49484536082474</v>
      </c>
      <c r="P6" s="9"/>
    </row>
    <row r="7" spans="1:16" ht="15">
      <c r="A7" s="12"/>
      <c r="B7" s="42">
        <v>513</v>
      </c>
      <c r="C7" s="19" t="s">
        <v>38</v>
      </c>
      <c r="D7" s="43">
        <v>35861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35861</v>
      </c>
      <c r="O7" s="44">
        <f t="shared" si="2"/>
        <v>123.23367697594502</v>
      </c>
      <c r="P7" s="9"/>
    </row>
    <row r="8" spans="1:16" ht="15">
      <c r="A8" s="12"/>
      <c r="B8" s="42">
        <v>514</v>
      </c>
      <c r="C8" s="19" t="s">
        <v>39</v>
      </c>
      <c r="D8" s="43">
        <v>2170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2170</v>
      </c>
      <c r="O8" s="44">
        <f t="shared" si="2"/>
        <v>7.457044673539519</v>
      </c>
      <c r="P8" s="9"/>
    </row>
    <row r="9" spans="1:16" ht="15">
      <c r="A9" s="12"/>
      <c r="B9" s="42">
        <v>519</v>
      </c>
      <c r="C9" s="19" t="s">
        <v>20</v>
      </c>
      <c r="D9" s="43">
        <v>37762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37762</v>
      </c>
      <c r="O9" s="44">
        <f t="shared" si="2"/>
        <v>129.76632302405497</v>
      </c>
      <c r="P9" s="9"/>
    </row>
    <row r="10" spans="1:16" ht="15.75">
      <c r="A10" s="26" t="s">
        <v>21</v>
      </c>
      <c r="B10" s="27"/>
      <c r="C10" s="28"/>
      <c r="D10" s="29">
        <f aca="true" t="shared" si="3" ref="D10:M10">SUM(D11:D11)</f>
        <v>0</v>
      </c>
      <c r="E10" s="29">
        <f t="shared" si="3"/>
        <v>66475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66475</v>
      </c>
      <c r="O10" s="41">
        <f t="shared" si="2"/>
        <v>228.43642611683848</v>
      </c>
      <c r="P10" s="10"/>
    </row>
    <row r="11" spans="1:16" ht="15">
      <c r="A11" s="12"/>
      <c r="B11" s="42">
        <v>533</v>
      </c>
      <c r="C11" s="19" t="s">
        <v>22</v>
      </c>
      <c r="D11" s="43">
        <v>0</v>
      </c>
      <c r="E11" s="43">
        <v>66475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66475</v>
      </c>
      <c r="O11" s="44">
        <f t="shared" si="2"/>
        <v>228.43642611683848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7554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7554</v>
      </c>
      <c r="O12" s="41">
        <f t="shared" si="2"/>
        <v>25.95876288659794</v>
      </c>
      <c r="P12" s="9"/>
    </row>
    <row r="13" spans="1:16" ht="15">
      <c r="A13" s="12"/>
      <c r="B13" s="42">
        <v>572</v>
      </c>
      <c r="C13" s="19" t="s">
        <v>24</v>
      </c>
      <c r="D13" s="43">
        <v>4025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4025</v>
      </c>
      <c r="O13" s="44">
        <f t="shared" si="2"/>
        <v>13.831615120274915</v>
      </c>
      <c r="P13" s="9"/>
    </row>
    <row r="14" spans="1:16" ht="15.75" thickBot="1">
      <c r="A14" s="12"/>
      <c r="B14" s="42">
        <v>574</v>
      </c>
      <c r="C14" s="19" t="s">
        <v>40</v>
      </c>
      <c r="D14" s="43">
        <v>3529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3529</v>
      </c>
      <c r="O14" s="44">
        <f t="shared" si="2"/>
        <v>12.127147766323024</v>
      </c>
      <c r="P14" s="9"/>
    </row>
    <row r="15" spans="1:119" ht="16.5" thickBot="1">
      <c r="A15" s="13" t="s">
        <v>10</v>
      </c>
      <c r="B15" s="21"/>
      <c r="C15" s="20"/>
      <c r="D15" s="14">
        <f>SUM(D5,D10,D12)</f>
        <v>88147</v>
      </c>
      <c r="E15" s="14">
        <f aca="true" t="shared" si="5" ref="E15:M15">SUM(E5,E10,E12)</f>
        <v>66475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154622</v>
      </c>
      <c r="O15" s="35">
        <f t="shared" si="2"/>
        <v>531.3470790378007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51</v>
      </c>
      <c r="M17" s="90"/>
      <c r="N17" s="90"/>
      <c r="O17" s="39">
        <v>291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473571</v>
      </c>
      <c r="E5" s="24">
        <f t="shared" si="0"/>
        <v>15520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489091</v>
      </c>
      <c r="O5" s="30">
        <f aca="true" t="shared" si="2" ref="O5:O14">(N5/O$16)</f>
        <v>1785.0036496350365</v>
      </c>
      <c r="P5" s="6"/>
    </row>
    <row r="6" spans="1:16" ht="15">
      <c r="A6" s="12"/>
      <c r="B6" s="42">
        <v>512</v>
      </c>
      <c r="C6" s="19" t="s">
        <v>18</v>
      </c>
      <c r="D6" s="43">
        <v>6040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6040</v>
      </c>
      <c r="O6" s="44">
        <f t="shared" si="2"/>
        <v>22.043795620437955</v>
      </c>
      <c r="P6" s="9"/>
    </row>
    <row r="7" spans="1:16" ht="15">
      <c r="A7" s="12"/>
      <c r="B7" s="42">
        <v>517</v>
      </c>
      <c r="C7" s="19" t="s">
        <v>19</v>
      </c>
      <c r="D7" s="43">
        <v>415552</v>
      </c>
      <c r="E7" s="43">
        <v>15520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431072</v>
      </c>
      <c r="O7" s="44">
        <f t="shared" si="2"/>
        <v>1573.2554744525548</v>
      </c>
      <c r="P7" s="9"/>
    </row>
    <row r="8" spans="1:16" ht="15">
      <c r="A8" s="12"/>
      <c r="B8" s="42">
        <v>519</v>
      </c>
      <c r="C8" s="19" t="s">
        <v>45</v>
      </c>
      <c r="D8" s="43">
        <v>51979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51979</v>
      </c>
      <c r="O8" s="44">
        <f t="shared" si="2"/>
        <v>189.70437956204378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845983</v>
      </c>
      <c r="E9" s="29">
        <f t="shared" si="3"/>
        <v>40345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886328</v>
      </c>
      <c r="O9" s="41">
        <f t="shared" si="2"/>
        <v>3234.7737226277372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40345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40345</v>
      </c>
      <c r="O10" s="44">
        <f t="shared" si="2"/>
        <v>147.24452554744525</v>
      </c>
      <c r="P10" s="9"/>
    </row>
    <row r="11" spans="1:16" ht="15">
      <c r="A11" s="12"/>
      <c r="B11" s="42">
        <v>539</v>
      </c>
      <c r="C11" s="19" t="s">
        <v>61</v>
      </c>
      <c r="D11" s="43">
        <v>845983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845983</v>
      </c>
      <c r="O11" s="44">
        <f t="shared" si="2"/>
        <v>3087.529197080292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SUM(D13:D13)</f>
        <v>7272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7272</v>
      </c>
      <c r="O12" s="41">
        <f t="shared" si="2"/>
        <v>26.54014598540146</v>
      </c>
      <c r="P12" s="9"/>
    </row>
    <row r="13" spans="1:16" ht="15.75" thickBot="1">
      <c r="A13" s="12"/>
      <c r="B13" s="42">
        <v>572</v>
      </c>
      <c r="C13" s="19" t="s">
        <v>46</v>
      </c>
      <c r="D13" s="43">
        <v>7272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7272</v>
      </c>
      <c r="O13" s="44">
        <f t="shared" si="2"/>
        <v>26.54014598540146</v>
      </c>
      <c r="P13" s="9"/>
    </row>
    <row r="14" spans="1:119" ht="16.5" thickBot="1">
      <c r="A14" s="13" t="s">
        <v>10</v>
      </c>
      <c r="B14" s="21"/>
      <c r="C14" s="20"/>
      <c r="D14" s="14">
        <f>SUM(D5,D9,D12)</f>
        <v>1326826</v>
      </c>
      <c r="E14" s="14">
        <f aca="true" t="shared" si="5" ref="E14:M14">SUM(E5,E9,E12)</f>
        <v>55865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1382691</v>
      </c>
      <c r="O14" s="35">
        <f t="shared" si="2"/>
        <v>5046.3175182481755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66</v>
      </c>
      <c r="M16" s="90"/>
      <c r="N16" s="90"/>
      <c r="O16" s="39">
        <v>274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67400</v>
      </c>
      <c r="E5" s="24">
        <f t="shared" si="0"/>
        <v>14680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82080</v>
      </c>
      <c r="O5" s="30">
        <f aca="true" t="shared" si="2" ref="O5:O16">(N5/O$18)</f>
        <v>258.1132075471698</v>
      </c>
      <c r="P5" s="6"/>
    </row>
    <row r="6" spans="1:16" ht="15">
      <c r="A6" s="12"/>
      <c r="B6" s="42">
        <v>512</v>
      </c>
      <c r="C6" s="19" t="s">
        <v>18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18.867924528301888</v>
      </c>
      <c r="P6" s="9"/>
    </row>
    <row r="7" spans="1:16" ht="15">
      <c r="A7" s="12"/>
      <c r="B7" s="42">
        <v>517</v>
      </c>
      <c r="C7" s="19" t="s">
        <v>19</v>
      </c>
      <c r="D7" s="43">
        <v>196</v>
      </c>
      <c r="E7" s="43">
        <v>14680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14876</v>
      </c>
      <c r="O7" s="44">
        <f t="shared" si="2"/>
        <v>46.77987421383648</v>
      </c>
      <c r="P7" s="9"/>
    </row>
    <row r="8" spans="1:16" ht="15">
      <c r="A8" s="12"/>
      <c r="B8" s="42">
        <v>519</v>
      </c>
      <c r="C8" s="19" t="s">
        <v>45</v>
      </c>
      <c r="D8" s="43">
        <v>61204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61204</v>
      </c>
      <c r="O8" s="44">
        <f t="shared" si="2"/>
        <v>192.46540880503144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286612</v>
      </c>
      <c r="E9" s="29">
        <f t="shared" si="3"/>
        <v>34297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320909</v>
      </c>
      <c r="O9" s="41">
        <f t="shared" si="2"/>
        <v>1009.1477987421383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34297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34297</v>
      </c>
      <c r="O10" s="44">
        <f t="shared" si="2"/>
        <v>107.85220125786164</v>
      </c>
      <c r="P10" s="9"/>
    </row>
    <row r="11" spans="1:16" ht="15">
      <c r="A11" s="12"/>
      <c r="B11" s="42">
        <v>539</v>
      </c>
      <c r="C11" s="19" t="s">
        <v>61</v>
      </c>
      <c r="D11" s="43">
        <v>286612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286612</v>
      </c>
      <c r="O11" s="44">
        <f t="shared" si="2"/>
        <v>901.2955974842768</v>
      </c>
      <c r="P11" s="9"/>
    </row>
    <row r="12" spans="1:16" ht="15.75">
      <c r="A12" s="26" t="s">
        <v>62</v>
      </c>
      <c r="B12" s="27"/>
      <c r="C12" s="28"/>
      <c r="D12" s="29">
        <f aca="true" t="shared" si="4" ref="D12:M12">SUM(D13:D13)</f>
        <v>35148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35148</v>
      </c>
      <c r="O12" s="41">
        <f t="shared" si="2"/>
        <v>110.52830188679245</v>
      </c>
      <c r="P12" s="10"/>
    </row>
    <row r="13" spans="1:16" ht="15">
      <c r="A13" s="12"/>
      <c r="B13" s="42">
        <v>569</v>
      </c>
      <c r="C13" s="19" t="s">
        <v>63</v>
      </c>
      <c r="D13" s="43">
        <v>35148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35148</v>
      </c>
      <c r="O13" s="44">
        <f t="shared" si="2"/>
        <v>110.52830188679245</v>
      </c>
      <c r="P13" s="9"/>
    </row>
    <row r="14" spans="1:16" ht="15.75">
      <c r="A14" s="26" t="s">
        <v>23</v>
      </c>
      <c r="B14" s="27"/>
      <c r="C14" s="28"/>
      <c r="D14" s="29">
        <f aca="true" t="shared" si="5" ref="D14:M14">SUM(D15:D15)</f>
        <v>13391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13391</v>
      </c>
      <c r="O14" s="41">
        <f t="shared" si="2"/>
        <v>42.11006289308176</v>
      </c>
      <c r="P14" s="9"/>
    </row>
    <row r="15" spans="1:16" ht="15.75" thickBot="1">
      <c r="A15" s="12"/>
      <c r="B15" s="42">
        <v>572</v>
      </c>
      <c r="C15" s="19" t="s">
        <v>46</v>
      </c>
      <c r="D15" s="43">
        <v>13391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13391</v>
      </c>
      <c r="O15" s="44">
        <f t="shared" si="2"/>
        <v>42.11006289308176</v>
      </c>
      <c r="P15" s="9"/>
    </row>
    <row r="16" spans="1:119" ht="16.5" thickBot="1">
      <c r="A16" s="13" t="s">
        <v>10</v>
      </c>
      <c r="B16" s="21"/>
      <c r="C16" s="20"/>
      <c r="D16" s="14">
        <f>SUM(D5,D9,D12,D14)</f>
        <v>402551</v>
      </c>
      <c r="E16" s="14">
        <f aca="true" t="shared" si="6" ref="E16:M16">SUM(E5,E9,E12,E14)</f>
        <v>48977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451528</v>
      </c>
      <c r="O16" s="35">
        <f t="shared" si="2"/>
        <v>1419.8993710691823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64</v>
      </c>
      <c r="M18" s="90"/>
      <c r="N18" s="90"/>
      <c r="O18" s="39">
        <v>318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28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2:N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85374</v>
      </c>
      <c r="E5" s="24">
        <f t="shared" si="0"/>
        <v>14840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100214</v>
      </c>
      <c r="O5" s="30">
        <f aca="true" t="shared" si="2" ref="O5:O13">(N5/O$15)</f>
        <v>414.10743801652893</v>
      </c>
      <c r="P5" s="6"/>
    </row>
    <row r="6" spans="1:16" ht="15">
      <c r="A6" s="12"/>
      <c r="B6" s="42">
        <v>512</v>
      </c>
      <c r="C6" s="19" t="s">
        <v>18</v>
      </c>
      <c r="D6" s="43">
        <v>3833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3833</v>
      </c>
      <c r="O6" s="44">
        <f t="shared" si="2"/>
        <v>15.838842975206612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14840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14840</v>
      </c>
      <c r="O7" s="44">
        <f t="shared" si="2"/>
        <v>61.32231404958678</v>
      </c>
      <c r="P7" s="9"/>
    </row>
    <row r="8" spans="1:16" ht="15">
      <c r="A8" s="12"/>
      <c r="B8" s="42">
        <v>519</v>
      </c>
      <c r="C8" s="19" t="s">
        <v>45</v>
      </c>
      <c r="D8" s="43">
        <v>81541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81541</v>
      </c>
      <c r="O8" s="44">
        <f t="shared" si="2"/>
        <v>336.94628099173553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30360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30360</v>
      </c>
      <c r="O9" s="41">
        <f t="shared" si="2"/>
        <v>125.45454545454545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30360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30360</v>
      </c>
      <c r="O10" s="44">
        <f t="shared" si="2"/>
        <v>125.45454545454545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8463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8463</v>
      </c>
      <c r="O11" s="41">
        <f t="shared" si="2"/>
        <v>34.97107438016529</v>
      </c>
      <c r="P11" s="9"/>
    </row>
    <row r="12" spans="1:16" ht="15.75" thickBot="1">
      <c r="A12" s="12"/>
      <c r="B12" s="42">
        <v>572</v>
      </c>
      <c r="C12" s="19" t="s">
        <v>46</v>
      </c>
      <c r="D12" s="43">
        <v>8463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8463</v>
      </c>
      <c r="O12" s="44">
        <f t="shared" si="2"/>
        <v>34.97107438016529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93837</v>
      </c>
      <c r="E13" s="14">
        <f aca="true" t="shared" si="5" ref="E13:M13">SUM(E5,E9,E11)</f>
        <v>45200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139037</v>
      </c>
      <c r="O13" s="35">
        <f t="shared" si="2"/>
        <v>574.5330578512396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59</v>
      </c>
      <c r="M15" s="90"/>
      <c r="N15" s="90"/>
      <c r="O15" s="39">
        <v>242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61150</v>
      </c>
      <c r="E5" s="24">
        <f t="shared" si="0"/>
        <v>15000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76150</v>
      </c>
      <c r="O5" s="30">
        <f aca="true" t="shared" si="2" ref="O5:O13">(N5/O$15)</f>
        <v>317.2916666666667</v>
      </c>
      <c r="P5" s="6"/>
    </row>
    <row r="6" spans="1:16" ht="15">
      <c r="A6" s="12"/>
      <c r="B6" s="42">
        <v>512</v>
      </c>
      <c r="C6" s="19" t="s">
        <v>18</v>
      </c>
      <c r="D6" s="43">
        <v>3817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3817</v>
      </c>
      <c r="O6" s="44">
        <f t="shared" si="2"/>
        <v>15.904166666666667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15000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15000</v>
      </c>
      <c r="O7" s="44">
        <f t="shared" si="2"/>
        <v>62.5</v>
      </c>
      <c r="P7" s="9"/>
    </row>
    <row r="8" spans="1:16" ht="15">
      <c r="A8" s="12"/>
      <c r="B8" s="42">
        <v>519</v>
      </c>
      <c r="C8" s="19" t="s">
        <v>45</v>
      </c>
      <c r="D8" s="43">
        <v>57333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57333</v>
      </c>
      <c r="O8" s="44">
        <f t="shared" si="2"/>
        <v>238.8875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32961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32961</v>
      </c>
      <c r="O9" s="41">
        <f t="shared" si="2"/>
        <v>137.3375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32961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32961</v>
      </c>
      <c r="O10" s="44">
        <f t="shared" si="2"/>
        <v>137.3375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9420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9420</v>
      </c>
      <c r="O11" s="41">
        <f t="shared" si="2"/>
        <v>39.25</v>
      </c>
      <c r="P11" s="9"/>
    </row>
    <row r="12" spans="1:16" ht="15.75" thickBot="1">
      <c r="A12" s="12"/>
      <c r="B12" s="42">
        <v>572</v>
      </c>
      <c r="C12" s="19" t="s">
        <v>46</v>
      </c>
      <c r="D12" s="43">
        <v>9420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9420</v>
      </c>
      <c r="O12" s="44">
        <f t="shared" si="2"/>
        <v>39.25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70570</v>
      </c>
      <c r="E13" s="14">
        <f aca="true" t="shared" si="5" ref="E13:M13">SUM(E5,E9,E11)</f>
        <v>47961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118531</v>
      </c>
      <c r="O13" s="35">
        <f t="shared" si="2"/>
        <v>493.87916666666666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57</v>
      </c>
      <c r="M15" s="90"/>
      <c r="N15" s="90"/>
      <c r="O15" s="39">
        <v>240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68867</v>
      </c>
      <c r="E5" s="24">
        <f t="shared" si="0"/>
        <v>15160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84027</v>
      </c>
      <c r="O5" s="30">
        <f aca="true" t="shared" si="2" ref="O5:O13">(N5/O$15)</f>
        <v>366.9301310043668</v>
      </c>
      <c r="P5" s="6"/>
    </row>
    <row r="6" spans="1:16" ht="15">
      <c r="A6" s="12"/>
      <c r="B6" s="42">
        <v>512</v>
      </c>
      <c r="C6" s="19" t="s">
        <v>18</v>
      </c>
      <c r="D6" s="43">
        <v>2597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2597</v>
      </c>
      <c r="O6" s="44">
        <f t="shared" si="2"/>
        <v>11.34061135371179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15160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15160</v>
      </c>
      <c r="O7" s="44">
        <f t="shared" si="2"/>
        <v>66.20087336244542</v>
      </c>
      <c r="P7" s="9"/>
    </row>
    <row r="8" spans="1:16" ht="15">
      <c r="A8" s="12"/>
      <c r="B8" s="42">
        <v>519</v>
      </c>
      <c r="C8" s="19" t="s">
        <v>45</v>
      </c>
      <c r="D8" s="43">
        <v>66270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66270</v>
      </c>
      <c r="O8" s="44">
        <f t="shared" si="2"/>
        <v>289.3886462882096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26492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26492</v>
      </c>
      <c r="O9" s="41">
        <f t="shared" si="2"/>
        <v>115.68558951965065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26492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26492</v>
      </c>
      <c r="O10" s="44">
        <f t="shared" si="2"/>
        <v>115.68558951965065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9058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9058</v>
      </c>
      <c r="O11" s="41">
        <f t="shared" si="2"/>
        <v>39.55458515283843</v>
      </c>
      <c r="P11" s="9"/>
    </row>
    <row r="12" spans="1:16" ht="15.75" thickBot="1">
      <c r="A12" s="12"/>
      <c r="B12" s="42">
        <v>572</v>
      </c>
      <c r="C12" s="19" t="s">
        <v>46</v>
      </c>
      <c r="D12" s="43">
        <v>9058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9058</v>
      </c>
      <c r="O12" s="44">
        <f t="shared" si="2"/>
        <v>39.55458515283843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77925</v>
      </c>
      <c r="E13" s="14">
        <f aca="true" t="shared" si="5" ref="E13:M13">SUM(E5,E9,E11)</f>
        <v>41652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119577</v>
      </c>
      <c r="O13" s="35">
        <f t="shared" si="2"/>
        <v>522.170305676856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55</v>
      </c>
      <c r="M15" s="90"/>
      <c r="N15" s="90"/>
      <c r="O15" s="39">
        <v>229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62129</v>
      </c>
      <c r="E5" s="24">
        <f t="shared" si="0"/>
        <v>15320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77449</v>
      </c>
      <c r="O5" s="30">
        <f aca="true" t="shared" si="2" ref="O5:O13">(N5/O$15)</f>
        <v>339.68859649122805</v>
      </c>
      <c r="P5" s="6"/>
    </row>
    <row r="6" spans="1:16" ht="15">
      <c r="A6" s="12"/>
      <c r="B6" s="42">
        <v>512</v>
      </c>
      <c r="C6" s="19" t="s">
        <v>18</v>
      </c>
      <c r="D6" s="43">
        <v>3841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3841</v>
      </c>
      <c r="O6" s="44">
        <f t="shared" si="2"/>
        <v>16.846491228070175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15320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15320</v>
      </c>
      <c r="O7" s="44">
        <f t="shared" si="2"/>
        <v>67.19298245614036</v>
      </c>
      <c r="P7" s="9"/>
    </row>
    <row r="8" spans="1:16" ht="15">
      <c r="A8" s="12"/>
      <c r="B8" s="42">
        <v>519</v>
      </c>
      <c r="C8" s="19" t="s">
        <v>45</v>
      </c>
      <c r="D8" s="43">
        <v>58288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58288</v>
      </c>
      <c r="O8" s="44">
        <f t="shared" si="2"/>
        <v>255.64912280701753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26401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26401</v>
      </c>
      <c r="O9" s="41">
        <f t="shared" si="2"/>
        <v>115.79385964912281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26401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26401</v>
      </c>
      <c r="O10" s="44">
        <f t="shared" si="2"/>
        <v>115.79385964912281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8310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8310</v>
      </c>
      <c r="O11" s="41">
        <f t="shared" si="2"/>
        <v>36.44736842105263</v>
      </c>
      <c r="P11" s="9"/>
    </row>
    <row r="12" spans="1:16" ht="15.75" thickBot="1">
      <c r="A12" s="12"/>
      <c r="B12" s="42">
        <v>572</v>
      </c>
      <c r="C12" s="19" t="s">
        <v>46</v>
      </c>
      <c r="D12" s="43">
        <v>8310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8310</v>
      </c>
      <c r="O12" s="44">
        <f t="shared" si="2"/>
        <v>36.44736842105263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70439</v>
      </c>
      <c r="E13" s="14">
        <f aca="true" t="shared" si="5" ref="E13:M13">SUM(E5,E9,E11)</f>
        <v>41721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112160</v>
      </c>
      <c r="O13" s="35">
        <f t="shared" si="2"/>
        <v>491.9298245614035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53</v>
      </c>
      <c r="M15" s="90"/>
      <c r="N15" s="90"/>
      <c r="O15" s="39">
        <v>228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11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16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17</v>
      </c>
      <c r="B5" s="55"/>
      <c r="C5" s="55"/>
      <c r="D5" s="56">
        <f aca="true" t="shared" si="0" ref="D5:M5">SUM(D6:D8)</f>
        <v>55151</v>
      </c>
      <c r="E5" s="56">
        <f t="shared" si="0"/>
        <v>15480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5">SUM(D5:M5)</f>
        <v>70631</v>
      </c>
      <c r="O5" s="58">
        <f aca="true" t="shared" si="2" ref="O5:O15">(N5/O$17)</f>
        <v>279.17391304347825</v>
      </c>
      <c r="P5" s="59"/>
    </row>
    <row r="6" spans="1:16" ht="15">
      <c r="A6" s="61"/>
      <c r="B6" s="62">
        <v>512</v>
      </c>
      <c r="C6" s="63" t="s">
        <v>18</v>
      </c>
      <c r="D6" s="64">
        <v>1620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1620</v>
      </c>
      <c r="O6" s="65">
        <f t="shared" si="2"/>
        <v>6.403162055335969</v>
      </c>
      <c r="P6" s="66"/>
    </row>
    <row r="7" spans="1:16" ht="15">
      <c r="A7" s="61"/>
      <c r="B7" s="62">
        <v>517</v>
      </c>
      <c r="C7" s="63" t="s">
        <v>19</v>
      </c>
      <c r="D7" s="64">
        <v>0</v>
      </c>
      <c r="E7" s="64">
        <v>15480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15480</v>
      </c>
      <c r="O7" s="65">
        <f t="shared" si="2"/>
        <v>61.18577075098814</v>
      </c>
      <c r="P7" s="66"/>
    </row>
    <row r="8" spans="1:16" ht="15">
      <c r="A8" s="61"/>
      <c r="B8" s="62">
        <v>519</v>
      </c>
      <c r="C8" s="63" t="s">
        <v>45</v>
      </c>
      <c r="D8" s="64">
        <v>53531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53531</v>
      </c>
      <c r="O8" s="65">
        <f t="shared" si="2"/>
        <v>211.58498023715416</v>
      </c>
      <c r="P8" s="66"/>
    </row>
    <row r="9" spans="1:16" ht="15.75">
      <c r="A9" s="67" t="s">
        <v>21</v>
      </c>
      <c r="B9" s="68"/>
      <c r="C9" s="69"/>
      <c r="D9" s="70">
        <f aca="true" t="shared" si="3" ref="D9:M9">SUM(D10:D10)</f>
        <v>24099</v>
      </c>
      <c r="E9" s="70">
        <f t="shared" si="3"/>
        <v>33099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57198</v>
      </c>
      <c r="O9" s="72">
        <f t="shared" si="2"/>
        <v>226.07905138339922</v>
      </c>
      <c r="P9" s="73"/>
    </row>
    <row r="10" spans="1:16" ht="15">
      <c r="A10" s="61"/>
      <c r="B10" s="62">
        <v>533</v>
      </c>
      <c r="C10" s="63" t="s">
        <v>22</v>
      </c>
      <c r="D10" s="64">
        <v>24099</v>
      </c>
      <c r="E10" s="64">
        <v>33099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57198</v>
      </c>
      <c r="O10" s="65">
        <f t="shared" si="2"/>
        <v>226.07905138339922</v>
      </c>
      <c r="P10" s="66"/>
    </row>
    <row r="11" spans="1:16" ht="15.75">
      <c r="A11" s="67" t="s">
        <v>23</v>
      </c>
      <c r="B11" s="68"/>
      <c r="C11" s="69"/>
      <c r="D11" s="70">
        <f aca="true" t="shared" si="4" ref="D11:M11">SUM(D12:D12)</f>
        <v>9258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0">
        <f t="shared" si="1"/>
        <v>9258</v>
      </c>
      <c r="O11" s="72">
        <f t="shared" si="2"/>
        <v>36.59288537549407</v>
      </c>
      <c r="P11" s="66"/>
    </row>
    <row r="12" spans="1:16" ht="15">
      <c r="A12" s="61"/>
      <c r="B12" s="62">
        <v>572</v>
      </c>
      <c r="C12" s="63" t="s">
        <v>46</v>
      </c>
      <c r="D12" s="64">
        <v>9258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9258</v>
      </c>
      <c r="O12" s="65">
        <f t="shared" si="2"/>
        <v>36.59288537549407</v>
      </c>
      <c r="P12" s="66"/>
    </row>
    <row r="13" spans="1:16" ht="15.75">
      <c r="A13" s="67" t="s">
        <v>47</v>
      </c>
      <c r="B13" s="68"/>
      <c r="C13" s="69"/>
      <c r="D13" s="70">
        <f aca="true" t="shared" si="5" ref="D13:M13">SUM(D14:D14)</f>
        <v>1917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1917</v>
      </c>
      <c r="O13" s="72">
        <f t="shared" si="2"/>
        <v>7.5770750988142295</v>
      </c>
      <c r="P13" s="66"/>
    </row>
    <row r="14" spans="1:16" ht="15.75" thickBot="1">
      <c r="A14" s="61"/>
      <c r="B14" s="62">
        <v>581</v>
      </c>
      <c r="C14" s="63" t="s">
        <v>48</v>
      </c>
      <c r="D14" s="64">
        <v>1917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1917</v>
      </c>
      <c r="O14" s="65">
        <f t="shared" si="2"/>
        <v>7.5770750988142295</v>
      </c>
      <c r="P14" s="66"/>
    </row>
    <row r="15" spans="1:119" ht="16.5" thickBot="1">
      <c r="A15" s="74" t="s">
        <v>10</v>
      </c>
      <c r="B15" s="75"/>
      <c r="C15" s="76"/>
      <c r="D15" s="77">
        <f>SUM(D5,D9,D11,D13)</f>
        <v>90425</v>
      </c>
      <c r="E15" s="77">
        <f aca="true" t="shared" si="6" ref="E15:M15">SUM(E5,E9,E11,E13)</f>
        <v>48579</v>
      </c>
      <c r="F15" s="77">
        <f t="shared" si="6"/>
        <v>0</v>
      </c>
      <c r="G15" s="77">
        <f t="shared" si="6"/>
        <v>0</v>
      </c>
      <c r="H15" s="77">
        <f t="shared" si="6"/>
        <v>0</v>
      </c>
      <c r="I15" s="77">
        <f t="shared" si="6"/>
        <v>0</v>
      </c>
      <c r="J15" s="77">
        <f t="shared" si="6"/>
        <v>0</v>
      </c>
      <c r="K15" s="77">
        <f t="shared" si="6"/>
        <v>0</v>
      </c>
      <c r="L15" s="77">
        <f t="shared" si="6"/>
        <v>0</v>
      </c>
      <c r="M15" s="77">
        <f t="shared" si="6"/>
        <v>0</v>
      </c>
      <c r="N15" s="77">
        <f t="shared" si="1"/>
        <v>139004</v>
      </c>
      <c r="O15" s="78">
        <f t="shared" si="2"/>
        <v>549.4229249011858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5" ht="15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 ht="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49</v>
      </c>
      <c r="M17" s="114"/>
      <c r="N17" s="114"/>
      <c r="O17" s="88">
        <v>253</v>
      </c>
    </row>
    <row r="18" spans="1:15" ht="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28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63807</v>
      </c>
      <c r="E5" s="24">
        <f t="shared" si="0"/>
        <v>15640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79447</v>
      </c>
      <c r="O5" s="30">
        <f aca="true" t="shared" si="2" ref="O5:O15">(N5/O$17)</f>
        <v>311.55686274509804</v>
      </c>
      <c r="P5" s="6"/>
    </row>
    <row r="6" spans="1:16" ht="15">
      <c r="A6" s="12"/>
      <c r="B6" s="42">
        <v>512</v>
      </c>
      <c r="C6" s="19" t="s">
        <v>18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9.411764705882353</v>
      </c>
      <c r="P6" s="9"/>
    </row>
    <row r="7" spans="1:16" ht="15">
      <c r="A7" s="12"/>
      <c r="B7" s="42">
        <v>517</v>
      </c>
      <c r="C7" s="19" t="s">
        <v>19</v>
      </c>
      <c r="D7" s="43">
        <v>0</v>
      </c>
      <c r="E7" s="43">
        <v>15640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15640</v>
      </c>
      <c r="O7" s="44">
        <f t="shared" si="2"/>
        <v>61.333333333333336</v>
      </c>
      <c r="P7" s="9"/>
    </row>
    <row r="8" spans="1:16" ht="15">
      <c r="A8" s="12"/>
      <c r="B8" s="42">
        <v>519</v>
      </c>
      <c r="C8" s="19" t="s">
        <v>20</v>
      </c>
      <c r="D8" s="43">
        <v>61407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61407</v>
      </c>
      <c r="O8" s="44">
        <f t="shared" si="2"/>
        <v>240.81176470588235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0</v>
      </c>
      <c r="E9" s="29">
        <f t="shared" si="3"/>
        <v>23823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23823</v>
      </c>
      <c r="O9" s="41">
        <f t="shared" si="2"/>
        <v>93.4235294117647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23823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23823</v>
      </c>
      <c r="O10" s="44">
        <f t="shared" si="2"/>
        <v>93.4235294117647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SUM(D12:D12)</f>
        <v>8696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8696</v>
      </c>
      <c r="O11" s="41">
        <f t="shared" si="2"/>
        <v>34.101960784313725</v>
      </c>
      <c r="P11" s="9"/>
    </row>
    <row r="12" spans="1:16" ht="15">
      <c r="A12" s="12"/>
      <c r="B12" s="42">
        <v>572</v>
      </c>
      <c r="C12" s="19" t="s">
        <v>24</v>
      </c>
      <c r="D12" s="43">
        <v>8696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8696</v>
      </c>
      <c r="O12" s="44">
        <f t="shared" si="2"/>
        <v>34.101960784313725</v>
      </c>
      <c r="P12" s="9"/>
    </row>
    <row r="13" spans="1:16" ht="15.75">
      <c r="A13" s="26" t="s">
        <v>30</v>
      </c>
      <c r="B13" s="27"/>
      <c r="C13" s="28"/>
      <c r="D13" s="29">
        <f aca="true" t="shared" si="5" ref="D13:M13">SUM(D14:D14)</f>
        <v>0</v>
      </c>
      <c r="E13" s="29">
        <f t="shared" si="5"/>
        <v>1208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1208</v>
      </c>
      <c r="O13" s="41">
        <f t="shared" si="2"/>
        <v>4.737254901960784</v>
      </c>
      <c r="P13" s="9"/>
    </row>
    <row r="14" spans="1:16" ht="15.75" thickBot="1">
      <c r="A14" s="12"/>
      <c r="B14" s="42">
        <v>581</v>
      </c>
      <c r="C14" s="19" t="s">
        <v>31</v>
      </c>
      <c r="D14" s="43">
        <v>0</v>
      </c>
      <c r="E14" s="43">
        <v>1208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1208</v>
      </c>
      <c r="O14" s="44">
        <f t="shared" si="2"/>
        <v>4.737254901960784</v>
      </c>
      <c r="P14" s="9"/>
    </row>
    <row r="15" spans="1:119" ht="16.5" thickBot="1">
      <c r="A15" s="13" t="s">
        <v>10</v>
      </c>
      <c r="B15" s="21"/>
      <c r="C15" s="20"/>
      <c r="D15" s="14">
        <f>SUM(D5,D9,D11,D13)</f>
        <v>72503</v>
      </c>
      <c r="E15" s="14">
        <f aca="true" t="shared" si="6" ref="E15:M15">SUM(E5,E9,E11,E13)</f>
        <v>40671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113174</v>
      </c>
      <c r="O15" s="35">
        <f t="shared" si="2"/>
        <v>443.81960784313725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43</v>
      </c>
      <c r="M17" s="90"/>
      <c r="N17" s="90"/>
      <c r="O17" s="39">
        <v>255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2023-03-13T14:52:13Z</cp:lastPrinted>
  <dcterms:created xsi:type="dcterms:W3CDTF">2000-08-31T21:26:31Z</dcterms:created>
  <dcterms:modified xsi:type="dcterms:W3CDTF">2023-03-13T14:58:19Z</dcterms:modified>
  <cp:category/>
  <cp:version/>
  <cp:contentType/>
  <cp:contentStatus/>
</cp:coreProperties>
</file>