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'2008'!$A$1:$O$70</definedName>
    <definedName name="_xlnm.Print_Area" localSheetId="12">'2009'!$A$1:$O$72</definedName>
    <definedName name="_xlnm.Print_Area" localSheetId="11">'2010'!$A$1:$O$73</definedName>
    <definedName name="_xlnm.Print_Area" localSheetId="10">'2011'!$A$1:$O$69</definedName>
    <definedName name="_xlnm.Print_Area" localSheetId="9">'2012'!$A$1:$O$70</definedName>
    <definedName name="_xlnm.Print_Area" localSheetId="8">'2013'!$A$1:$O$66</definedName>
    <definedName name="_xlnm.Print_Area" localSheetId="7">'2014'!$A$1:$O$66</definedName>
    <definedName name="_xlnm.Print_Area" localSheetId="6">'2015'!$A$1:$O$65</definedName>
    <definedName name="_xlnm.Print_Area" localSheetId="5">'2016'!$A$1:$O$66</definedName>
    <definedName name="_xlnm.Print_Area" localSheetId="4">'2017'!$A$1:$O$67</definedName>
    <definedName name="_xlnm.Print_Area" localSheetId="3">'2018'!$A$1:$O$68</definedName>
    <definedName name="_xlnm.Print_Area" localSheetId="2">'2019'!$A$1:$O$68</definedName>
    <definedName name="_xlnm.Print_Area" localSheetId="1">'2020'!$A$1:$O$65</definedName>
    <definedName name="_xlnm.Print_Area" localSheetId="0">'2021'!$A$1:$P$64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<sst xmlns="http://schemas.openxmlformats.org/spreadsheetml/2006/main" count="1118" uniqueCount="162">
  <si>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</si>
  <si>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</si>
  <si>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</si>
  <si>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</si>
  <si>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</si>
  <si>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</si>
  <si>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</si>
  <si>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</si>
  <si>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</si>
  <si>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</si>
  <si>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</si>
  <si>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</si>
  <si>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</si>
  <si>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Discretionary Sales Surtaxes</t>
  </si>
  <si>
    <t>Communications Services Taxes</t>
  </si>
  <si>
    <t>Local Business Tax</t>
  </si>
  <si>
    <t>Permits, Fees, and Special Assessments</t>
  </si>
  <si>
    <t>Franchise Fee - Other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</si>
  <si>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</si>
  <si>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</si>
  <si>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</si>
  <si>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</si>
  <si>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</si>
  <si>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Culture / Recreation</t>
  </si>
  <si>
    <t>Federal Grant - Physical Environment - Water Supply System</t>
  </si>
  <si>
    <t>Federal Grant - Physical Environment - Electric Supply System</t>
  </si>
  <si>
    <t>Federal Grant - Physical Environment - Other Physical Environment</t>
  </si>
  <si>
    <t>State Grant - Physical Environment - Sewer / Wastewater</t>
  </si>
  <si>
    <t>State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</si>
  <si>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</si>
  <si>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</si>
  <si>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</si>
  <si>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</si>
  <si>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</si>
  <si>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Grants from Other Local Units - General Government</t>
  </si>
  <si>
    <t>Grants from Other Local Units - Public Safety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</si>
  <si>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</si>
  <si>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</si>
  <si>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</si>
  <si>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</si>
  <si>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</si>
  <si>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</si>
  <si>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</si>
  <si>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</si>
  <si>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</si>
  <si>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</si>
  <si>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</si>
  <si>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Physical Environment - Electric Utility</t>
  </si>
  <si>
    <t>Physical Environment - Water Utility</t>
  </si>
  <si>
    <t>Physical Environment - Garbage / Solid Waste</t>
  </si>
  <si>
    <t>Physical Environment - Cemetary</t>
  </si>
  <si>
    <t>Physical Environment - Other Physical Environment Charges</t>
  </si>
  <si>
    <t>Transportation (User Fees) - Parking Facilities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</si>
  <si>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</si>
  <si>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</si>
  <si>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</si>
  <si>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Civil</t>
  </si>
  <si>
    <t>Fines - Local Ordinance Violations</t>
  </si>
  <si>
    <t>Other Judgments, Fines, and Forfeits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</si>
  <si>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</si>
  <si>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</si>
  <si>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</si>
  <si>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</si>
  <si>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</si>
  <si>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</si>
  <si>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</si>
  <si>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</si>
  <si>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Other Grants and Donations</t>
  </si>
  <si>
    <t>Proprietary Non-Operating Sources - Capital Contributions from Other Public Source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</si>
  <si>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</si>
  <si>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</si>
  <si>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</si>
  <si>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</si>
  <si>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</si>
  <si>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</si>
  <si>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</si>
  <si>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</si>
  <si>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</si>
  <si>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</si>
  <si>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Federal Grant - Physical Environment - Garbage / Solid Waste</t>
  </si>
  <si>
    <t>Contributions from Enterprise Operations</t>
  </si>
  <si>
    <t>General Gov't (Not Court-Related) - Recording Fees</t>
  </si>
  <si>
    <t>Jacksonville Beach Revenues Reported by Account Code and Fund Type</t>
  </si>
  <si>
    <t>Local Fiscal Year Ended September 30, 2010</t>
  </si>
  <si>
    <t>Fire Insurance Premium Tax for Firefighters' Pension</t>
  </si>
  <si>
    <t>State Grant - General Government</t>
  </si>
  <si>
    <t>Grants from Other Local Units - Physical Environment</t>
  </si>
  <si>
    <t>General Gov't (Not Court-Related) - Other General Gov't Charges and Fees</t>
  </si>
  <si>
    <t>Physical Environment - Gas Utility</t>
  </si>
  <si>
    <t>Interest and Other Earnings - Net Increase (Decrease) in Fair Value of Investments</t>
  </si>
  <si>
    <t>Proceeds of General Capital Asset Dispositions - Sales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</si>
  <si>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</si>
  <si>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</si>
  <si>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</si>
  <si>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Economic Environment</t>
  </si>
  <si>
    <t>Physical Environment - Water / Sewer Combination Utility</t>
  </si>
  <si>
    <t>2011 Municipal Population:</t>
  </si>
  <si>
    <t>Local Fiscal Year Ended September 30, 2012</t>
  </si>
  <si>
    <t>Court-Ordered Judgments and Fines - As Decided by Traffic Court</t>
  </si>
  <si>
    <t>Proceeds - Debt Proceeds</t>
  </si>
  <si>
    <t>2012 Municipal Population:</t>
  </si>
  <si>
    <t>Local Fiscal Year Ended September 30, 2008</t>
  </si>
  <si>
    <t>Permits and Franchise Fees</t>
  </si>
  <si>
    <t>Other Permits and Fees</t>
  </si>
  <si>
    <t>State Grant - Public Safety</t>
  </si>
  <si>
    <t>State Grant - Physical Environment - Water Supply System</t>
  </si>
  <si>
    <t>Court-Ordered Judgments and Fines - As Decided by County Court Criminal</t>
  </si>
  <si>
    <t>Impact Fees - Other</t>
  </si>
  <si>
    <t>Proprietary Non-Operating Sources - Federal Grants and Donations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</si>
  <si>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</si>
  <si>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</si>
  <si>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</si>
  <si>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</si>
  <si>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</si>
  <si>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</si>
  <si>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</si>
  <si>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</si>
  <si>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Other General Government</t>
  </si>
  <si>
    <t>General Government - Recording Fees</t>
  </si>
  <si>
    <t>General Government - Internal Service Fund Fees and Charges</t>
  </si>
  <si>
    <t>General Government - Administrative Service Fees</t>
  </si>
  <si>
    <t>Transportation - Parking Facilities</t>
  </si>
  <si>
    <t>Sales - Disposition of Fixed Assets</t>
  </si>
  <si>
    <t>Sales - Sale of Surplus Materials and Scrap</t>
  </si>
  <si>
    <t>Proprietary Non-Operating - Other Grants and Donations</t>
  </si>
  <si>
    <t>Proprietary Non-Operating - Capital Contributions from Other Public Source</t>
  </si>
  <si>
    <t>2013 Municipal Population:</t>
  </si>
  <si>
    <t>Local Fiscal Year Ended September 30, 2014</t>
  </si>
  <si>
    <t>State Shared Revenues - General Government - Local Government Half-Cent Sales Tax</t>
  </si>
  <si>
    <t>General Government - Other General Government Charges and Fees</t>
  </si>
  <si>
    <t>2014 Municipal Population:</t>
  </si>
  <si>
    <t>Local Fiscal Year Ended September 30, 2015</t>
  </si>
  <si>
    <t>Interest and Other Earnings - Gain (Loss) on Sale of Investments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</si>
  <si>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</si>
  <si>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</si>
  <si>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</si>
  <si>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</si>
  <si>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</si>
  <si>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</si>
  <si>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Grants from Other Local Units - Other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</si>
  <si>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</si>
  <si>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</si>
  <si>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</si>
  <si>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</si>
  <si>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</si>
  <si>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</si>
  <si>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Federal Grant - Physical Environment - Sewer / Wastewater</t>
  </si>
  <si>
    <t>2021 Municipal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</si>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</sst>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8"/>
      <c r="M3" s="69"/>
      <c r="N3" s="36"/>
      <c r="O3" s="37"/>
      <c r="P3" s="70" t="s">
        <v>148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71</v>
      </c>
      <c r="F4" s="34" t="s">
        <v>72</v>
      </c>
      <c r="G4" s="34" t="s">
        <v>73</v>
      </c>
      <c r="H4" s="34" t="s">
        <v>6</v>
      </c>
      <c r="I4" s="34" t="s">
        <v>7</v>
      </c>
      <c r="J4" s="35" t="s">
        <v>74</v>
      </c>
      <c r="K4" s="35" t="s">
        <v>8</v>
      </c>
      <c r="L4" s="35" t="s">
        <v>9</v>
      </c>
      <c r="M4" s="35" t="s">
        <v>149</v>
      </c>
      <c r="N4" s="35" t="s">
        <v>10</v>
      </c>
      <c r="O4" s="35" t="s">
        <v>150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151</v>
      </c>
      <c r="B5" s="26"/>
      <c r="C5" s="26"/>
      <c r="D5" s="27">
        <f>SUM(D6:D12)</f>
        <v>14061588</v>
      </c>
      <c r="E5" s="27">
        <f>SUM(E6:E12)</f>
        <v>12551155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303569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26916312</v>
      </c>
      <c r="P5" s="33">
        <f>(O5/P$62)</f>
        <v>1118.0191900311527</v>
      </c>
      <c r="Q5" s="6"/>
    </row>
    <row r="6" spans="1:17" ht="15">
      <c r="A6" s="12"/>
      <c r="B6" s="25">
        <v>311</v>
      </c>
      <c r="C6" s="20" t="s">
        <v>3</v>
      </c>
      <c r="D6" s="46">
        <v>12397739</v>
      </c>
      <c r="E6" s="46">
        <v>9651025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22048764</v>
      </c>
      <c r="P6" s="47">
        <f>(O6/P$62)</f>
        <v>915.8365109034268</v>
      </c>
      <c r="Q6" s="9"/>
    </row>
    <row r="7" spans="1:17" ht="15">
      <c r="A7" s="12"/>
      <c r="B7" s="25">
        <v>312.13</v>
      </c>
      <c r="C7" s="20" t="s">
        <v>152</v>
      </c>
      <c r="D7" s="46">
        <v>0</v>
      </c>
      <c r="E7" s="46">
        <v>547313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547313</v>
      </c>
      <c r="P7" s="47">
        <f>(O7/P$62)</f>
        <v>22.733665628245067</v>
      </c>
      <c r="Q7" s="9"/>
    </row>
    <row r="8" spans="1:17" ht="15">
      <c r="A8" s="12"/>
      <c r="B8" s="25">
        <v>312.41</v>
      </c>
      <c r="C8" s="20" t="s">
        <v>153</v>
      </c>
      <c r="D8" s="46">
        <v>0</v>
      </c>
      <c r="E8" s="46">
        <v>781251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781251</v>
      </c>
      <c r="P8" s="47">
        <f>(O8/P$62)</f>
        <v>32.450716510903426</v>
      </c>
      <c r="Q8" s="9"/>
    </row>
    <row r="9" spans="1:17" ht="15">
      <c r="A9" s="12"/>
      <c r="B9" s="25">
        <v>312.52</v>
      </c>
      <c r="C9" s="20" t="s">
        <v>111</v>
      </c>
      <c r="D9" s="46">
        <v>303569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303569</v>
      </c>
      <c r="L9" s="46">
        <v>0</v>
      </c>
      <c r="M9" s="46">
        <v>0</v>
      </c>
      <c r="N9" s="46">
        <v>0</v>
      </c>
      <c r="O9" s="46">
        <f t="shared" si="0"/>
        <v>607138</v>
      </c>
      <c r="P9" s="47">
        <f>(O9/P$62)</f>
        <v>25.218608515057113</v>
      </c>
      <c r="Q9" s="9"/>
    </row>
    <row r="10" spans="1:17" ht="15">
      <c r="A10" s="12"/>
      <c r="B10" s="25">
        <v>312.63</v>
      </c>
      <c r="C10" s="20" t="s">
        <v>154</v>
      </c>
      <c r="D10" s="46">
        <v>0</v>
      </c>
      <c r="E10" s="46">
        <v>1571566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1571566</v>
      </c>
      <c r="P10" s="47">
        <f>(O10/P$62)</f>
        <v>65.27792315680166</v>
      </c>
      <c r="Q10" s="9"/>
    </row>
    <row r="11" spans="1:17" ht="15">
      <c r="A11" s="12"/>
      <c r="B11" s="25">
        <v>315.2</v>
      </c>
      <c r="C11" s="20" t="s">
        <v>155</v>
      </c>
      <c r="D11" s="46">
        <v>1109750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1109750</v>
      </c>
      <c r="P11" s="47">
        <f>(O11/P$62)</f>
        <v>46.09553478712357</v>
      </c>
      <c r="Q11" s="9"/>
    </row>
    <row r="12" spans="1:17" ht="15">
      <c r="A12" s="12"/>
      <c r="B12" s="25">
        <v>316</v>
      </c>
      <c r="C12" s="20" t="s">
        <v>113</v>
      </c>
      <c r="D12" s="46">
        <v>250530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250530</v>
      </c>
      <c r="P12" s="47">
        <f>(O12/P$62)</f>
        <v>10.406230529595016</v>
      </c>
      <c r="Q12" s="9"/>
    </row>
    <row r="13" spans="1:17" ht="15.75">
      <c r="A13" s="29" t="s">
        <v>16</v>
      </c>
      <c r="B13" s="30"/>
      <c r="C13" s="31"/>
      <c r="D13" s="32">
        <f>SUM(D14:D17)</f>
        <v>850614</v>
      </c>
      <c r="E13" s="32">
        <f>SUM(E14:E17)</f>
        <v>0</v>
      </c>
      <c r="F13" s="32">
        <f>SUM(F14:F17)</f>
        <v>0</v>
      </c>
      <c r="G13" s="32">
        <f>SUM(G14:G17)</f>
        <v>0</v>
      </c>
      <c r="H13" s="32">
        <f>SUM(H14:H17)</f>
        <v>0</v>
      </c>
      <c r="I13" s="32">
        <f>SUM(I14:I17)</f>
        <v>205629</v>
      </c>
      <c r="J13" s="32">
        <f>SUM(J14:J17)</f>
        <v>0</v>
      </c>
      <c r="K13" s="32">
        <f>SUM(K14:K17)</f>
        <v>0</v>
      </c>
      <c r="L13" s="32">
        <f>SUM(L14:L17)</f>
        <v>0</v>
      </c>
      <c r="M13" s="32">
        <f>SUM(M14:M17)</f>
        <v>0</v>
      </c>
      <c r="N13" s="32">
        <f>SUM(N14:N17)</f>
        <v>0</v>
      </c>
      <c r="O13" s="44">
        <f>SUM(D13:N13)</f>
        <v>1056243</v>
      </c>
      <c r="P13" s="45">
        <f>(O13/P$62)</f>
        <v>43.87302180685358</v>
      </c>
      <c r="Q13" s="10"/>
    </row>
    <row r="14" spans="1:17" ht="15">
      <c r="A14" s="12"/>
      <c r="B14" s="25">
        <v>322</v>
      </c>
      <c r="C14" s="20" t="s">
        <v>156</v>
      </c>
      <c r="D14" s="46">
        <v>585838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585838</v>
      </c>
      <c r="P14" s="47">
        <f>(O14/P$62)</f>
        <v>24.3338733125649</v>
      </c>
      <c r="Q14" s="9"/>
    </row>
    <row r="15" spans="1:17" ht="15">
      <c r="A15" s="12"/>
      <c r="B15" s="25">
        <v>323.9</v>
      </c>
      <c r="C15" s="20" t="s">
        <v>17</v>
      </c>
      <c r="D15" s="46">
        <v>5280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5280</v>
      </c>
      <c r="P15" s="47">
        <f>(O15/P$62)</f>
        <v>0.2193146417445483</v>
      </c>
      <c r="Q15" s="9"/>
    </row>
    <row r="16" spans="1:17" ht="15">
      <c r="A16" s="12"/>
      <c r="B16" s="25">
        <v>325.2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205629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205629</v>
      </c>
      <c r="P16" s="47">
        <f>(O16/P$62)</f>
        <v>8.541183800623052</v>
      </c>
      <c r="Q16" s="9"/>
    </row>
    <row r="17" spans="1:17" ht="15">
      <c r="A17" s="12"/>
      <c r="B17" s="25">
        <v>329.1</v>
      </c>
      <c r="C17" s="20" t="s">
        <v>157</v>
      </c>
      <c r="D17" s="46">
        <v>259496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259496</v>
      </c>
      <c r="P17" s="47">
        <f>(O17/P$62)</f>
        <v>10.77865005192108</v>
      </c>
      <c r="Q17" s="9"/>
    </row>
    <row r="18" spans="1:17" ht="15.75">
      <c r="A18" s="29" t="s">
        <v>158</v>
      </c>
      <c r="B18" s="30"/>
      <c r="C18" s="31"/>
      <c r="D18" s="32">
        <f>SUM(D19:D28)</f>
        <v>4768654</v>
      </c>
      <c r="E18" s="32">
        <f>SUM(E19:E28)</f>
        <v>249296</v>
      </c>
      <c r="F18" s="32">
        <f>SUM(F19:F28)</f>
        <v>0</v>
      </c>
      <c r="G18" s="32">
        <f>SUM(G19:G28)</f>
        <v>0</v>
      </c>
      <c r="H18" s="32">
        <f>SUM(H19:H28)</f>
        <v>0</v>
      </c>
      <c r="I18" s="32">
        <f>SUM(I19:I28)</f>
        <v>2580</v>
      </c>
      <c r="J18" s="32">
        <f>SUM(J19:J28)</f>
        <v>0</v>
      </c>
      <c r="K18" s="32">
        <f>SUM(K19:K28)</f>
        <v>0</v>
      </c>
      <c r="L18" s="32">
        <f>SUM(L19:L28)</f>
        <v>0</v>
      </c>
      <c r="M18" s="32">
        <f>SUM(M19:M28)</f>
        <v>0</v>
      </c>
      <c r="N18" s="32">
        <f>SUM(N19:N28)</f>
        <v>0</v>
      </c>
      <c r="O18" s="44">
        <f>SUM(D18:N18)</f>
        <v>5020530</v>
      </c>
      <c r="P18" s="45">
        <f>(O18/P$62)</f>
        <v>208.53707165109034</v>
      </c>
      <c r="Q18" s="10"/>
    </row>
    <row r="19" spans="1:17" ht="15">
      <c r="A19" s="12"/>
      <c r="B19" s="25">
        <v>331.2</v>
      </c>
      <c r="C19" s="20" t="s">
        <v>21</v>
      </c>
      <c r="D19" s="46">
        <v>15090</v>
      </c>
      <c r="E19" s="46">
        <v>249296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264386</v>
      </c>
      <c r="P19" s="47">
        <f>(O19/P$62)</f>
        <v>10.981765316718588</v>
      </c>
      <c r="Q19" s="9"/>
    </row>
    <row r="20" spans="1:17" ht="15">
      <c r="A20" s="12"/>
      <c r="B20" s="25">
        <v>331.35</v>
      </c>
      <c r="C20" s="20" t="s">
        <v>146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1080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aca="true" t="shared" si="1" ref="O20:O25">SUM(D20:N20)</f>
        <v>1080</v>
      </c>
      <c r="P20" s="47">
        <f>(O20/P$62)</f>
        <v>0.044859813084112146</v>
      </c>
      <c r="Q20" s="9"/>
    </row>
    <row r="21" spans="1:17" ht="15">
      <c r="A21" s="12"/>
      <c r="B21" s="25">
        <v>335.125</v>
      </c>
      <c r="C21" s="20" t="s">
        <v>159</v>
      </c>
      <c r="D21" s="46">
        <v>911656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911656</v>
      </c>
      <c r="P21" s="47">
        <f>(O21/P$62)</f>
        <v>37.86733125649013</v>
      </c>
      <c r="Q21" s="9"/>
    </row>
    <row r="22" spans="1:17" ht="15">
      <c r="A22" s="12"/>
      <c r="B22" s="25">
        <v>335.14</v>
      </c>
      <c r="C22" s="20" t="s">
        <v>115</v>
      </c>
      <c r="D22" s="46">
        <v>4817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4817</v>
      </c>
      <c r="P22" s="47">
        <f>(O22/P$62)</f>
        <v>0.20008307372793355</v>
      </c>
      <c r="Q22" s="9"/>
    </row>
    <row r="23" spans="1:17" ht="15">
      <c r="A23" s="12"/>
      <c r="B23" s="25">
        <v>335.15</v>
      </c>
      <c r="C23" s="20" t="s">
        <v>116</v>
      </c>
      <c r="D23" s="46">
        <v>51727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51727</v>
      </c>
      <c r="P23" s="47">
        <f>(O23/P$62)</f>
        <v>2.148577362409138</v>
      </c>
      <c r="Q23" s="9"/>
    </row>
    <row r="24" spans="1:17" ht="15">
      <c r="A24" s="12"/>
      <c r="B24" s="25">
        <v>335.18</v>
      </c>
      <c r="C24" s="20" t="s">
        <v>160</v>
      </c>
      <c r="D24" s="46">
        <v>2753533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2753533</v>
      </c>
      <c r="P24" s="47">
        <f>(O24/P$62)</f>
        <v>114.3731256490135</v>
      </c>
      <c r="Q24" s="9"/>
    </row>
    <row r="25" spans="1:17" ht="15">
      <c r="A25" s="12"/>
      <c r="B25" s="25">
        <v>335.19</v>
      </c>
      <c r="C25" s="20" t="s">
        <v>117</v>
      </c>
      <c r="D25" s="46">
        <v>20932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20932</v>
      </c>
      <c r="P25" s="47">
        <f>(O25/P$62)</f>
        <v>0.8694496365524403</v>
      </c>
      <c r="Q25" s="9"/>
    </row>
    <row r="26" spans="1:17" ht="15">
      <c r="A26" s="12"/>
      <c r="B26" s="25">
        <v>337.9</v>
      </c>
      <c r="C26" s="20" t="s">
        <v>139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1500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1500</v>
      </c>
      <c r="P26" s="47">
        <f>(O26/P$62)</f>
        <v>0.06230529595015576</v>
      </c>
      <c r="Q26" s="9"/>
    </row>
    <row r="27" spans="1:17" ht="15">
      <c r="A27" s="12"/>
      <c r="B27" s="25">
        <v>338</v>
      </c>
      <c r="C27" s="20" t="s">
        <v>36</v>
      </c>
      <c r="D27" s="46">
        <v>12074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12074</v>
      </c>
      <c r="P27" s="47">
        <f>(O27/P$62)</f>
        <v>0.5015160955347872</v>
      </c>
      <c r="Q27" s="9"/>
    </row>
    <row r="28" spans="1:17" ht="15">
      <c r="A28" s="12"/>
      <c r="B28" s="25">
        <v>339</v>
      </c>
      <c r="C28" s="20" t="s">
        <v>37</v>
      </c>
      <c r="D28" s="46">
        <v>998825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998825</v>
      </c>
      <c r="P28" s="47">
        <f>(O28/P$62)</f>
        <v>41.48805815160955</v>
      </c>
      <c r="Q28" s="9"/>
    </row>
    <row r="29" spans="1:17" ht="15.75">
      <c r="A29" s="29" t="s">
        <v>42</v>
      </c>
      <c r="B29" s="30"/>
      <c r="C29" s="31"/>
      <c r="D29" s="32">
        <f>SUM(D30:D41)</f>
        <v>594555</v>
      </c>
      <c r="E29" s="32">
        <f>SUM(E30:E41)</f>
        <v>0</v>
      </c>
      <c r="F29" s="32">
        <f>SUM(F30:F41)</f>
        <v>0</v>
      </c>
      <c r="G29" s="32">
        <f>SUM(G30:G41)</f>
        <v>0</v>
      </c>
      <c r="H29" s="32">
        <f>SUM(H30:H41)</f>
        <v>0</v>
      </c>
      <c r="I29" s="32">
        <f>SUM(I30:I41)</f>
        <v>107707530</v>
      </c>
      <c r="J29" s="32">
        <f>SUM(J30:J41)</f>
        <v>12270455</v>
      </c>
      <c r="K29" s="32">
        <f>SUM(K30:K41)</f>
        <v>0</v>
      </c>
      <c r="L29" s="32">
        <f>SUM(L30:L41)</f>
        <v>0</v>
      </c>
      <c r="M29" s="32">
        <f>SUM(M30:M41)</f>
        <v>0</v>
      </c>
      <c r="N29" s="32">
        <f>SUM(N30:N41)</f>
        <v>0</v>
      </c>
      <c r="O29" s="32">
        <f>SUM(D29:N29)</f>
        <v>120572540</v>
      </c>
      <c r="P29" s="45">
        <f>(O29/P$62)</f>
        <v>5008.205192107996</v>
      </c>
      <c r="Q29" s="10"/>
    </row>
    <row r="30" spans="1:17" ht="15">
      <c r="A30" s="12"/>
      <c r="B30" s="25">
        <v>341.1</v>
      </c>
      <c r="C30" s="20" t="s">
        <v>118</v>
      </c>
      <c r="D30" s="46">
        <v>43315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43315</v>
      </c>
      <c r="P30" s="47">
        <f>(O30/P$62)</f>
        <v>1.7991692627206646</v>
      </c>
      <c r="Q30" s="9"/>
    </row>
    <row r="31" spans="1:17" ht="15">
      <c r="A31" s="12"/>
      <c r="B31" s="25">
        <v>341.2</v>
      </c>
      <c r="C31" s="20" t="s">
        <v>119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12270455</v>
      </c>
      <c r="K31" s="46">
        <v>0</v>
      </c>
      <c r="L31" s="46">
        <v>0</v>
      </c>
      <c r="M31" s="46">
        <v>0</v>
      </c>
      <c r="N31" s="46">
        <v>0</v>
      </c>
      <c r="O31" s="46">
        <f aca="true" t="shared" si="2" ref="O31:O41">SUM(D31:N31)</f>
        <v>12270455</v>
      </c>
      <c r="P31" s="47">
        <f>(O31/P$62)</f>
        <v>509.67622014537903</v>
      </c>
      <c r="Q31" s="9"/>
    </row>
    <row r="32" spans="1:17" ht="15">
      <c r="A32" s="12"/>
      <c r="B32" s="25">
        <v>341.3</v>
      </c>
      <c r="C32" s="20" t="s">
        <v>120</v>
      </c>
      <c r="D32" s="46">
        <v>3088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3088</v>
      </c>
      <c r="P32" s="47">
        <f>(O32/P$62)</f>
        <v>0.12826583592938734</v>
      </c>
      <c r="Q32" s="9"/>
    </row>
    <row r="33" spans="1:17" ht="15">
      <c r="A33" s="12"/>
      <c r="B33" s="25">
        <v>341.9</v>
      </c>
      <c r="C33" s="20" t="s">
        <v>129</v>
      </c>
      <c r="D33" s="46">
        <v>-570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-570</v>
      </c>
      <c r="P33" s="47">
        <f>(O33/P$62)</f>
        <v>-0.02367601246105919</v>
      </c>
      <c r="Q33" s="9"/>
    </row>
    <row r="34" spans="1:17" ht="15">
      <c r="A34" s="12"/>
      <c r="B34" s="25">
        <v>343.1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81999407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81999407</v>
      </c>
      <c r="P34" s="47">
        <f>(O34/P$62)</f>
        <v>3405.998213914849</v>
      </c>
      <c r="Q34" s="9"/>
    </row>
    <row r="35" spans="1:17" ht="15">
      <c r="A35" s="12"/>
      <c r="B35" s="25">
        <v>343.2</v>
      </c>
      <c r="C35" s="20" t="s">
        <v>88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1845309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1845309</v>
      </c>
      <c r="P35" s="47">
        <f>(O35/P$62)</f>
        <v>76.64834890965732</v>
      </c>
      <c r="Q35" s="9"/>
    </row>
    <row r="36" spans="1:17" ht="15">
      <c r="A36" s="12"/>
      <c r="B36" s="25">
        <v>343.3</v>
      </c>
      <c r="C36" s="20" t="s">
        <v>48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17039215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17039215</v>
      </c>
      <c r="P36" s="47">
        <f>(O36/P$62)</f>
        <v>707.7555555555556</v>
      </c>
      <c r="Q36" s="9"/>
    </row>
    <row r="37" spans="1:17" ht="15">
      <c r="A37" s="12"/>
      <c r="B37" s="25">
        <v>343.4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3600138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3600138</v>
      </c>
      <c r="P37" s="47">
        <f>(O37/P$62)</f>
        <v>149.53844236760125</v>
      </c>
      <c r="Q37" s="9"/>
    </row>
    <row r="38" spans="1:17" ht="15">
      <c r="A38" s="12"/>
      <c r="B38" s="25">
        <v>343.8</v>
      </c>
      <c r="C38" s="20" t="s">
        <v>50</v>
      </c>
      <c r="D38" s="46">
        <v>14225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14225</v>
      </c>
      <c r="P38" s="47">
        <f>(O38/P$62)</f>
        <v>0.5908618899273105</v>
      </c>
      <c r="Q38" s="9"/>
    </row>
    <row r="39" spans="1:17" ht="15">
      <c r="A39" s="12"/>
      <c r="B39" s="25">
        <v>344.5</v>
      </c>
      <c r="C39" s="20" t="s">
        <v>121</v>
      </c>
      <c r="D39" s="46">
        <v>306036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306036</v>
      </c>
      <c r="P39" s="47">
        <f>(O39/P$62)</f>
        <v>12.711775700934579</v>
      </c>
      <c r="Q39" s="9"/>
    </row>
    <row r="40" spans="1:17" ht="15">
      <c r="A40" s="12"/>
      <c r="B40" s="25">
        <v>347.2</v>
      </c>
      <c r="C40" s="20" t="s">
        <v>53</v>
      </c>
      <c r="D40" s="46">
        <v>213560</v>
      </c>
      <c r="E40" s="46">
        <v>0</v>
      </c>
      <c r="F40" s="46">
        <v>0</v>
      </c>
      <c r="G40" s="46">
        <v>0</v>
      </c>
      <c r="H40" s="46">
        <v>0</v>
      </c>
      <c r="I40" s="46">
        <v>3125053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3338613</v>
      </c>
      <c r="P40" s="47">
        <f>(O40/P$62)</f>
        <v>138.6755140186916</v>
      </c>
      <c r="Q40" s="9"/>
    </row>
    <row r="41" spans="1:17" ht="15">
      <c r="A41" s="12"/>
      <c r="B41" s="25">
        <v>349</v>
      </c>
      <c r="C41" s="20" t="s">
        <v>161</v>
      </c>
      <c r="D41" s="46">
        <v>14901</v>
      </c>
      <c r="E41" s="46">
        <v>0</v>
      </c>
      <c r="F41" s="46">
        <v>0</v>
      </c>
      <c r="G41" s="46">
        <v>0</v>
      </c>
      <c r="H41" s="46">
        <v>0</v>
      </c>
      <c r="I41" s="46">
        <v>98408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113309</v>
      </c>
      <c r="P41" s="47">
        <f>(O41/P$62)</f>
        <v>4.7065005192108</v>
      </c>
      <c r="Q41" s="9"/>
    </row>
    <row r="42" spans="1:17" ht="15.75">
      <c r="A42" s="29" t="s">
        <v>43</v>
      </c>
      <c r="B42" s="30"/>
      <c r="C42" s="31"/>
      <c r="D42" s="32">
        <f>SUM(D43:D45)</f>
        <v>262276</v>
      </c>
      <c r="E42" s="32">
        <f>SUM(E43:E45)</f>
        <v>69969</v>
      </c>
      <c r="F42" s="32">
        <f>SUM(F43:F45)</f>
        <v>0</v>
      </c>
      <c r="G42" s="32">
        <f>SUM(G43:G45)</f>
        <v>0</v>
      </c>
      <c r="H42" s="32">
        <f>SUM(H43:H45)</f>
        <v>0</v>
      </c>
      <c r="I42" s="32">
        <f>SUM(I43:I45)</f>
        <v>0</v>
      </c>
      <c r="J42" s="32">
        <f>SUM(J43:J45)</f>
        <v>0</v>
      </c>
      <c r="K42" s="32">
        <f>SUM(K43:K45)</f>
        <v>0</v>
      </c>
      <c r="L42" s="32">
        <f>SUM(L43:L45)</f>
        <v>0</v>
      </c>
      <c r="M42" s="32">
        <f>SUM(M43:M45)</f>
        <v>0</v>
      </c>
      <c r="N42" s="32">
        <f>SUM(N43:N45)</f>
        <v>0</v>
      </c>
      <c r="O42" s="32">
        <f>SUM(D42:N42)</f>
        <v>332245</v>
      </c>
      <c r="P42" s="45">
        <f>(O42/P$62)</f>
        <v>13.800415368639667</v>
      </c>
      <c r="Q42" s="10"/>
    </row>
    <row r="43" spans="1:17" ht="15">
      <c r="A43" s="13"/>
      <c r="B43" s="39">
        <v>351.5</v>
      </c>
      <c r="C43" s="21" t="s">
        <v>98</v>
      </c>
      <c r="D43" s="46">
        <v>56839</v>
      </c>
      <c r="E43" s="46">
        <v>41619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98458</v>
      </c>
      <c r="P43" s="47">
        <f>(O43/P$62)</f>
        <v>4.0896365524402905</v>
      </c>
      <c r="Q43" s="9"/>
    </row>
    <row r="44" spans="1:17" ht="15">
      <c r="A44" s="13"/>
      <c r="B44" s="39">
        <v>354</v>
      </c>
      <c r="C44" s="21" t="s">
        <v>57</v>
      </c>
      <c r="D44" s="46">
        <v>178170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178170</v>
      </c>
      <c r="P44" s="47">
        <f>(O44/P$62)</f>
        <v>7.400623052959501</v>
      </c>
      <c r="Q44" s="9"/>
    </row>
    <row r="45" spans="1:17" ht="15">
      <c r="A45" s="13"/>
      <c r="B45" s="39">
        <v>359</v>
      </c>
      <c r="C45" s="21" t="s">
        <v>58</v>
      </c>
      <c r="D45" s="46">
        <v>27267</v>
      </c>
      <c r="E45" s="46">
        <v>28350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55617</v>
      </c>
      <c r="P45" s="47">
        <f>(O45/P$62)</f>
        <v>2.3101557632398753</v>
      </c>
      <c r="Q45" s="9"/>
    </row>
    <row r="46" spans="1:17" ht="15.75">
      <c r="A46" s="29" t="s">
        <v>4</v>
      </c>
      <c r="B46" s="30"/>
      <c r="C46" s="31"/>
      <c r="D46" s="32">
        <f>SUM(D47:D55)</f>
        <v>304429</v>
      </c>
      <c r="E46" s="32">
        <f>SUM(E47:E55)</f>
        <v>57723</v>
      </c>
      <c r="F46" s="32">
        <f>SUM(F47:F55)</f>
        <v>0</v>
      </c>
      <c r="G46" s="32">
        <f>SUM(G47:G55)</f>
        <v>24035</v>
      </c>
      <c r="H46" s="32">
        <f>SUM(H47:H55)</f>
        <v>0</v>
      </c>
      <c r="I46" s="32">
        <f>SUM(I47:I55)</f>
        <v>826463</v>
      </c>
      <c r="J46" s="32">
        <f>SUM(J47:J55)</f>
        <v>43601</v>
      </c>
      <c r="K46" s="32">
        <f>SUM(K47:K55)</f>
        <v>25074136</v>
      </c>
      <c r="L46" s="32">
        <f>SUM(L47:L55)</f>
        <v>0</v>
      </c>
      <c r="M46" s="32">
        <f>SUM(M47:M55)</f>
        <v>0</v>
      </c>
      <c r="N46" s="32">
        <f>SUM(N47:N55)</f>
        <v>0</v>
      </c>
      <c r="O46" s="32">
        <f>SUM(D46:N46)</f>
        <v>26330387</v>
      </c>
      <c r="P46" s="45">
        <f>(O46/P$62)</f>
        <v>1093.6817030114225</v>
      </c>
      <c r="Q46" s="10"/>
    </row>
    <row r="47" spans="1:17" ht="15">
      <c r="A47" s="12"/>
      <c r="B47" s="25">
        <v>361.1</v>
      </c>
      <c r="C47" s="20" t="s">
        <v>59</v>
      </c>
      <c r="D47" s="46">
        <v>22818</v>
      </c>
      <c r="E47" s="46">
        <v>52246</v>
      </c>
      <c r="F47" s="46">
        <v>0</v>
      </c>
      <c r="G47" s="46">
        <v>20035</v>
      </c>
      <c r="H47" s="46">
        <v>0</v>
      </c>
      <c r="I47" s="46">
        <v>155103</v>
      </c>
      <c r="J47" s="46">
        <v>5017</v>
      </c>
      <c r="K47" s="46">
        <v>2500354</v>
      </c>
      <c r="L47" s="46">
        <v>0</v>
      </c>
      <c r="M47" s="46">
        <v>0</v>
      </c>
      <c r="N47" s="46">
        <v>0</v>
      </c>
      <c r="O47" s="46">
        <f>SUM(D47:N47)</f>
        <v>2755573</v>
      </c>
      <c r="P47" s="47">
        <f>(O47/P$62)</f>
        <v>114.45786085150571</v>
      </c>
      <c r="Q47" s="9"/>
    </row>
    <row r="48" spans="1:17" ht="15">
      <c r="A48" s="12"/>
      <c r="B48" s="25">
        <v>361.3</v>
      </c>
      <c r="C48" s="20" t="s">
        <v>89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10911218</v>
      </c>
      <c r="L48" s="46">
        <v>0</v>
      </c>
      <c r="M48" s="46">
        <v>0</v>
      </c>
      <c r="N48" s="46">
        <v>0</v>
      </c>
      <c r="O48" s="46">
        <f aca="true" t="shared" si="3" ref="O48:O55">SUM(D48:N48)</f>
        <v>10911218</v>
      </c>
      <c r="P48" s="47">
        <f>(O48/P$62)</f>
        <v>453.21777777777777</v>
      </c>
      <c r="Q48" s="9"/>
    </row>
    <row r="49" spans="1:17" ht="15">
      <c r="A49" s="12"/>
      <c r="B49" s="25">
        <v>361.4</v>
      </c>
      <c r="C49" s="20" t="s">
        <v>132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5857262</v>
      </c>
      <c r="L49" s="46">
        <v>0</v>
      </c>
      <c r="M49" s="46">
        <v>0</v>
      </c>
      <c r="N49" s="46">
        <v>0</v>
      </c>
      <c r="O49" s="46">
        <f t="shared" si="3"/>
        <v>5857262</v>
      </c>
      <c r="P49" s="47">
        <f>(O49/P$62)</f>
        <v>243.29229491173416</v>
      </c>
      <c r="Q49" s="9"/>
    </row>
    <row r="50" spans="1:17" ht="15">
      <c r="A50" s="12"/>
      <c r="B50" s="25">
        <v>362</v>
      </c>
      <c r="C50" s="20" t="s">
        <v>60</v>
      </c>
      <c r="D50" s="46">
        <v>37764</v>
      </c>
      <c r="E50" s="46">
        <v>0</v>
      </c>
      <c r="F50" s="46">
        <v>0</v>
      </c>
      <c r="G50" s="46">
        <v>0</v>
      </c>
      <c r="H50" s="46">
        <v>0</v>
      </c>
      <c r="I50" s="46">
        <v>870957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908721</v>
      </c>
      <c r="P50" s="47">
        <f>(O50/P$62)</f>
        <v>37.74542056074766</v>
      </c>
      <c r="Q50" s="9"/>
    </row>
    <row r="51" spans="1:17" ht="15">
      <c r="A51" s="12"/>
      <c r="B51" s="25">
        <v>364</v>
      </c>
      <c r="C51" s="20" t="s">
        <v>122</v>
      </c>
      <c r="D51" s="46">
        <v>126657</v>
      </c>
      <c r="E51" s="46">
        <v>2811</v>
      </c>
      <c r="F51" s="46">
        <v>0</v>
      </c>
      <c r="G51" s="46">
        <v>0</v>
      </c>
      <c r="H51" s="46">
        <v>0</v>
      </c>
      <c r="I51" s="46">
        <v>-570720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-441252</v>
      </c>
      <c r="P51" s="47">
        <f>(O51/P$62)</f>
        <v>-18.328224299065422</v>
      </c>
      <c r="Q51" s="9"/>
    </row>
    <row r="52" spans="1:17" ht="15">
      <c r="A52" s="12"/>
      <c r="B52" s="25">
        <v>365</v>
      </c>
      <c r="C52" s="20" t="s">
        <v>123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70954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70954</v>
      </c>
      <c r="P52" s="47">
        <f>(O52/P$62)</f>
        <v>2.947206645898235</v>
      </c>
      <c r="Q52" s="9"/>
    </row>
    <row r="53" spans="1:17" ht="15">
      <c r="A53" s="12"/>
      <c r="B53" s="25">
        <v>366</v>
      </c>
      <c r="C53" s="20" t="s">
        <v>63</v>
      </c>
      <c r="D53" s="46">
        <v>2575</v>
      </c>
      <c r="E53" s="46">
        <v>1100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3675</v>
      </c>
      <c r="P53" s="47">
        <f>(O53/P$62)</f>
        <v>0.1526479750778816</v>
      </c>
      <c r="Q53" s="9"/>
    </row>
    <row r="54" spans="1:17" ht="15">
      <c r="A54" s="12"/>
      <c r="B54" s="25">
        <v>368</v>
      </c>
      <c r="C54" s="20" t="s">
        <v>64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5805126</v>
      </c>
      <c r="L54" s="46">
        <v>0</v>
      </c>
      <c r="M54" s="46">
        <v>0</v>
      </c>
      <c r="N54" s="46">
        <v>0</v>
      </c>
      <c r="O54" s="46">
        <f t="shared" si="3"/>
        <v>5805126</v>
      </c>
      <c r="P54" s="47">
        <f>(O54/P$62)</f>
        <v>241.12672897196262</v>
      </c>
      <c r="Q54" s="9"/>
    </row>
    <row r="55" spans="1:17" ht="15">
      <c r="A55" s="12"/>
      <c r="B55" s="25">
        <v>369.9</v>
      </c>
      <c r="C55" s="20" t="s">
        <v>65</v>
      </c>
      <c r="D55" s="46">
        <v>114615</v>
      </c>
      <c r="E55" s="46">
        <v>1566</v>
      </c>
      <c r="F55" s="46">
        <v>0</v>
      </c>
      <c r="G55" s="46">
        <v>4000</v>
      </c>
      <c r="H55" s="46">
        <v>0</v>
      </c>
      <c r="I55" s="46">
        <v>300169</v>
      </c>
      <c r="J55" s="46">
        <v>38584</v>
      </c>
      <c r="K55" s="46">
        <v>176</v>
      </c>
      <c r="L55" s="46">
        <v>0</v>
      </c>
      <c r="M55" s="46">
        <v>0</v>
      </c>
      <c r="N55" s="46">
        <v>0</v>
      </c>
      <c r="O55" s="46">
        <f t="shared" si="3"/>
        <v>459110</v>
      </c>
      <c r="P55" s="47">
        <f>(O55/P$62)</f>
        <v>19.069989615784007</v>
      </c>
      <c r="Q55" s="9"/>
    </row>
    <row r="56" spans="1:17" ht="15.75">
      <c r="A56" s="29" t="s">
        <v>44</v>
      </c>
      <c r="B56" s="30"/>
      <c r="C56" s="31"/>
      <c r="D56" s="32">
        <f>SUM(D57:D59)</f>
        <v>4419923</v>
      </c>
      <c r="E56" s="32">
        <f>SUM(E57:E59)</f>
        <v>0</v>
      </c>
      <c r="F56" s="32">
        <f>SUM(F57:F59)</f>
        <v>0</v>
      </c>
      <c r="G56" s="32">
        <f>SUM(G57:G59)</f>
        <v>4484000</v>
      </c>
      <c r="H56" s="32">
        <f>SUM(H57:H59)</f>
        <v>0</v>
      </c>
      <c r="I56" s="32">
        <f>SUM(I57:I59)</f>
        <v>957333</v>
      </c>
      <c r="J56" s="32">
        <f>SUM(J57:J59)</f>
        <v>0</v>
      </c>
      <c r="K56" s="32">
        <f>SUM(K57:K59)</f>
        <v>0</v>
      </c>
      <c r="L56" s="32">
        <f>SUM(L57:L59)</f>
        <v>0</v>
      </c>
      <c r="M56" s="32">
        <f>SUM(M57:M59)</f>
        <v>0</v>
      </c>
      <c r="N56" s="32">
        <f>SUM(N57:N59)</f>
        <v>0</v>
      </c>
      <c r="O56" s="32">
        <f>SUM(D56:N56)</f>
        <v>9861256</v>
      </c>
      <c r="P56" s="45">
        <f>(O56/P$62)</f>
        <v>409.6056490134995</v>
      </c>
      <c r="Q56" s="9"/>
    </row>
    <row r="57" spans="1:17" ht="15">
      <c r="A57" s="12"/>
      <c r="B57" s="25">
        <v>381</v>
      </c>
      <c r="C57" s="20" t="s">
        <v>66</v>
      </c>
      <c r="D57" s="46">
        <v>514366</v>
      </c>
      <c r="E57" s="46">
        <v>0</v>
      </c>
      <c r="F57" s="46">
        <v>0</v>
      </c>
      <c r="G57" s="46">
        <v>4175000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4689366</v>
      </c>
      <c r="P57" s="47">
        <f>(O57/P$62)</f>
        <v>194.78155763239874</v>
      </c>
      <c r="Q57" s="9"/>
    </row>
    <row r="58" spans="1:17" ht="15">
      <c r="A58" s="12"/>
      <c r="B58" s="25">
        <v>382</v>
      </c>
      <c r="C58" s="20" t="s">
        <v>80</v>
      </c>
      <c r="D58" s="46">
        <v>3905557</v>
      </c>
      <c r="E58" s="46">
        <v>0</v>
      </c>
      <c r="F58" s="46">
        <v>0</v>
      </c>
      <c r="G58" s="46">
        <v>309000</v>
      </c>
      <c r="H58" s="46">
        <v>0</v>
      </c>
      <c r="I58" s="46">
        <v>162097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4376654</v>
      </c>
      <c r="P58" s="47">
        <f>(O58/P$62)</f>
        <v>181.79248182762203</v>
      </c>
      <c r="Q58" s="9"/>
    </row>
    <row r="59" spans="1:17" ht="15.75" thickBot="1">
      <c r="A59" s="12"/>
      <c r="B59" s="25">
        <v>389.4</v>
      </c>
      <c r="C59" s="20" t="s">
        <v>67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795236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795236</v>
      </c>
      <c r="P59" s="47">
        <f>(O59/P$62)</f>
        <v>33.03160955347871</v>
      </c>
      <c r="Q59" s="9"/>
    </row>
    <row r="60" spans="1:120" ht="16.5" thickBot="1">
      <c r="A60" s="14" t="s">
        <v>54</v>
      </c>
      <c r="B60" s="23"/>
      <c r="C60" s="22"/>
      <c r="D60" s="15">
        <f>SUM(D5,D13,D18,D29,D42,D46,D56)</f>
        <v>25262039</v>
      </c>
      <c r="E60" s="15">
        <f>SUM(E5,E13,E18,E29,E42,E46,E56)</f>
        <v>12928143</v>
      </c>
      <c r="F60" s="15">
        <f>SUM(F5,F13,F18,F29,F42,F46,F56)</f>
        <v>0</v>
      </c>
      <c r="G60" s="15">
        <f>SUM(G5,G13,G18,G29,G42,G46,G56)</f>
        <v>4508035</v>
      </c>
      <c r="H60" s="15">
        <f>SUM(H5,H13,H18,H29,H42,H46,H56)</f>
        <v>0</v>
      </c>
      <c r="I60" s="15">
        <f>SUM(I5,I13,I18,I29,I42,I46,I56)</f>
        <v>109699535</v>
      </c>
      <c r="J60" s="15">
        <f>SUM(J5,J13,J18,J29,J42,J46,J56)</f>
        <v>12314056</v>
      </c>
      <c r="K60" s="15">
        <f>SUM(K5,K13,K18,K29,K42,K46,K56)</f>
        <v>25377705</v>
      </c>
      <c r="L60" s="15">
        <f>SUM(L5,L13,L18,L29,L42,L46,L56)</f>
        <v>0</v>
      </c>
      <c r="M60" s="15">
        <f>SUM(M5,M13,M18,M29,M42,M46,M56)</f>
        <v>0</v>
      </c>
      <c r="N60" s="15">
        <f>SUM(N5,N13,N18,N29,N42,N46,N56)</f>
        <v>0</v>
      </c>
      <c r="O60" s="15">
        <f>SUM(D60:N60)</f>
        <v>190089513</v>
      </c>
      <c r="P60" s="38">
        <f>(O60/P$62)</f>
        <v>7895.722242990654</v>
      </c>
      <c r="Q60" s="6"/>
      <c r="R60" s="2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</row>
    <row r="61" spans="1:16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9"/>
    </row>
    <row r="62" spans="1:16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8" t="s">
        <v>147</v>
      </c>
      <c r="N62" s="48"/>
      <c r="O62" s="48"/>
      <c r="P62" s="43">
        <v>24075</v>
      </c>
    </row>
    <row r="63" spans="1:16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1"/>
    </row>
    <row r="64" spans="1:16" ht="15.75" customHeight="1" thickBot="1">
      <c r="A64" s="52" t="s">
        <v>92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</row>
  </sheetData>
  <sheetProtection/>
  <mergeCells count="10">
    <mergeCell ref="M62:O62"/>
    <mergeCell ref="A63:P63"/>
    <mergeCell ref="A64:P6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71</v>
      </c>
      <c r="F4" s="34" t="s">
        <v>72</v>
      </c>
      <c r="G4" s="34" t="s">
        <v>73</v>
      </c>
      <c r="H4" s="34" t="s">
        <v>6</v>
      </c>
      <c r="I4" s="34" t="s">
        <v>7</v>
      </c>
      <c r="J4" s="35" t="s">
        <v>74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9063601</v>
      </c>
      <c r="E5" s="27">
        <f t="shared" si="0"/>
        <v>9123551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350069</v>
      </c>
      <c r="L5" s="27">
        <f t="shared" si="0"/>
        <v>0</v>
      </c>
      <c r="M5" s="27">
        <f t="shared" si="0"/>
        <v>0</v>
      </c>
      <c r="N5" s="28">
        <f>SUM(D5:M5)</f>
        <v>18537221</v>
      </c>
      <c r="O5" s="33">
        <f aca="true" t="shared" si="1" ref="O5:O36">(N5/O$68)</f>
        <v>857.6091140411751</v>
      </c>
      <c r="P5" s="6"/>
    </row>
    <row r="6" spans="1:16" ht="15">
      <c r="A6" s="12"/>
      <c r="B6" s="25">
        <v>311</v>
      </c>
      <c r="C6" s="20" t="s">
        <v>3</v>
      </c>
      <c r="D6" s="46">
        <v>7220710</v>
      </c>
      <c r="E6" s="46">
        <v>7191676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14412386</v>
      </c>
      <c r="O6" s="47">
        <f t="shared" si="1"/>
        <v>666.7770529724728</v>
      </c>
      <c r="P6" s="9"/>
    </row>
    <row r="7" spans="1:16" ht="15">
      <c r="A7" s="12"/>
      <c r="B7" s="25">
        <v>312.1</v>
      </c>
      <c r="C7" s="20" t="s">
        <v>11</v>
      </c>
      <c r="D7" s="46">
        <v>350070</v>
      </c>
      <c r="E7" s="46">
        <v>224402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574472</v>
      </c>
      <c r="O7" s="47">
        <f t="shared" si="1"/>
        <v>26.577469349988434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712396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712396</v>
      </c>
      <c r="O8" s="47">
        <f t="shared" si="1"/>
        <v>32.95840851260699</v>
      </c>
      <c r="P8" s="9"/>
    </row>
    <row r="9" spans="1:16" ht="15">
      <c r="A9" s="12"/>
      <c r="B9" s="25">
        <v>312.51</v>
      </c>
      <c r="C9" s="20" t="s">
        <v>84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185420</v>
      </c>
      <c r="L9" s="46">
        <v>0</v>
      </c>
      <c r="M9" s="46">
        <v>0</v>
      </c>
      <c r="N9" s="46">
        <f>SUM(D9:M9)</f>
        <v>185420</v>
      </c>
      <c r="O9" s="47">
        <f t="shared" si="1"/>
        <v>8.578302105019663</v>
      </c>
      <c r="P9" s="9"/>
    </row>
    <row r="10" spans="1:16" ht="15">
      <c r="A10" s="12"/>
      <c r="B10" s="25">
        <v>312.52</v>
      </c>
      <c r="C10" s="20" t="s">
        <v>78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164649</v>
      </c>
      <c r="L10" s="46">
        <v>0</v>
      </c>
      <c r="M10" s="46">
        <v>0</v>
      </c>
      <c r="N10" s="46">
        <f>SUM(D10:M10)</f>
        <v>164649</v>
      </c>
      <c r="O10" s="47">
        <f t="shared" si="1"/>
        <v>7.61734906315059</v>
      </c>
      <c r="P10" s="9"/>
    </row>
    <row r="11" spans="1:16" ht="15">
      <c r="A11" s="12"/>
      <c r="B11" s="25">
        <v>312.6</v>
      </c>
      <c r="C11" s="20" t="s">
        <v>13</v>
      </c>
      <c r="D11" s="46">
        <v>0</v>
      </c>
      <c r="E11" s="46">
        <v>995077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995077</v>
      </c>
      <c r="O11" s="47">
        <f t="shared" si="1"/>
        <v>46.036409900532036</v>
      </c>
      <c r="P11" s="9"/>
    </row>
    <row r="12" spans="1:16" ht="15">
      <c r="A12" s="12"/>
      <c r="B12" s="25">
        <v>315</v>
      </c>
      <c r="C12" s="20" t="s">
        <v>14</v>
      </c>
      <c r="D12" s="46">
        <v>1231709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1231709</v>
      </c>
      <c r="O12" s="47">
        <f t="shared" si="1"/>
        <v>56.98399259773306</v>
      </c>
      <c r="P12" s="9"/>
    </row>
    <row r="13" spans="1:16" ht="15">
      <c r="A13" s="12"/>
      <c r="B13" s="25">
        <v>316</v>
      </c>
      <c r="C13" s="20" t="s">
        <v>15</v>
      </c>
      <c r="D13" s="46">
        <v>261112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261112</v>
      </c>
      <c r="O13" s="47">
        <f t="shared" si="1"/>
        <v>12.080129539671525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SUM(D15:D18)</f>
        <v>373135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136989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3">SUM(D14:M14)</f>
        <v>510124</v>
      </c>
      <c r="O14" s="45">
        <f t="shared" si="1"/>
        <v>23.600462641684015</v>
      </c>
      <c r="P14" s="10"/>
    </row>
    <row r="15" spans="1:16" ht="15">
      <c r="A15" s="12"/>
      <c r="B15" s="25">
        <v>322</v>
      </c>
      <c r="C15" s="20" t="s">
        <v>0</v>
      </c>
      <c r="D15" s="46">
        <v>259306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259306</v>
      </c>
      <c r="O15" s="47">
        <f t="shared" si="1"/>
        <v>11.996576451538283</v>
      </c>
      <c r="P15" s="9"/>
    </row>
    <row r="16" spans="1:16" ht="15">
      <c r="A16" s="12"/>
      <c r="B16" s="25">
        <v>323.9</v>
      </c>
      <c r="C16" s="20" t="s">
        <v>17</v>
      </c>
      <c r="D16" s="46">
        <v>5280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5280</v>
      </c>
      <c r="O16" s="47">
        <f t="shared" si="1"/>
        <v>0.24427480916030533</v>
      </c>
      <c r="P16" s="9"/>
    </row>
    <row r="17" spans="1:16" ht="15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136989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136989</v>
      </c>
      <c r="O17" s="47">
        <f t="shared" si="1"/>
        <v>6.3376821651630815</v>
      </c>
      <c r="P17" s="9"/>
    </row>
    <row r="18" spans="1:16" ht="15">
      <c r="A18" s="12"/>
      <c r="B18" s="25">
        <v>329</v>
      </c>
      <c r="C18" s="20" t="s">
        <v>19</v>
      </c>
      <c r="D18" s="46">
        <v>108549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108549</v>
      </c>
      <c r="O18" s="47">
        <f t="shared" si="1"/>
        <v>5.021929215822346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SUM(D20:D32)</f>
        <v>3411784</v>
      </c>
      <c r="E19" s="32">
        <f t="shared" si="5"/>
        <v>268033</v>
      </c>
      <c r="F19" s="32">
        <f t="shared" si="5"/>
        <v>0</v>
      </c>
      <c r="G19" s="32">
        <f t="shared" si="5"/>
        <v>40000</v>
      </c>
      <c r="H19" s="32">
        <f t="shared" si="5"/>
        <v>0</v>
      </c>
      <c r="I19" s="32">
        <f t="shared" si="5"/>
        <v>844438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4564255</v>
      </c>
      <c r="O19" s="45">
        <f t="shared" si="1"/>
        <v>211.16146194772148</v>
      </c>
      <c r="P19" s="10"/>
    </row>
    <row r="20" spans="1:16" ht="15">
      <c r="A20" s="12"/>
      <c r="B20" s="25">
        <v>331.1</v>
      </c>
      <c r="C20" s="20" t="s">
        <v>20</v>
      </c>
      <c r="D20" s="46">
        <v>0</v>
      </c>
      <c r="E20" s="46">
        <v>171485</v>
      </c>
      <c r="F20" s="46">
        <v>0</v>
      </c>
      <c r="G20" s="46">
        <v>0</v>
      </c>
      <c r="H20" s="46">
        <v>0</v>
      </c>
      <c r="I20" s="46">
        <v>299772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471257</v>
      </c>
      <c r="O20" s="47">
        <f t="shared" si="1"/>
        <v>21.802313208420077</v>
      </c>
      <c r="P20" s="9"/>
    </row>
    <row r="21" spans="1:16" ht="15">
      <c r="A21" s="12"/>
      <c r="B21" s="25">
        <v>331.2</v>
      </c>
      <c r="C21" s="20" t="s">
        <v>21</v>
      </c>
      <c r="D21" s="46">
        <v>22514</v>
      </c>
      <c r="E21" s="46">
        <v>96548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119062</v>
      </c>
      <c r="O21" s="47">
        <f t="shared" si="1"/>
        <v>5.508304418228082</v>
      </c>
      <c r="P21" s="9"/>
    </row>
    <row r="22" spans="1:16" ht="15">
      <c r="A22" s="12"/>
      <c r="B22" s="25">
        <v>331.5</v>
      </c>
      <c r="C22" s="20" t="s">
        <v>94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20387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20387</v>
      </c>
      <c r="O22" s="47">
        <f t="shared" si="1"/>
        <v>0.9431876012028684</v>
      </c>
      <c r="P22" s="9"/>
    </row>
    <row r="23" spans="1:16" ht="15">
      <c r="A23" s="12"/>
      <c r="B23" s="25">
        <v>334.35</v>
      </c>
      <c r="C23" s="20" t="s">
        <v>27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277943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277943</v>
      </c>
      <c r="O23" s="47">
        <f t="shared" si="1"/>
        <v>12.8588017580384</v>
      </c>
      <c r="P23" s="9"/>
    </row>
    <row r="24" spans="1:16" ht="15">
      <c r="A24" s="12"/>
      <c r="B24" s="25">
        <v>334.39</v>
      </c>
      <c r="C24" s="20" t="s">
        <v>28</v>
      </c>
      <c r="D24" s="46">
        <v>0</v>
      </c>
      <c r="E24" s="46">
        <v>0</v>
      </c>
      <c r="F24" s="46">
        <v>0</v>
      </c>
      <c r="G24" s="46">
        <v>40000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40000</v>
      </c>
      <c r="O24" s="47">
        <f t="shared" si="1"/>
        <v>1.8505667360629192</v>
      </c>
      <c r="P24" s="9"/>
    </row>
    <row r="25" spans="1:16" ht="15">
      <c r="A25" s="12"/>
      <c r="B25" s="25">
        <v>335.12</v>
      </c>
      <c r="C25" s="20" t="s">
        <v>29</v>
      </c>
      <c r="D25" s="46">
        <v>661219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661219</v>
      </c>
      <c r="O25" s="47">
        <f t="shared" si="1"/>
        <v>30.590747166319684</v>
      </c>
      <c r="P25" s="9"/>
    </row>
    <row r="26" spans="1:16" ht="15">
      <c r="A26" s="12"/>
      <c r="B26" s="25">
        <v>335.14</v>
      </c>
      <c r="C26" s="20" t="s">
        <v>30</v>
      </c>
      <c r="D26" s="46">
        <v>4029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4029</v>
      </c>
      <c r="O26" s="47">
        <f t="shared" si="1"/>
        <v>0.18639833448993753</v>
      </c>
      <c r="P26" s="9"/>
    </row>
    <row r="27" spans="1:16" ht="15">
      <c r="A27" s="12"/>
      <c r="B27" s="25">
        <v>335.15</v>
      </c>
      <c r="C27" s="20" t="s">
        <v>31</v>
      </c>
      <c r="D27" s="46">
        <v>39987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39987</v>
      </c>
      <c r="O27" s="47">
        <f t="shared" si="1"/>
        <v>1.8499653018736988</v>
      </c>
      <c r="P27" s="9"/>
    </row>
    <row r="28" spans="1:16" ht="15">
      <c r="A28" s="12"/>
      <c r="B28" s="25">
        <v>335.18</v>
      </c>
      <c r="C28" s="20" t="s">
        <v>32</v>
      </c>
      <c r="D28" s="46">
        <v>1815844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1815844</v>
      </c>
      <c r="O28" s="47">
        <f t="shared" si="1"/>
        <v>84.00851260698589</v>
      </c>
      <c r="P28" s="9"/>
    </row>
    <row r="29" spans="1:16" ht="15">
      <c r="A29" s="12"/>
      <c r="B29" s="25">
        <v>335.21</v>
      </c>
      <c r="C29" s="20" t="s">
        <v>33</v>
      </c>
      <c r="D29" s="46">
        <v>13800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13800</v>
      </c>
      <c r="O29" s="47">
        <f t="shared" si="1"/>
        <v>0.6384455239417072</v>
      </c>
      <c r="P29" s="9"/>
    </row>
    <row r="30" spans="1:16" ht="15">
      <c r="A30" s="12"/>
      <c r="B30" s="25">
        <v>337.3</v>
      </c>
      <c r="C30" s="20" t="s">
        <v>86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246336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246336</v>
      </c>
      <c r="O30" s="47">
        <f t="shared" si="1"/>
        <v>11.396530187369882</v>
      </c>
      <c r="P30" s="9"/>
    </row>
    <row r="31" spans="1:16" ht="15">
      <c r="A31" s="12"/>
      <c r="B31" s="25">
        <v>338</v>
      </c>
      <c r="C31" s="20" t="s">
        <v>36</v>
      </c>
      <c r="D31" s="46">
        <v>33504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33504</v>
      </c>
      <c r="O31" s="47">
        <f t="shared" si="1"/>
        <v>1.5500346981263011</v>
      </c>
      <c r="P31" s="9"/>
    </row>
    <row r="32" spans="1:16" ht="15">
      <c r="A32" s="12"/>
      <c r="B32" s="25">
        <v>339</v>
      </c>
      <c r="C32" s="20" t="s">
        <v>37</v>
      </c>
      <c r="D32" s="46">
        <v>820887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820887</v>
      </c>
      <c r="O32" s="47">
        <f t="shared" si="1"/>
        <v>37.97765440666204</v>
      </c>
      <c r="P32" s="9"/>
    </row>
    <row r="33" spans="1:16" ht="15.75">
      <c r="A33" s="29" t="s">
        <v>42</v>
      </c>
      <c r="B33" s="30"/>
      <c r="C33" s="31"/>
      <c r="D33" s="32">
        <f aca="true" t="shared" si="7" ref="D33:M33">SUM(D34:D46)</f>
        <v>366278</v>
      </c>
      <c r="E33" s="32">
        <f t="shared" si="7"/>
        <v>3523</v>
      </c>
      <c r="F33" s="32">
        <f t="shared" si="7"/>
        <v>0</v>
      </c>
      <c r="G33" s="32">
        <f t="shared" si="7"/>
        <v>326513</v>
      </c>
      <c r="H33" s="32">
        <f t="shared" si="7"/>
        <v>0</v>
      </c>
      <c r="I33" s="32">
        <f t="shared" si="7"/>
        <v>96270151</v>
      </c>
      <c r="J33" s="32">
        <f t="shared" si="7"/>
        <v>10144056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107110521</v>
      </c>
      <c r="O33" s="45">
        <f t="shared" si="1"/>
        <v>4955.379181124219</v>
      </c>
      <c r="P33" s="10"/>
    </row>
    <row r="34" spans="1:16" ht="15">
      <c r="A34" s="12"/>
      <c r="B34" s="25">
        <v>341.1</v>
      </c>
      <c r="C34" s="20" t="s">
        <v>81</v>
      </c>
      <c r="D34" s="46">
        <v>27760</v>
      </c>
      <c r="E34" s="46">
        <v>3523</v>
      </c>
      <c r="F34" s="46">
        <v>0</v>
      </c>
      <c r="G34" s="46">
        <v>326513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357796</v>
      </c>
      <c r="O34" s="47">
        <f t="shared" si="1"/>
        <v>16.553134397409206</v>
      </c>
      <c r="P34" s="9"/>
    </row>
    <row r="35" spans="1:16" ht="15">
      <c r="A35" s="12"/>
      <c r="B35" s="25">
        <v>341.2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10144056</v>
      </c>
      <c r="K35" s="46">
        <v>0</v>
      </c>
      <c r="L35" s="46">
        <v>0</v>
      </c>
      <c r="M35" s="46">
        <v>0</v>
      </c>
      <c r="N35" s="46">
        <f aca="true" t="shared" si="8" ref="N35:N46">SUM(D35:M35)</f>
        <v>10144056</v>
      </c>
      <c r="O35" s="47">
        <f t="shared" si="1"/>
        <v>469.3063150589868</v>
      </c>
      <c r="P35" s="9"/>
    </row>
    <row r="36" spans="1:16" ht="15">
      <c r="A36" s="12"/>
      <c r="B36" s="25">
        <v>341.3</v>
      </c>
      <c r="C36" s="20" t="s">
        <v>46</v>
      </c>
      <c r="D36" s="46">
        <v>342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342</v>
      </c>
      <c r="O36" s="47">
        <f t="shared" si="1"/>
        <v>0.01582234559333796</v>
      </c>
      <c r="P36" s="9"/>
    </row>
    <row r="37" spans="1:16" ht="15">
      <c r="A37" s="12"/>
      <c r="B37" s="25">
        <v>341.9</v>
      </c>
      <c r="C37" s="20" t="s">
        <v>87</v>
      </c>
      <c r="D37" s="46">
        <v>9520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9520</v>
      </c>
      <c r="O37" s="47">
        <f aca="true" t="shared" si="9" ref="O37:O66">(N37/O$68)</f>
        <v>0.4404348831829748</v>
      </c>
      <c r="P37" s="9"/>
    </row>
    <row r="38" spans="1:16" ht="15">
      <c r="A38" s="12"/>
      <c r="B38" s="25">
        <v>343.1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79748438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79748438</v>
      </c>
      <c r="O38" s="47">
        <f t="shared" si="9"/>
        <v>3689.495165394402</v>
      </c>
      <c r="P38" s="9"/>
    </row>
    <row r="39" spans="1:16" ht="15">
      <c r="A39" s="12"/>
      <c r="B39" s="25">
        <v>343.2</v>
      </c>
      <c r="C39" s="20" t="s">
        <v>88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1559993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1559993</v>
      </c>
      <c r="O39" s="47">
        <f t="shared" si="9"/>
        <v>72.17177885727504</v>
      </c>
      <c r="P39" s="9"/>
    </row>
    <row r="40" spans="1:16" ht="15">
      <c r="A40" s="12"/>
      <c r="B40" s="25">
        <v>343.4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3116899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3116899</v>
      </c>
      <c r="O40" s="47">
        <f t="shared" si="9"/>
        <v>144.20074022669442</v>
      </c>
      <c r="P40" s="9"/>
    </row>
    <row r="41" spans="1:16" ht="15">
      <c r="A41" s="12"/>
      <c r="B41" s="25">
        <v>343.6</v>
      </c>
      <c r="C41" s="20" t="s">
        <v>95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9208727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9208727</v>
      </c>
      <c r="O41" s="47">
        <f t="shared" si="9"/>
        <v>426.034096692112</v>
      </c>
      <c r="P41" s="9"/>
    </row>
    <row r="42" spans="1:16" ht="15">
      <c r="A42" s="12"/>
      <c r="B42" s="25">
        <v>343.8</v>
      </c>
      <c r="C42" s="20" t="s">
        <v>50</v>
      </c>
      <c r="D42" s="46">
        <v>1950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1950</v>
      </c>
      <c r="O42" s="47">
        <f t="shared" si="9"/>
        <v>0.09021512838306732</v>
      </c>
      <c r="P42" s="9"/>
    </row>
    <row r="43" spans="1:16" ht="15">
      <c r="A43" s="12"/>
      <c r="B43" s="25">
        <v>343.9</v>
      </c>
      <c r="C43" s="20" t="s">
        <v>51</v>
      </c>
      <c r="D43" s="46">
        <v>6669</v>
      </c>
      <c r="E43" s="46">
        <v>0</v>
      </c>
      <c r="F43" s="46">
        <v>0</v>
      </c>
      <c r="G43" s="46">
        <v>0</v>
      </c>
      <c r="H43" s="46">
        <v>0</v>
      </c>
      <c r="I43" s="46">
        <v>1249882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1256551</v>
      </c>
      <c r="O43" s="47">
        <f t="shared" si="9"/>
        <v>58.13328706916493</v>
      </c>
      <c r="P43" s="9"/>
    </row>
    <row r="44" spans="1:16" ht="15">
      <c r="A44" s="12"/>
      <c r="B44" s="25">
        <v>344.5</v>
      </c>
      <c r="C44" s="20" t="s">
        <v>52</v>
      </c>
      <c r="D44" s="46">
        <v>212838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212838</v>
      </c>
      <c r="O44" s="47">
        <f t="shared" si="9"/>
        <v>9.84677307425399</v>
      </c>
      <c r="P44" s="9"/>
    </row>
    <row r="45" spans="1:16" ht="15">
      <c r="A45" s="12"/>
      <c r="B45" s="25">
        <v>347.2</v>
      </c>
      <c r="C45" s="20" t="s">
        <v>53</v>
      </c>
      <c r="D45" s="46">
        <v>86461</v>
      </c>
      <c r="E45" s="46">
        <v>0</v>
      </c>
      <c r="F45" s="46">
        <v>0</v>
      </c>
      <c r="G45" s="46">
        <v>0</v>
      </c>
      <c r="H45" s="46">
        <v>0</v>
      </c>
      <c r="I45" s="46">
        <v>1386212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1472673</v>
      </c>
      <c r="O45" s="47">
        <f t="shared" si="9"/>
        <v>68.13199167244969</v>
      </c>
      <c r="P45" s="9"/>
    </row>
    <row r="46" spans="1:16" ht="15">
      <c r="A46" s="12"/>
      <c r="B46" s="25">
        <v>349</v>
      </c>
      <c r="C46" s="20" t="s">
        <v>1</v>
      </c>
      <c r="D46" s="46">
        <v>20738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20738</v>
      </c>
      <c r="O46" s="47">
        <f t="shared" si="9"/>
        <v>0.9594263243118205</v>
      </c>
      <c r="P46" s="9"/>
    </row>
    <row r="47" spans="1:16" ht="15.75">
      <c r="A47" s="29" t="s">
        <v>43</v>
      </c>
      <c r="B47" s="30"/>
      <c r="C47" s="31"/>
      <c r="D47" s="32">
        <f aca="true" t="shared" si="10" ref="D47:M47">SUM(D48:D50)</f>
        <v>182646</v>
      </c>
      <c r="E47" s="32">
        <f t="shared" si="10"/>
        <v>519207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aca="true" t="shared" si="11" ref="N47:N52">SUM(D47:M47)</f>
        <v>701853</v>
      </c>
      <c r="O47" s="45">
        <f t="shared" si="9"/>
        <v>32.470645385149204</v>
      </c>
      <c r="P47" s="10"/>
    </row>
    <row r="48" spans="1:16" ht="15">
      <c r="A48" s="13"/>
      <c r="B48" s="39">
        <v>351.5</v>
      </c>
      <c r="C48" s="21" t="s">
        <v>98</v>
      </c>
      <c r="D48" s="46">
        <v>45653</v>
      </c>
      <c r="E48" s="46">
        <v>19410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65063</v>
      </c>
      <c r="O48" s="47">
        <f t="shared" si="9"/>
        <v>3.0100855887115427</v>
      </c>
      <c r="P48" s="9"/>
    </row>
    <row r="49" spans="1:16" ht="15">
      <c r="A49" s="13"/>
      <c r="B49" s="39">
        <v>354</v>
      </c>
      <c r="C49" s="21" t="s">
        <v>57</v>
      </c>
      <c r="D49" s="46">
        <v>96640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96640</v>
      </c>
      <c r="O49" s="47">
        <f t="shared" si="9"/>
        <v>4.470969234328013</v>
      </c>
      <c r="P49" s="9"/>
    </row>
    <row r="50" spans="1:16" ht="15">
      <c r="A50" s="13"/>
      <c r="B50" s="39">
        <v>359</v>
      </c>
      <c r="C50" s="21" t="s">
        <v>58</v>
      </c>
      <c r="D50" s="46">
        <v>40353</v>
      </c>
      <c r="E50" s="46">
        <v>499797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540150</v>
      </c>
      <c r="O50" s="47">
        <f t="shared" si="9"/>
        <v>24.989590562109647</v>
      </c>
      <c r="P50" s="9"/>
    </row>
    <row r="51" spans="1:16" ht="15.75">
      <c r="A51" s="29" t="s">
        <v>4</v>
      </c>
      <c r="B51" s="30"/>
      <c r="C51" s="31"/>
      <c r="D51" s="32">
        <f aca="true" t="shared" si="12" ref="D51:M51">SUM(D52:D59)</f>
        <v>417926</v>
      </c>
      <c r="E51" s="32">
        <f t="shared" si="12"/>
        <v>284533</v>
      </c>
      <c r="F51" s="32">
        <f t="shared" si="12"/>
        <v>15110</v>
      </c>
      <c r="G51" s="32">
        <f t="shared" si="12"/>
        <v>174096</v>
      </c>
      <c r="H51" s="32">
        <f t="shared" si="12"/>
        <v>0</v>
      </c>
      <c r="I51" s="32">
        <f t="shared" si="12"/>
        <v>1705356</v>
      </c>
      <c r="J51" s="32">
        <f t="shared" si="12"/>
        <v>45585</v>
      </c>
      <c r="K51" s="32">
        <f t="shared" si="12"/>
        <v>13328605</v>
      </c>
      <c r="L51" s="32">
        <f t="shared" si="12"/>
        <v>0</v>
      </c>
      <c r="M51" s="32">
        <f t="shared" si="12"/>
        <v>0</v>
      </c>
      <c r="N51" s="32">
        <f t="shared" si="11"/>
        <v>15971211</v>
      </c>
      <c r="O51" s="45">
        <f t="shared" si="9"/>
        <v>738.8947952810548</v>
      </c>
      <c r="P51" s="10"/>
    </row>
    <row r="52" spans="1:16" ht="15">
      <c r="A52" s="12"/>
      <c r="B52" s="25">
        <v>361.1</v>
      </c>
      <c r="C52" s="20" t="s">
        <v>59</v>
      </c>
      <c r="D52" s="46">
        <v>198081</v>
      </c>
      <c r="E52" s="46">
        <v>247544</v>
      </c>
      <c r="F52" s="46">
        <v>15110</v>
      </c>
      <c r="G52" s="46">
        <v>156755</v>
      </c>
      <c r="H52" s="46">
        <v>0</v>
      </c>
      <c r="I52" s="46">
        <v>758842</v>
      </c>
      <c r="J52" s="46">
        <v>53615</v>
      </c>
      <c r="K52" s="46">
        <v>1486337</v>
      </c>
      <c r="L52" s="46">
        <v>0</v>
      </c>
      <c r="M52" s="46">
        <v>0</v>
      </c>
      <c r="N52" s="46">
        <f t="shared" si="11"/>
        <v>2916284</v>
      </c>
      <c r="O52" s="47">
        <f t="shared" si="9"/>
        <v>134.91945408281285</v>
      </c>
      <c r="P52" s="9"/>
    </row>
    <row r="53" spans="1:16" ht="15">
      <c r="A53" s="12"/>
      <c r="B53" s="25">
        <v>361.3</v>
      </c>
      <c r="C53" s="20" t="s">
        <v>89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8493371</v>
      </c>
      <c r="L53" s="46">
        <v>0</v>
      </c>
      <c r="M53" s="46">
        <v>0</v>
      </c>
      <c r="N53" s="46">
        <f aca="true" t="shared" si="13" ref="N53:N59">SUM(D53:M53)</f>
        <v>8493371</v>
      </c>
      <c r="O53" s="47">
        <f t="shared" si="9"/>
        <v>392.9387462410363</v>
      </c>
      <c r="P53" s="9"/>
    </row>
    <row r="54" spans="1:16" ht="15">
      <c r="A54" s="12"/>
      <c r="B54" s="25">
        <v>362</v>
      </c>
      <c r="C54" s="20" t="s">
        <v>60</v>
      </c>
      <c r="D54" s="46">
        <v>38757</v>
      </c>
      <c r="E54" s="46">
        <v>0</v>
      </c>
      <c r="F54" s="46">
        <v>0</v>
      </c>
      <c r="G54" s="46">
        <v>0</v>
      </c>
      <c r="H54" s="46">
        <v>0</v>
      </c>
      <c r="I54" s="46">
        <v>662521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701278</v>
      </c>
      <c r="O54" s="47">
        <f t="shared" si="9"/>
        <v>32.4440434883183</v>
      </c>
      <c r="P54" s="9"/>
    </row>
    <row r="55" spans="1:16" ht="15">
      <c r="A55" s="12"/>
      <c r="B55" s="25">
        <v>364</v>
      </c>
      <c r="C55" s="20" t="s">
        <v>61</v>
      </c>
      <c r="D55" s="46">
        <v>43694</v>
      </c>
      <c r="E55" s="46">
        <v>0</v>
      </c>
      <c r="F55" s="46">
        <v>0</v>
      </c>
      <c r="G55" s="46">
        <v>0</v>
      </c>
      <c r="H55" s="46">
        <v>0</v>
      </c>
      <c r="I55" s="46">
        <v>147766</v>
      </c>
      <c r="J55" s="46">
        <v>-8970</v>
      </c>
      <c r="K55" s="46">
        <v>0</v>
      </c>
      <c r="L55" s="46">
        <v>0</v>
      </c>
      <c r="M55" s="46">
        <v>0</v>
      </c>
      <c r="N55" s="46">
        <f t="shared" si="13"/>
        <v>182490</v>
      </c>
      <c r="O55" s="47">
        <f t="shared" si="9"/>
        <v>8.442748091603054</v>
      </c>
      <c r="P55" s="9"/>
    </row>
    <row r="56" spans="1:16" ht="15">
      <c r="A56" s="12"/>
      <c r="B56" s="25">
        <v>365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95391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95391</v>
      </c>
      <c r="O56" s="47">
        <f t="shared" si="9"/>
        <v>4.413185287994448</v>
      </c>
      <c r="P56" s="9"/>
    </row>
    <row r="57" spans="1:16" ht="15">
      <c r="A57" s="12"/>
      <c r="B57" s="25">
        <v>366</v>
      </c>
      <c r="C57" s="20" t="s">
        <v>63</v>
      </c>
      <c r="D57" s="46">
        <v>15250</v>
      </c>
      <c r="E57" s="46">
        <v>19016</v>
      </c>
      <c r="F57" s="46">
        <v>0</v>
      </c>
      <c r="G57" s="46">
        <v>2000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36266</v>
      </c>
      <c r="O57" s="47">
        <f t="shared" si="9"/>
        <v>1.6778163312514458</v>
      </c>
      <c r="P57" s="9"/>
    </row>
    <row r="58" spans="1:16" ht="15">
      <c r="A58" s="12"/>
      <c r="B58" s="25">
        <v>368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3326509</v>
      </c>
      <c r="L58" s="46">
        <v>0</v>
      </c>
      <c r="M58" s="46">
        <v>0</v>
      </c>
      <c r="N58" s="46">
        <f t="shared" si="13"/>
        <v>3326509</v>
      </c>
      <c r="O58" s="47">
        <f t="shared" si="9"/>
        <v>153.89817256534815</v>
      </c>
      <c r="P58" s="9"/>
    </row>
    <row r="59" spans="1:16" ht="15">
      <c r="A59" s="12"/>
      <c r="B59" s="25">
        <v>369.9</v>
      </c>
      <c r="C59" s="20" t="s">
        <v>65</v>
      </c>
      <c r="D59" s="46">
        <v>122144</v>
      </c>
      <c r="E59" s="46">
        <v>17973</v>
      </c>
      <c r="F59" s="46">
        <v>0</v>
      </c>
      <c r="G59" s="46">
        <v>15341</v>
      </c>
      <c r="H59" s="46">
        <v>0</v>
      </c>
      <c r="I59" s="46">
        <v>40836</v>
      </c>
      <c r="J59" s="46">
        <v>940</v>
      </c>
      <c r="K59" s="46">
        <v>22388</v>
      </c>
      <c r="L59" s="46">
        <v>0</v>
      </c>
      <c r="M59" s="46">
        <v>0</v>
      </c>
      <c r="N59" s="46">
        <f t="shared" si="13"/>
        <v>219622</v>
      </c>
      <c r="O59" s="47">
        <f t="shared" si="9"/>
        <v>10.160629192690262</v>
      </c>
      <c r="P59" s="9"/>
    </row>
    <row r="60" spans="1:16" ht="15.75">
      <c r="A60" s="29" t="s">
        <v>44</v>
      </c>
      <c r="B60" s="30"/>
      <c r="C60" s="31"/>
      <c r="D60" s="32">
        <f aca="true" t="shared" si="14" ref="D60:M60">SUM(D61:D65)</f>
        <v>4526543</v>
      </c>
      <c r="E60" s="32">
        <f t="shared" si="14"/>
        <v>17160</v>
      </c>
      <c r="F60" s="32">
        <f t="shared" si="14"/>
        <v>7510115</v>
      </c>
      <c r="G60" s="32">
        <f t="shared" si="14"/>
        <v>171200</v>
      </c>
      <c r="H60" s="32">
        <f t="shared" si="14"/>
        <v>0</v>
      </c>
      <c r="I60" s="32">
        <f t="shared" si="14"/>
        <v>288797</v>
      </c>
      <c r="J60" s="32">
        <f t="shared" si="14"/>
        <v>21014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 aca="true" t="shared" si="15" ref="N60:N66">SUM(D60:M60)</f>
        <v>12534829</v>
      </c>
      <c r="O60" s="45">
        <f t="shared" si="9"/>
        <v>579.9134397409207</v>
      </c>
      <c r="P60" s="9"/>
    </row>
    <row r="61" spans="1:16" ht="15">
      <c r="A61" s="12"/>
      <c r="B61" s="25">
        <v>381</v>
      </c>
      <c r="C61" s="20" t="s">
        <v>66</v>
      </c>
      <c r="D61" s="46">
        <v>748285</v>
      </c>
      <c r="E61" s="46">
        <v>17160</v>
      </c>
      <c r="F61" s="46">
        <v>1015115</v>
      </c>
      <c r="G61" s="46">
        <v>171200</v>
      </c>
      <c r="H61" s="46">
        <v>0</v>
      </c>
      <c r="I61" s="46">
        <v>41465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1993225</v>
      </c>
      <c r="O61" s="47">
        <f t="shared" si="9"/>
        <v>92.2148970622253</v>
      </c>
      <c r="P61" s="9"/>
    </row>
    <row r="62" spans="1:16" ht="15">
      <c r="A62" s="12"/>
      <c r="B62" s="25">
        <v>382</v>
      </c>
      <c r="C62" s="20" t="s">
        <v>80</v>
      </c>
      <c r="D62" s="46">
        <v>3778258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12500</v>
      </c>
      <c r="K62" s="46">
        <v>0</v>
      </c>
      <c r="L62" s="46">
        <v>0</v>
      </c>
      <c r="M62" s="46">
        <v>0</v>
      </c>
      <c r="N62" s="46">
        <f t="shared" si="15"/>
        <v>3790758</v>
      </c>
      <c r="O62" s="47">
        <f t="shared" si="9"/>
        <v>175.37626648161</v>
      </c>
      <c r="P62" s="9"/>
    </row>
    <row r="63" spans="1:16" ht="15">
      <c r="A63" s="12"/>
      <c r="B63" s="25">
        <v>384</v>
      </c>
      <c r="C63" s="20" t="s">
        <v>99</v>
      </c>
      <c r="D63" s="46">
        <v>0</v>
      </c>
      <c r="E63" s="46">
        <v>0</v>
      </c>
      <c r="F63" s="46">
        <v>6495000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6495000</v>
      </c>
      <c r="O63" s="47">
        <f t="shared" si="9"/>
        <v>300.4857737682165</v>
      </c>
      <c r="P63" s="9"/>
    </row>
    <row r="64" spans="1:16" ht="15">
      <c r="A64" s="12"/>
      <c r="B64" s="25">
        <v>388.1</v>
      </c>
      <c r="C64" s="20" t="s">
        <v>90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14487</v>
      </c>
      <c r="J64" s="46">
        <v>8514</v>
      </c>
      <c r="K64" s="46">
        <v>0</v>
      </c>
      <c r="L64" s="46">
        <v>0</v>
      </c>
      <c r="M64" s="46">
        <v>0</v>
      </c>
      <c r="N64" s="46">
        <f t="shared" si="15"/>
        <v>23001</v>
      </c>
      <c r="O64" s="47">
        <f t="shared" si="9"/>
        <v>1.0641221374045802</v>
      </c>
      <c r="P64" s="9"/>
    </row>
    <row r="65" spans="1:16" ht="15.75" thickBot="1">
      <c r="A65" s="12"/>
      <c r="B65" s="25">
        <v>389.4</v>
      </c>
      <c r="C65" s="20" t="s">
        <v>67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232845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232845</v>
      </c>
      <c r="O65" s="47">
        <f t="shared" si="9"/>
        <v>10.77238029146426</v>
      </c>
      <c r="P65" s="9"/>
    </row>
    <row r="66" spans="1:119" ht="16.5" thickBot="1">
      <c r="A66" s="14" t="s">
        <v>54</v>
      </c>
      <c r="B66" s="23"/>
      <c r="C66" s="22"/>
      <c r="D66" s="15">
        <f aca="true" t="shared" si="16" ref="D66:M66">SUM(D5,D14,D19,D33,D47,D51,D60)</f>
        <v>18341913</v>
      </c>
      <c r="E66" s="15">
        <f t="shared" si="16"/>
        <v>10216007</v>
      </c>
      <c r="F66" s="15">
        <f t="shared" si="16"/>
        <v>7525225</v>
      </c>
      <c r="G66" s="15">
        <f t="shared" si="16"/>
        <v>711809</v>
      </c>
      <c r="H66" s="15">
        <f t="shared" si="16"/>
        <v>0</v>
      </c>
      <c r="I66" s="15">
        <f t="shared" si="16"/>
        <v>99245731</v>
      </c>
      <c r="J66" s="15">
        <f t="shared" si="16"/>
        <v>10210655</v>
      </c>
      <c r="K66" s="15">
        <f t="shared" si="16"/>
        <v>13678674</v>
      </c>
      <c r="L66" s="15">
        <f t="shared" si="16"/>
        <v>0</v>
      </c>
      <c r="M66" s="15">
        <f t="shared" si="16"/>
        <v>0</v>
      </c>
      <c r="N66" s="15">
        <f t="shared" si="15"/>
        <v>159930014</v>
      </c>
      <c r="O66" s="38">
        <f t="shared" si="9"/>
        <v>7399.029100161924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100</v>
      </c>
      <c r="M68" s="48"/>
      <c r="N68" s="48"/>
      <c r="O68" s="43">
        <v>21615</v>
      </c>
    </row>
    <row r="69" spans="1:15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5" ht="15.75" customHeight="1" thickBot="1">
      <c r="A70" s="52" t="s">
        <v>92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71</v>
      </c>
      <c r="F4" s="34" t="s">
        <v>72</v>
      </c>
      <c r="G4" s="34" t="s">
        <v>73</v>
      </c>
      <c r="H4" s="34" t="s">
        <v>6</v>
      </c>
      <c r="I4" s="34" t="s">
        <v>7</v>
      </c>
      <c r="J4" s="35" t="s">
        <v>74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9150296</v>
      </c>
      <c r="E5" s="27">
        <f t="shared" si="0"/>
        <v>10086059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409840</v>
      </c>
      <c r="L5" s="27">
        <f t="shared" si="0"/>
        <v>0</v>
      </c>
      <c r="M5" s="27">
        <f t="shared" si="0"/>
        <v>0</v>
      </c>
      <c r="N5" s="28">
        <f>SUM(D5:M5)</f>
        <v>19646195</v>
      </c>
      <c r="O5" s="33">
        <f aca="true" t="shared" si="1" ref="O5:O36">(N5/O$67)</f>
        <v>916.2909845622872</v>
      </c>
      <c r="P5" s="6"/>
    </row>
    <row r="6" spans="1:16" ht="15">
      <c r="A6" s="12"/>
      <c r="B6" s="25">
        <v>311</v>
      </c>
      <c r="C6" s="20" t="s">
        <v>3</v>
      </c>
      <c r="D6" s="46">
        <v>7822784</v>
      </c>
      <c r="E6" s="46">
        <v>8146836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15969620</v>
      </c>
      <c r="O6" s="47">
        <f t="shared" si="1"/>
        <v>744.8169395084185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221009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221009</v>
      </c>
      <c r="O7" s="47">
        <f t="shared" si="1"/>
        <v>10.307774823935452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742603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742603</v>
      </c>
      <c r="O8" s="47">
        <f t="shared" si="1"/>
        <v>34.63471852991931</v>
      </c>
      <c r="P8" s="9"/>
    </row>
    <row r="9" spans="1:16" ht="15">
      <c r="A9" s="12"/>
      <c r="B9" s="25">
        <v>312.51</v>
      </c>
      <c r="C9" s="20" t="s">
        <v>84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241548</v>
      </c>
      <c r="L9" s="46">
        <v>0</v>
      </c>
      <c r="M9" s="46">
        <v>0</v>
      </c>
      <c r="N9" s="46">
        <f>SUM(D9:M9)</f>
        <v>241548</v>
      </c>
      <c r="O9" s="47">
        <f t="shared" si="1"/>
        <v>11.265705890583462</v>
      </c>
      <c r="P9" s="9"/>
    </row>
    <row r="10" spans="1:16" ht="15">
      <c r="A10" s="12"/>
      <c r="B10" s="25">
        <v>312.52</v>
      </c>
      <c r="C10" s="20" t="s">
        <v>78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168292</v>
      </c>
      <c r="L10" s="46">
        <v>0</v>
      </c>
      <c r="M10" s="46">
        <v>0</v>
      </c>
      <c r="N10" s="46">
        <f>SUM(D10:M10)</f>
        <v>168292</v>
      </c>
      <c r="O10" s="47">
        <f t="shared" si="1"/>
        <v>7.849074203628562</v>
      </c>
      <c r="P10" s="9"/>
    </row>
    <row r="11" spans="1:16" ht="15">
      <c r="A11" s="12"/>
      <c r="B11" s="25">
        <v>312.6</v>
      </c>
      <c r="C11" s="20" t="s">
        <v>13</v>
      </c>
      <c r="D11" s="46">
        <v>0</v>
      </c>
      <c r="E11" s="46">
        <v>975611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975611</v>
      </c>
      <c r="O11" s="47">
        <f t="shared" si="1"/>
        <v>45.50212210251387</v>
      </c>
      <c r="P11" s="9"/>
    </row>
    <row r="12" spans="1:16" ht="15">
      <c r="A12" s="12"/>
      <c r="B12" s="25">
        <v>315</v>
      </c>
      <c r="C12" s="20" t="s">
        <v>14</v>
      </c>
      <c r="D12" s="46">
        <v>1074935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1074935</v>
      </c>
      <c r="O12" s="47">
        <f t="shared" si="1"/>
        <v>50.1345552912644</v>
      </c>
      <c r="P12" s="9"/>
    </row>
    <row r="13" spans="1:16" ht="15">
      <c r="A13" s="12"/>
      <c r="B13" s="25">
        <v>316</v>
      </c>
      <c r="C13" s="20" t="s">
        <v>15</v>
      </c>
      <c r="D13" s="46">
        <v>252577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252577</v>
      </c>
      <c r="O13" s="47">
        <f t="shared" si="1"/>
        <v>11.780094212023693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SUM(D15:D18)</f>
        <v>266589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153088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5">SUM(D14:M14)</f>
        <v>419677</v>
      </c>
      <c r="O14" s="45">
        <f t="shared" si="1"/>
        <v>19.57357399375029</v>
      </c>
      <c r="P14" s="10"/>
    </row>
    <row r="15" spans="1:16" ht="15">
      <c r="A15" s="12"/>
      <c r="B15" s="25">
        <v>322</v>
      </c>
      <c r="C15" s="20" t="s">
        <v>0</v>
      </c>
      <c r="D15" s="46">
        <v>166457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166457</v>
      </c>
      <c r="O15" s="47">
        <f t="shared" si="1"/>
        <v>7.763490508838207</v>
      </c>
      <c r="P15" s="9"/>
    </row>
    <row r="16" spans="1:16" ht="15">
      <c r="A16" s="12"/>
      <c r="B16" s="25">
        <v>323.9</v>
      </c>
      <c r="C16" s="20" t="s">
        <v>17</v>
      </c>
      <c r="D16" s="46">
        <v>5280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5280</v>
      </c>
      <c r="O16" s="47">
        <f t="shared" si="1"/>
        <v>0.24625717084091228</v>
      </c>
      <c r="P16" s="9"/>
    </row>
    <row r="17" spans="1:16" ht="15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153088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153088</v>
      </c>
      <c r="O17" s="47">
        <f t="shared" si="1"/>
        <v>7.13996548668439</v>
      </c>
      <c r="P17" s="9"/>
    </row>
    <row r="18" spans="1:16" ht="15">
      <c r="A18" s="12"/>
      <c r="B18" s="25">
        <v>329</v>
      </c>
      <c r="C18" s="20" t="s">
        <v>19</v>
      </c>
      <c r="D18" s="46">
        <v>94852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94852</v>
      </c>
      <c r="O18" s="47">
        <f t="shared" si="1"/>
        <v>4.4238608273867825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SUM(D20:D33)</f>
        <v>3397053</v>
      </c>
      <c r="E19" s="32">
        <f t="shared" si="5"/>
        <v>323106</v>
      </c>
      <c r="F19" s="32">
        <f t="shared" si="5"/>
        <v>0</v>
      </c>
      <c r="G19" s="32">
        <f t="shared" si="5"/>
        <v>250000</v>
      </c>
      <c r="H19" s="32">
        <f t="shared" si="5"/>
        <v>0</v>
      </c>
      <c r="I19" s="32">
        <f t="shared" si="5"/>
        <v>1647181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5617340</v>
      </c>
      <c r="O19" s="45">
        <f t="shared" si="1"/>
        <v>261.9905787976307</v>
      </c>
      <c r="P19" s="10"/>
    </row>
    <row r="20" spans="1:16" ht="15">
      <c r="A20" s="12"/>
      <c r="B20" s="25">
        <v>331.1</v>
      </c>
      <c r="C20" s="20" t="s">
        <v>20</v>
      </c>
      <c r="D20" s="46">
        <v>0</v>
      </c>
      <c r="E20" s="46">
        <v>147673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147673</v>
      </c>
      <c r="O20" s="47">
        <f t="shared" si="1"/>
        <v>6.887411967725386</v>
      </c>
      <c r="P20" s="9"/>
    </row>
    <row r="21" spans="1:16" ht="15">
      <c r="A21" s="12"/>
      <c r="B21" s="25">
        <v>331.2</v>
      </c>
      <c r="C21" s="20" t="s">
        <v>21</v>
      </c>
      <c r="D21" s="46">
        <v>16393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16393</v>
      </c>
      <c r="O21" s="47">
        <f t="shared" si="1"/>
        <v>0.7645632199990672</v>
      </c>
      <c r="P21" s="9"/>
    </row>
    <row r="22" spans="1:16" ht="15">
      <c r="A22" s="12"/>
      <c r="B22" s="25">
        <v>331.39</v>
      </c>
      <c r="C22" s="20" t="s">
        <v>26</v>
      </c>
      <c r="D22" s="46">
        <v>0</v>
      </c>
      <c r="E22" s="46">
        <v>0</v>
      </c>
      <c r="F22" s="46">
        <v>0</v>
      </c>
      <c r="G22" s="46">
        <v>250000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250000</v>
      </c>
      <c r="O22" s="47">
        <f t="shared" si="1"/>
        <v>11.65990392239168</v>
      </c>
      <c r="P22" s="9"/>
    </row>
    <row r="23" spans="1:16" ht="15">
      <c r="A23" s="12"/>
      <c r="B23" s="25">
        <v>331.5</v>
      </c>
      <c r="C23" s="20" t="s">
        <v>94</v>
      </c>
      <c r="D23" s="46">
        <v>0</v>
      </c>
      <c r="E23" s="46">
        <v>175433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175433</v>
      </c>
      <c r="O23" s="47">
        <f t="shared" si="1"/>
        <v>8.182127699267758</v>
      </c>
      <c r="P23" s="9"/>
    </row>
    <row r="24" spans="1:16" ht="15">
      <c r="A24" s="12"/>
      <c r="B24" s="25">
        <v>334.35</v>
      </c>
      <c r="C24" s="20" t="s">
        <v>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1223921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1223921</v>
      </c>
      <c r="O24" s="47">
        <f t="shared" si="1"/>
        <v>57.083205074390186</v>
      </c>
      <c r="P24" s="9"/>
    </row>
    <row r="25" spans="1:16" ht="15">
      <c r="A25" s="12"/>
      <c r="B25" s="25">
        <v>335.12</v>
      </c>
      <c r="C25" s="20" t="s">
        <v>29</v>
      </c>
      <c r="D25" s="46">
        <v>655006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655006</v>
      </c>
      <c r="O25" s="47">
        <f t="shared" si="1"/>
        <v>30.54922811436034</v>
      </c>
      <c r="P25" s="9"/>
    </row>
    <row r="26" spans="1:16" ht="15">
      <c r="A26" s="12"/>
      <c r="B26" s="25">
        <v>335.14</v>
      </c>
      <c r="C26" s="20" t="s">
        <v>30</v>
      </c>
      <c r="D26" s="46">
        <v>3755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3755</v>
      </c>
      <c r="O26" s="47">
        <f t="shared" si="1"/>
        <v>0.17513175691432303</v>
      </c>
      <c r="P26" s="9"/>
    </row>
    <row r="27" spans="1:16" ht="15">
      <c r="A27" s="12"/>
      <c r="B27" s="25">
        <v>335.15</v>
      </c>
      <c r="C27" s="20" t="s">
        <v>31</v>
      </c>
      <c r="D27" s="46">
        <v>50735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50735</v>
      </c>
      <c r="O27" s="47">
        <f t="shared" si="1"/>
        <v>2.3662609020101675</v>
      </c>
      <c r="P27" s="9"/>
    </row>
    <row r="28" spans="1:16" ht="15">
      <c r="A28" s="12"/>
      <c r="B28" s="25">
        <v>335.18</v>
      </c>
      <c r="C28" s="20" t="s">
        <v>32</v>
      </c>
      <c r="D28" s="46">
        <v>1805663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1805663</v>
      </c>
      <c r="O28" s="47">
        <f t="shared" si="1"/>
        <v>84.21542838487011</v>
      </c>
      <c r="P28" s="9"/>
    </row>
    <row r="29" spans="1:16" ht="15">
      <c r="A29" s="12"/>
      <c r="B29" s="25">
        <v>335.21</v>
      </c>
      <c r="C29" s="20" t="s">
        <v>33</v>
      </c>
      <c r="D29" s="46">
        <v>10660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10660</v>
      </c>
      <c r="O29" s="47">
        <f t="shared" si="1"/>
        <v>0.4971783032507812</v>
      </c>
      <c r="P29" s="9"/>
    </row>
    <row r="30" spans="1:16" ht="15">
      <c r="A30" s="12"/>
      <c r="B30" s="25">
        <v>337.2</v>
      </c>
      <c r="C30" s="20" t="s">
        <v>35</v>
      </c>
      <c r="D30" s="46">
        <v>21763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21763</v>
      </c>
      <c r="O30" s="47">
        <f t="shared" si="1"/>
        <v>1.0150179562520405</v>
      </c>
      <c r="P30" s="9"/>
    </row>
    <row r="31" spans="1:16" ht="15">
      <c r="A31" s="12"/>
      <c r="B31" s="25">
        <v>337.3</v>
      </c>
      <c r="C31" s="20" t="s">
        <v>86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423260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423260</v>
      </c>
      <c r="O31" s="47">
        <f t="shared" si="1"/>
        <v>19.74068373676601</v>
      </c>
      <c r="P31" s="9"/>
    </row>
    <row r="32" spans="1:16" ht="15">
      <c r="A32" s="12"/>
      <c r="B32" s="25">
        <v>338</v>
      </c>
      <c r="C32" s="20" t="s">
        <v>36</v>
      </c>
      <c r="D32" s="46">
        <v>33681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33681</v>
      </c>
      <c r="O32" s="47">
        <f t="shared" si="1"/>
        <v>1.5708688960402966</v>
      </c>
      <c r="P32" s="9"/>
    </row>
    <row r="33" spans="1:16" ht="15">
      <c r="A33" s="12"/>
      <c r="B33" s="25">
        <v>339</v>
      </c>
      <c r="C33" s="20" t="s">
        <v>37</v>
      </c>
      <c r="D33" s="46">
        <v>799397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799397</v>
      </c>
      <c r="O33" s="47">
        <f t="shared" si="1"/>
        <v>37.28356886339257</v>
      </c>
      <c r="P33" s="9"/>
    </row>
    <row r="34" spans="1:16" ht="15.75">
      <c r="A34" s="29" t="s">
        <v>42</v>
      </c>
      <c r="B34" s="30"/>
      <c r="C34" s="31"/>
      <c r="D34" s="32">
        <f aca="true" t="shared" si="6" ref="D34:M34">SUM(D35:D46)</f>
        <v>368801</v>
      </c>
      <c r="E34" s="32">
        <f t="shared" si="6"/>
        <v>9368</v>
      </c>
      <c r="F34" s="32">
        <f t="shared" si="6"/>
        <v>0</v>
      </c>
      <c r="G34" s="32">
        <f t="shared" si="6"/>
        <v>385668</v>
      </c>
      <c r="H34" s="32">
        <f t="shared" si="6"/>
        <v>0</v>
      </c>
      <c r="I34" s="32">
        <f t="shared" si="6"/>
        <v>103055736</v>
      </c>
      <c r="J34" s="32">
        <f t="shared" si="6"/>
        <v>10862103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4"/>
        <v>114681676</v>
      </c>
      <c r="O34" s="45">
        <f t="shared" si="1"/>
        <v>5348.709295275407</v>
      </c>
      <c r="P34" s="10"/>
    </row>
    <row r="35" spans="1:16" ht="15">
      <c r="A35" s="12"/>
      <c r="B35" s="25">
        <v>341.1</v>
      </c>
      <c r="C35" s="20" t="s">
        <v>81</v>
      </c>
      <c r="D35" s="46">
        <v>14565</v>
      </c>
      <c r="E35" s="46">
        <v>9368</v>
      </c>
      <c r="F35" s="46">
        <v>0</v>
      </c>
      <c r="G35" s="46">
        <v>385668</v>
      </c>
      <c r="H35" s="46">
        <v>0</v>
      </c>
      <c r="I35" s="46">
        <v>3760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413361</v>
      </c>
      <c r="O35" s="47">
        <f t="shared" si="1"/>
        <v>19.278998181054988</v>
      </c>
      <c r="P35" s="9"/>
    </row>
    <row r="36" spans="1:16" ht="15">
      <c r="A36" s="12"/>
      <c r="B36" s="25">
        <v>341.2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10862103</v>
      </c>
      <c r="K36" s="46">
        <v>0</v>
      </c>
      <c r="L36" s="46">
        <v>0</v>
      </c>
      <c r="M36" s="46">
        <v>0</v>
      </c>
      <c r="N36" s="46">
        <f aca="true" t="shared" si="7" ref="N36:N46">SUM(D36:M36)</f>
        <v>10862103</v>
      </c>
      <c r="O36" s="47">
        <f t="shared" si="1"/>
        <v>506.6043095004897</v>
      </c>
      <c r="P36" s="9"/>
    </row>
    <row r="37" spans="1:16" ht="15">
      <c r="A37" s="12"/>
      <c r="B37" s="25">
        <v>341.9</v>
      </c>
      <c r="C37" s="20" t="s">
        <v>87</v>
      </c>
      <c r="D37" s="46">
        <v>7269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7269</v>
      </c>
      <c r="O37" s="47">
        <f aca="true" t="shared" si="8" ref="O37:O65">(N37/O$67)</f>
        <v>0.33902336644746045</v>
      </c>
      <c r="P37" s="9"/>
    </row>
    <row r="38" spans="1:16" ht="15">
      <c r="A38" s="12"/>
      <c r="B38" s="25">
        <v>343.1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87081295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87081295</v>
      </c>
      <c r="O38" s="47">
        <f t="shared" si="8"/>
        <v>4061.438132549788</v>
      </c>
      <c r="P38" s="9"/>
    </row>
    <row r="39" spans="1:16" ht="15">
      <c r="A39" s="12"/>
      <c r="B39" s="25">
        <v>343.2</v>
      </c>
      <c r="C39" s="20" t="s">
        <v>88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1098643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1098643</v>
      </c>
      <c r="O39" s="47">
        <f t="shared" si="8"/>
        <v>51.24028730003265</v>
      </c>
      <c r="P39" s="9"/>
    </row>
    <row r="40" spans="1:16" ht="15">
      <c r="A40" s="12"/>
      <c r="B40" s="25">
        <v>343.4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3091891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3091891</v>
      </c>
      <c r="O40" s="47">
        <f t="shared" si="8"/>
        <v>144.20460799403014</v>
      </c>
      <c r="P40" s="9"/>
    </row>
    <row r="41" spans="1:16" ht="15">
      <c r="A41" s="12"/>
      <c r="B41" s="25">
        <v>343.6</v>
      </c>
      <c r="C41" s="20" t="s">
        <v>95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8949056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8949056</v>
      </c>
      <c r="O41" s="47">
        <f t="shared" si="8"/>
        <v>417.38053262441116</v>
      </c>
      <c r="P41" s="9"/>
    </row>
    <row r="42" spans="1:16" ht="15">
      <c r="A42" s="12"/>
      <c r="B42" s="25">
        <v>343.8</v>
      </c>
      <c r="C42" s="20" t="s">
        <v>50</v>
      </c>
      <c r="D42" s="46">
        <v>4135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4135</v>
      </c>
      <c r="O42" s="47">
        <f t="shared" si="8"/>
        <v>0.1928548108763584</v>
      </c>
      <c r="P42" s="9"/>
    </row>
    <row r="43" spans="1:16" ht="15">
      <c r="A43" s="12"/>
      <c r="B43" s="25">
        <v>343.9</v>
      </c>
      <c r="C43" s="20" t="s">
        <v>51</v>
      </c>
      <c r="D43" s="46">
        <v>9921</v>
      </c>
      <c r="E43" s="46">
        <v>0</v>
      </c>
      <c r="F43" s="46">
        <v>0</v>
      </c>
      <c r="G43" s="46">
        <v>0</v>
      </c>
      <c r="H43" s="46">
        <v>0</v>
      </c>
      <c r="I43" s="46">
        <v>1232483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1242404</v>
      </c>
      <c r="O43" s="47">
        <f t="shared" si="8"/>
        <v>57.945245091180446</v>
      </c>
      <c r="P43" s="9"/>
    </row>
    <row r="44" spans="1:16" ht="15">
      <c r="A44" s="12"/>
      <c r="B44" s="25">
        <v>344.5</v>
      </c>
      <c r="C44" s="20" t="s">
        <v>52</v>
      </c>
      <c r="D44" s="46">
        <v>225044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225044</v>
      </c>
      <c r="O44" s="47">
        <f t="shared" si="8"/>
        <v>10.495965673242852</v>
      </c>
      <c r="P44" s="9"/>
    </row>
    <row r="45" spans="1:16" ht="15">
      <c r="A45" s="12"/>
      <c r="B45" s="25">
        <v>347.2</v>
      </c>
      <c r="C45" s="20" t="s">
        <v>53</v>
      </c>
      <c r="D45" s="46">
        <v>86787</v>
      </c>
      <c r="E45" s="46">
        <v>0</v>
      </c>
      <c r="F45" s="46">
        <v>0</v>
      </c>
      <c r="G45" s="46">
        <v>0</v>
      </c>
      <c r="H45" s="46">
        <v>0</v>
      </c>
      <c r="I45" s="46">
        <v>1352924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1439711</v>
      </c>
      <c r="O45" s="47">
        <f t="shared" si="8"/>
        <v>67.1475677440418</v>
      </c>
      <c r="P45" s="9"/>
    </row>
    <row r="46" spans="1:16" ht="15">
      <c r="A46" s="12"/>
      <c r="B46" s="25">
        <v>349</v>
      </c>
      <c r="C46" s="20" t="s">
        <v>1</v>
      </c>
      <c r="D46" s="46">
        <v>21080</v>
      </c>
      <c r="E46" s="46">
        <v>0</v>
      </c>
      <c r="F46" s="46">
        <v>0</v>
      </c>
      <c r="G46" s="46">
        <v>0</v>
      </c>
      <c r="H46" s="46">
        <v>0</v>
      </c>
      <c r="I46" s="46">
        <v>245684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266764</v>
      </c>
      <c r="O46" s="47">
        <f t="shared" si="8"/>
        <v>12.441770439811576</v>
      </c>
      <c r="P46" s="9"/>
    </row>
    <row r="47" spans="1:16" ht="15.75">
      <c r="A47" s="29" t="s">
        <v>43</v>
      </c>
      <c r="B47" s="30"/>
      <c r="C47" s="31"/>
      <c r="D47" s="32">
        <f aca="true" t="shared" si="9" ref="D47:M47">SUM(D48:D50)</f>
        <v>181584</v>
      </c>
      <c r="E47" s="32">
        <f t="shared" si="9"/>
        <v>52843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aca="true" t="shared" si="10" ref="N47:N52">SUM(D47:M47)</f>
        <v>234427</v>
      </c>
      <c r="O47" s="45">
        <f t="shared" si="8"/>
        <v>10.933585187258057</v>
      </c>
      <c r="P47" s="10"/>
    </row>
    <row r="48" spans="1:16" ht="15">
      <c r="A48" s="13"/>
      <c r="B48" s="39">
        <v>351.3</v>
      </c>
      <c r="C48" s="21" t="s">
        <v>56</v>
      </c>
      <c r="D48" s="46">
        <v>45002</v>
      </c>
      <c r="E48" s="46">
        <v>22049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67051</v>
      </c>
      <c r="O48" s="47">
        <f t="shared" si="8"/>
        <v>3.127232871601138</v>
      </c>
      <c r="P48" s="9"/>
    </row>
    <row r="49" spans="1:16" ht="15">
      <c r="A49" s="13"/>
      <c r="B49" s="39">
        <v>354</v>
      </c>
      <c r="C49" s="21" t="s">
        <v>57</v>
      </c>
      <c r="D49" s="46">
        <v>96936</v>
      </c>
      <c r="E49" s="46">
        <v>735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97671</v>
      </c>
      <c r="O49" s="47">
        <f t="shared" si="8"/>
        <v>4.555337904015671</v>
      </c>
      <c r="P49" s="9"/>
    </row>
    <row r="50" spans="1:16" ht="15">
      <c r="A50" s="13"/>
      <c r="B50" s="39">
        <v>359</v>
      </c>
      <c r="C50" s="21" t="s">
        <v>58</v>
      </c>
      <c r="D50" s="46">
        <v>39646</v>
      </c>
      <c r="E50" s="46">
        <v>30059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69705</v>
      </c>
      <c r="O50" s="47">
        <f t="shared" si="8"/>
        <v>3.2510144116412483</v>
      </c>
      <c r="P50" s="9"/>
    </row>
    <row r="51" spans="1:16" ht="15.75">
      <c r="A51" s="29" t="s">
        <v>4</v>
      </c>
      <c r="B51" s="30"/>
      <c r="C51" s="31"/>
      <c r="D51" s="32">
        <f aca="true" t="shared" si="11" ref="D51:M51">SUM(D52:D59)</f>
        <v>237895</v>
      </c>
      <c r="E51" s="32">
        <f t="shared" si="11"/>
        <v>136930</v>
      </c>
      <c r="F51" s="32">
        <f t="shared" si="11"/>
        <v>5409</v>
      </c>
      <c r="G51" s="32">
        <f t="shared" si="11"/>
        <v>99018</v>
      </c>
      <c r="H51" s="32">
        <f t="shared" si="11"/>
        <v>0</v>
      </c>
      <c r="I51" s="32">
        <f t="shared" si="11"/>
        <v>1576452</v>
      </c>
      <c r="J51" s="32">
        <f t="shared" si="11"/>
        <v>33425</v>
      </c>
      <c r="K51" s="32">
        <f t="shared" si="11"/>
        <v>3201517</v>
      </c>
      <c r="L51" s="32">
        <f t="shared" si="11"/>
        <v>0</v>
      </c>
      <c r="M51" s="32">
        <f t="shared" si="11"/>
        <v>0</v>
      </c>
      <c r="N51" s="32">
        <f t="shared" si="10"/>
        <v>5290646</v>
      </c>
      <c r="O51" s="45">
        <f t="shared" si="8"/>
        <v>246.7536961895434</v>
      </c>
      <c r="P51" s="10"/>
    </row>
    <row r="52" spans="1:16" ht="15">
      <c r="A52" s="12"/>
      <c r="B52" s="25">
        <v>361.1</v>
      </c>
      <c r="C52" s="20" t="s">
        <v>59</v>
      </c>
      <c r="D52" s="46">
        <v>120805</v>
      </c>
      <c r="E52" s="46">
        <v>127813</v>
      </c>
      <c r="F52" s="46">
        <v>5409</v>
      </c>
      <c r="G52" s="46">
        <v>95624</v>
      </c>
      <c r="H52" s="46">
        <v>0</v>
      </c>
      <c r="I52" s="46">
        <v>610607</v>
      </c>
      <c r="J52" s="46">
        <v>30879</v>
      </c>
      <c r="K52" s="46">
        <v>1440276</v>
      </c>
      <c r="L52" s="46">
        <v>0</v>
      </c>
      <c r="M52" s="46">
        <v>0</v>
      </c>
      <c r="N52" s="46">
        <f t="shared" si="10"/>
        <v>2431413</v>
      </c>
      <c r="O52" s="47">
        <f t="shared" si="8"/>
        <v>113.40016790261649</v>
      </c>
      <c r="P52" s="9"/>
    </row>
    <row r="53" spans="1:16" ht="15">
      <c r="A53" s="12"/>
      <c r="B53" s="25">
        <v>361.3</v>
      </c>
      <c r="C53" s="20" t="s">
        <v>89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-1302957</v>
      </c>
      <c r="L53" s="46">
        <v>0</v>
      </c>
      <c r="M53" s="46">
        <v>0</v>
      </c>
      <c r="N53" s="46">
        <f aca="true" t="shared" si="12" ref="N53:N59">SUM(D53:M53)</f>
        <v>-1302957</v>
      </c>
      <c r="O53" s="47">
        <f t="shared" si="8"/>
        <v>-60.769413740030785</v>
      </c>
      <c r="P53" s="9"/>
    </row>
    <row r="54" spans="1:16" ht="15">
      <c r="A54" s="12"/>
      <c r="B54" s="25">
        <v>362</v>
      </c>
      <c r="C54" s="20" t="s">
        <v>60</v>
      </c>
      <c r="D54" s="46">
        <v>37897</v>
      </c>
      <c r="E54" s="46">
        <v>0</v>
      </c>
      <c r="F54" s="46">
        <v>0</v>
      </c>
      <c r="G54" s="46">
        <v>0</v>
      </c>
      <c r="H54" s="46">
        <v>0</v>
      </c>
      <c r="I54" s="46">
        <v>680089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717986</v>
      </c>
      <c r="O54" s="47">
        <f t="shared" si="8"/>
        <v>33.48659111048925</v>
      </c>
      <c r="P54" s="9"/>
    </row>
    <row r="55" spans="1:16" ht="15">
      <c r="A55" s="12"/>
      <c r="B55" s="25">
        <v>364</v>
      </c>
      <c r="C55" s="20" t="s">
        <v>61</v>
      </c>
      <c r="D55" s="46">
        <v>14967</v>
      </c>
      <c r="E55" s="46">
        <v>0</v>
      </c>
      <c r="F55" s="46">
        <v>0</v>
      </c>
      <c r="G55" s="46">
        <v>0</v>
      </c>
      <c r="H55" s="46">
        <v>0</v>
      </c>
      <c r="I55" s="46">
        <v>154327</v>
      </c>
      <c r="J55" s="46">
        <v>1732</v>
      </c>
      <c r="K55" s="46">
        <v>0</v>
      </c>
      <c r="L55" s="46">
        <v>0</v>
      </c>
      <c r="M55" s="46">
        <v>0</v>
      </c>
      <c r="N55" s="46">
        <f t="shared" si="12"/>
        <v>171026</v>
      </c>
      <c r="O55" s="47">
        <f t="shared" si="8"/>
        <v>7.976586912923837</v>
      </c>
      <c r="P55" s="9"/>
    </row>
    <row r="56" spans="1:16" ht="15">
      <c r="A56" s="12"/>
      <c r="B56" s="25">
        <v>365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108387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108387</v>
      </c>
      <c r="O56" s="47">
        <f t="shared" si="8"/>
        <v>5.055128025745068</v>
      </c>
      <c r="P56" s="9"/>
    </row>
    <row r="57" spans="1:16" ht="15">
      <c r="A57" s="12"/>
      <c r="B57" s="25">
        <v>366</v>
      </c>
      <c r="C57" s="20" t="s">
        <v>63</v>
      </c>
      <c r="D57" s="46">
        <v>19919</v>
      </c>
      <c r="E57" s="46">
        <v>2110</v>
      </c>
      <c r="F57" s="46">
        <v>0</v>
      </c>
      <c r="G57" s="46">
        <v>3394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25423</v>
      </c>
      <c r="O57" s="47">
        <f t="shared" si="8"/>
        <v>1.1857189496758547</v>
      </c>
      <c r="P57" s="9"/>
    </row>
    <row r="58" spans="1:16" ht="15">
      <c r="A58" s="12"/>
      <c r="B58" s="25">
        <v>368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3046316</v>
      </c>
      <c r="L58" s="46">
        <v>0</v>
      </c>
      <c r="M58" s="46">
        <v>0</v>
      </c>
      <c r="N58" s="46">
        <f t="shared" si="12"/>
        <v>3046316</v>
      </c>
      <c r="O58" s="47">
        <f t="shared" si="8"/>
        <v>142.07900750897812</v>
      </c>
      <c r="P58" s="9"/>
    </row>
    <row r="59" spans="1:16" ht="15">
      <c r="A59" s="12"/>
      <c r="B59" s="25">
        <v>369.9</v>
      </c>
      <c r="C59" s="20" t="s">
        <v>65</v>
      </c>
      <c r="D59" s="46">
        <v>44307</v>
      </c>
      <c r="E59" s="46">
        <v>7007</v>
      </c>
      <c r="F59" s="46">
        <v>0</v>
      </c>
      <c r="G59" s="46">
        <v>0</v>
      </c>
      <c r="H59" s="46">
        <v>0</v>
      </c>
      <c r="I59" s="46">
        <v>23042</v>
      </c>
      <c r="J59" s="46">
        <v>814</v>
      </c>
      <c r="K59" s="46">
        <v>17882</v>
      </c>
      <c r="L59" s="46">
        <v>0</v>
      </c>
      <c r="M59" s="46">
        <v>0</v>
      </c>
      <c r="N59" s="46">
        <f t="shared" si="12"/>
        <v>93052</v>
      </c>
      <c r="O59" s="47">
        <f t="shared" si="8"/>
        <v>4.3399095191455626</v>
      </c>
      <c r="P59" s="9"/>
    </row>
    <row r="60" spans="1:16" ht="15.75">
      <c r="A60" s="29" t="s">
        <v>44</v>
      </c>
      <c r="B60" s="30"/>
      <c r="C60" s="31"/>
      <c r="D60" s="32">
        <f aca="true" t="shared" si="13" ref="D60:M60">SUM(D61:D64)</f>
        <v>4406484</v>
      </c>
      <c r="E60" s="32">
        <f t="shared" si="13"/>
        <v>273210</v>
      </c>
      <c r="F60" s="32">
        <f t="shared" si="13"/>
        <v>1647149</v>
      </c>
      <c r="G60" s="32">
        <f t="shared" si="13"/>
        <v>571200</v>
      </c>
      <c r="H60" s="32">
        <f t="shared" si="13"/>
        <v>0</v>
      </c>
      <c r="I60" s="32">
        <f t="shared" si="13"/>
        <v>5795890</v>
      </c>
      <c r="J60" s="32">
        <f t="shared" si="13"/>
        <v>214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aca="true" t="shared" si="14" ref="N60:N65">SUM(D60:M60)</f>
        <v>12694147</v>
      </c>
      <c r="O60" s="45">
        <f t="shared" si="8"/>
        <v>592.0501375868663</v>
      </c>
      <c r="P60" s="9"/>
    </row>
    <row r="61" spans="1:16" ht="15">
      <c r="A61" s="12"/>
      <c r="B61" s="25">
        <v>381</v>
      </c>
      <c r="C61" s="20" t="s">
        <v>66</v>
      </c>
      <c r="D61" s="46">
        <v>645969</v>
      </c>
      <c r="E61" s="46">
        <v>273210</v>
      </c>
      <c r="F61" s="46">
        <v>1647149</v>
      </c>
      <c r="G61" s="46">
        <v>571200</v>
      </c>
      <c r="H61" s="46">
        <v>0</v>
      </c>
      <c r="I61" s="46">
        <v>4658323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7795851</v>
      </c>
      <c r="O61" s="47">
        <f t="shared" si="8"/>
        <v>363.5954946131244</v>
      </c>
      <c r="P61" s="9"/>
    </row>
    <row r="62" spans="1:16" ht="15">
      <c r="A62" s="12"/>
      <c r="B62" s="25">
        <v>382</v>
      </c>
      <c r="C62" s="20" t="s">
        <v>80</v>
      </c>
      <c r="D62" s="46">
        <v>3760515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3760515</v>
      </c>
      <c r="O62" s="47">
        <f t="shared" si="8"/>
        <v>175.38897439485098</v>
      </c>
      <c r="P62" s="9"/>
    </row>
    <row r="63" spans="1:16" ht="15">
      <c r="A63" s="12"/>
      <c r="B63" s="25">
        <v>389.4</v>
      </c>
      <c r="C63" s="20" t="s">
        <v>67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104204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104204</v>
      </c>
      <c r="O63" s="47">
        <f t="shared" si="8"/>
        <v>4.86003451331561</v>
      </c>
      <c r="P63" s="9"/>
    </row>
    <row r="64" spans="1:16" ht="15.75" thickBot="1">
      <c r="A64" s="12"/>
      <c r="B64" s="25">
        <v>389.7</v>
      </c>
      <c r="C64" s="20" t="s">
        <v>68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1033363</v>
      </c>
      <c r="J64" s="46">
        <v>214</v>
      </c>
      <c r="K64" s="46">
        <v>0</v>
      </c>
      <c r="L64" s="46">
        <v>0</v>
      </c>
      <c r="M64" s="46">
        <v>0</v>
      </c>
      <c r="N64" s="46">
        <f t="shared" si="14"/>
        <v>1033577</v>
      </c>
      <c r="O64" s="47">
        <f t="shared" si="8"/>
        <v>48.205634065575296</v>
      </c>
      <c r="P64" s="9"/>
    </row>
    <row r="65" spans="1:119" ht="16.5" thickBot="1">
      <c r="A65" s="14" t="s">
        <v>54</v>
      </c>
      <c r="B65" s="23"/>
      <c r="C65" s="22"/>
      <c r="D65" s="15">
        <f aca="true" t="shared" si="15" ref="D65:M65">SUM(D5,D14,D19,D34,D47,D51,D60)</f>
        <v>18008702</v>
      </c>
      <c r="E65" s="15">
        <f t="shared" si="15"/>
        <v>10881516</v>
      </c>
      <c r="F65" s="15">
        <f t="shared" si="15"/>
        <v>1652558</v>
      </c>
      <c r="G65" s="15">
        <f t="shared" si="15"/>
        <v>1305886</v>
      </c>
      <c r="H65" s="15">
        <f t="shared" si="15"/>
        <v>0</v>
      </c>
      <c r="I65" s="15">
        <f t="shared" si="15"/>
        <v>112228347</v>
      </c>
      <c r="J65" s="15">
        <f t="shared" si="15"/>
        <v>10895742</v>
      </c>
      <c r="K65" s="15">
        <f t="shared" si="15"/>
        <v>3611357</v>
      </c>
      <c r="L65" s="15">
        <f t="shared" si="15"/>
        <v>0</v>
      </c>
      <c r="M65" s="15">
        <f t="shared" si="15"/>
        <v>0</v>
      </c>
      <c r="N65" s="15">
        <f t="shared" si="14"/>
        <v>158584108</v>
      </c>
      <c r="O65" s="38">
        <f t="shared" si="8"/>
        <v>7396.301851592742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96</v>
      </c>
      <c r="M67" s="48"/>
      <c r="N67" s="48"/>
      <c r="O67" s="43">
        <v>21441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92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71</v>
      </c>
      <c r="F4" s="34" t="s">
        <v>72</v>
      </c>
      <c r="G4" s="34" t="s">
        <v>73</v>
      </c>
      <c r="H4" s="34" t="s">
        <v>6</v>
      </c>
      <c r="I4" s="34" t="s">
        <v>7</v>
      </c>
      <c r="J4" s="35" t="s">
        <v>74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9482437</v>
      </c>
      <c r="E5" s="27">
        <f t="shared" si="0"/>
        <v>9621871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422174</v>
      </c>
      <c r="L5" s="27">
        <f t="shared" si="0"/>
        <v>0</v>
      </c>
      <c r="M5" s="27">
        <f t="shared" si="0"/>
        <v>0</v>
      </c>
      <c r="N5" s="28">
        <f>SUM(D5:M5)</f>
        <v>19526482</v>
      </c>
      <c r="O5" s="33">
        <f aca="true" t="shared" si="1" ref="O5:O36">(N5/O$71)</f>
        <v>914.0755547233405</v>
      </c>
      <c r="P5" s="6"/>
    </row>
    <row r="6" spans="1:16" ht="15">
      <c r="A6" s="12"/>
      <c r="B6" s="25">
        <v>311</v>
      </c>
      <c r="C6" s="20" t="s">
        <v>3</v>
      </c>
      <c r="D6" s="46">
        <v>7921911</v>
      </c>
      <c r="E6" s="46">
        <v>7703134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15625045</v>
      </c>
      <c r="O6" s="47">
        <f t="shared" si="1"/>
        <v>731.441110382923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220694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220694</v>
      </c>
      <c r="O7" s="47">
        <f t="shared" si="1"/>
        <v>10.331148768841869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747903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747903</v>
      </c>
      <c r="O8" s="47">
        <f t="shared" si="1"/>
        <v>35.01090721842524</v>
      </c>
      <c r="P8" s="9"/>
    </row>
    <row r="9" spans="1:16" ht="15">
      <c r="A9" s="12"/>
      <c r="B9" s="25">
        <v>312.51</v>
      </c>
      <c r="C9" s="20" t="s">
        <v>84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244338</v>
      </c>
      <c r="L9" s="46">
        <v>0</v>
      </c>
      <c r="M9" s="46">
        <v>0</v>
      </c>
      <c r="N9" s="46">
        <f>SUM(D9:M9)</f>
        <v>244338</v>
      </c>
      <c r="O9" s="47">
        <f t="shared" si="1"/>
        <v>11.437973972474488</v>
      </c>
      <c r="P9" s="9"/>
    </row>
    <row r="10" spans="1:16" ht="15">
      <c r="A10" s="12"/>
      <c r="B10" s="25">
        <v>312.52</v>
      </c>
      <c r="C10" s="20" t="s">
        <v>78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177836</v>
      </c>
      <c r="L10" s="46">
        <v>0</v>
      </c>
      <c r="M10" s="46">
        <v>0</v>
      </c>
      <c r="N10" s="46">
        <f>SUM(D10:M10)</f>
        <v>177836</v>
      </c>
      <c r="O10" s="47">
        <f t="shared" si="1"/>
        <v>8.32487594794495</v>
      </c>
      <c r="P10" s="9"/>
    </row>
    <row r="11" spans="1:16" ht="15">
      <c r="A11" s="12"/>
      <c r="B11" s="25">
        <v>312.6</v>
      </c>
      <c r="C11" s="20" t="s">
        <v>13</v>
      </c>
      <c r="D11" s="46">
        <v>0</v>
      </c>
      <c r="E11" s="46">
        <v>950140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950140</v>
      </c>
      <c r="O11" s="47">
        <f t="shared" si="1"/>
        <v>44.47804512686078</v>
      </c>
      <c r="P11" s="9"/>
    </row>
    <row r="12" spans="1:16" ht="15">
      <c r="A12" s="12"/>
      <c r="B12" s="25">
        <v>315</v>
      </c>
      <c r="C12" s="20" t="s">
        <v>14</v>
      </c>
      <c r="D12" s="46">
        <v>1287419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1287419</v>
      </c>
      <c r="O12" s="47">
        <f t="shared" si="1"/>
        <v>60.26678213650407</v>
      </c>
      <c r="P12" s="9"/>
    </row>
    <row r="13" spans="1:16" ht="15">
      <c r="A13" s="12"/>
      <c r="B13" s="25">
        <v>316</v>
      </c>
      <c r="C13" s="20" t="s">
        <v>15</v>
      </c>
      <c r="D13" s="46">
        <v>273107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273107</v>
      </c>
      <c r="O13" s="47">
        <f t="shared" si="1"/>
        <v>12.784711169366163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SUM(D15:D18)</f>
        <v>231495</v>
      </c>
      <c r="E14" s="32">
        <f t="shared" si="3"/>
        <v>3350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60085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6">SUM(D14:M14)</f>
        <v>294930</v>
      </c>
      <c r="O14" s="45">
        <f t="shared" si="1"/>
        <v>13.806291545735418</v>
      </c>
      <c r="P14" s="10"/>
    </row>
    <row r="15" spans="1:16" ht="15">
      <c r="A15" s="12"/>
      <c r="B15" s="25">
        <v>322</v>
      </c>
      <c r="C15" s="20" t="s">
        <v>0</v>
      </c>
      <c r="D15" s="46">
        <v>142337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142337</v>
      </c>
      <c r="O15" s="47">
        <f t="shared" si="1"/>
        <v>6.663093343319914</v>
      </c>
      <c r="P15" s="9"/>
    </row>
    <row r="16" spans="1:16" ht="15">
      <c r="A16" s="12"/>
      <c r="B16" s="25">
        <v>323.9</v>
      </c>
      <c r="C16" s="20" t="s">
        <v>17</v>
      </c>
      <c r="D16" s="46">
        <v>5280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5280</v>
      </c>
      <c r="O16" s="47">
        <f t="shared" si="1"/>
        <v>0.24716786817713698</v>
      </c>
      <c r="P16" s="9"/>
    </row>
    <row r="17" spans="1:16" ht="15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60085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60085</v>
      </c>
      <c r="O17" s="47">
        <f t="shared" si="1"/>
        <v>2.8127048029210746</v>
      </c>
      <c r="P17" s="9"/>
    </row>
    <row r="18" spans="1:16" ht="15">
      <c r="A18" s="12"/>
      <c r="B18" s="25">
        <v>329</v>
      </c>
      <c r="C18" s="20" t="s">
        <v>19</v>
      </c>
      <c r="D18" s="46">
        <v>83878</v>
      </c>
      <c r="E18" s="46">
        <v>3350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87228</v>
      </c>
      <c r="O18" s="47">
        <f t="shared" si="1"/>
        <v>4.083325531317293</v>
      </c>
      <c r="P18" s="9"/>
    </row>
    <row r="19" spans="1:16" ht="15.75">
      <c r="A19" s="29" t="s">
        <v>22</v>
      </c>
      <c r="B19" s="30"/>
      <c r="C19" s="31"/>
      <c r="D19" s="32">
        <f>SUM(D20:D36)</f>
        <v>3343001</v>
      </c>
      <c r="E19" s="32">
        <f aca="true" t="shared" si="5" ref="E19:M19">SUM(E20:E36)</f>
        <v>1122953</v>
      </c>
      <c r="F19" s="32">
        <f t="shared" si="5"/>
        <v>0</v>
      </c>
      <c r="G19" s="32">
        <f t="shared" si="5"/>
        <v>1221719</v>
      </c>
      <c r="H19" s="32">
        <f t="shared" si="5"/>
        <v>0</v>
      </c>
      <c r="I19" s="32">
        <f t="shared" si="5"/>
        <v>6486481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12174154</v>
      </c>
      <c r="O19" s="45">
        <f t="shared" si="1"/>
        <v>569.897668757607</v>
      </c>
      <c r="P19" s="10"/>
    </row>
    <row r="20" spans="1:16" ht="15">
      <c r="A20" s="12"/>
      <c r="B20" s="25">
        <v>331.1</v>
      </c>
      <c r="C20" s="20" t="s">
        <v>20</v>
      </c>
      <c r="D20" s="46">
        <v>0</v>
      </c>
      <c r="E20" s="46">
        <v>241897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241897</v>
      </c>
      <c r="O20" s="47">
        <f t="shared" si="1"/>
        <v>11.323705645538807</v>
      </c>
      <c r="P20" s="9"/>
    </row>
    <row r="21" spans="1:16" ht="15">
      <c r="A21" s="12"/>
      <c r="B21" s="25">
        <v>331.2</v>
      </c>
      <c r="C21" s="20" t="s">
        <v>21</v>
      </c>
      <c r="D21" s="46">
        <v>19051</v>
      </c>
      <c r="E21" s="46">
        <v>449944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468995</v>
      </c>
      <c r="O21" s="47">
        <f t="shared" si="1"/>
        <v>21.954639078737944</v>
      </c>
      <c r="P21" s="9"/>
    </row>
    <row r="22" spans="1:16" ht="15">
      <c r="A22" s="12"/>
      <c r="B22" s="25">
        <v>331.32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128063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128063</v>
      </c>
      <c r="O22" s="47">
        <f t="shared" si="1"/>
        <v>5.994897481509222</v>
      </c>
      <c r="P22" s="9"/>
    </row>
    <row r="23" spans="1:16" ht="15">
      <c r="A23" s="12"/>
      <c r="B23" s="25">
        <v>331.34</v>
      </c>
      <c r="C23" s="20" t="s">
        <v>79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178652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178652</v>
      </c>
      <c r="O23" s="47">
        <f t="shared" si="1"/>
        <v>8.363074618481416</v>
      </c>
      <c r="P23" s="9"/>
    </row>
    <row r="24" spans="1:16" ht="15">
      <c r="A24" s="12"/>
      <c r="B24" s="25">
        <v>331.39</v>
      </c>
      <c r="C24" s="20" t="s">
        <v>26</v>
      </c>
      <c r="D24" s="46">
        <v>0</v>
      </c>
      <c r="E24" s="46">
        <v>0</v>
      </c>
      <c r="F24" s="46">
        <v>0</v>
      </c>
      <c r="G24" s="46">
        <v>941613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941613</v>
      </c>
      <c r="O24" s="47">
        <f t="shared" si="1"/>
        <v>44.078878382173954</v>
      </c>
      <c r="P24" s="9"/>
    </row>
    <row r="25" spans="1:16" ht="15">
      <c r="A25" s="12"/>
      <c r="B25" s="25">
        <v>334.1</v>
      </c>
      <c r="C25" s="20" t="s">
        <v>85</v>
      </c>
      <c r="D25" s="46">
        <v>9949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9949</v>
      </c>
      <c r="O25" s="47">
        <f t="shared" si="1"/>
        <v>0.46573354554816965</v>
      </c>
      <c r="P25" s="9"/>
    </row>
    <row r="26" spans="1:16" ht="15">
      <c r="A26" s="12"/>
      <c r="B26" s="25">
        <v>334.35</v>
      </c>
      <c r="C26" s="20" t="s">
        <v>27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4431839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4431839</v>
      </c>
      <c r="O26" s="47">
        <f t="shared" si="1"/>
        <v>207.46367381331336</v>
      </c>
      <c r="P26" s="9"/>
    </row>
    <row r="27" spans="1:16" ht="15">
      <c r="A27" s="12"/>
      <c r="B27" s="25">
        <v>334.39</v>
      </c>
      <c r="C27" s="20" t="s">
        <v>28</v>
      </c>
      <c r="D27" s="46">
        <v>0</v>
      </c>
      <c r="E27" s="46">
        <v>211218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2">SUM(D27:M27)</f>
        <v>211218</v>
      </c>
      <c r="O27" s="47">
        <f t="shared" si="1"/>
        <v>9.887557344817901</v>
      </c>
      <c r="P27" s="9"/>
    </row>
    <row r="28" spans="1:16" ht="15">
      <c r="A28" s="12"/>
      <c r="B28" s="25">
        <v>335.12</v>
      </c>
      <c r="C28" s="20" t="s">
        <v>29</v>
      </c>
      <c r="D28" s="46">
        <v>652377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652377</v>
      </c>
      <c r="O28" s="47">
        <f t="shared" si="1"/>
        <v>30.539134912461382</v>
      </c>
      <c r="P28" s="9"/>
    </row>
    <row r="29" spans="1:16" ht="15">
      <c r="A29" s="12"/>
      <c r="B29" s="25">
        <v>335.14</v>
      </c>
      <c r="C29" s="20" t="s">
        <v>30</v>
      </c>
      <c r="D29" s="46">
        <v>3943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3943</v>
      </c>
      <c r="O29" s="47">
        <f t="shared" si="1"/>
        <v>0.18458009549667634</v>
      </c>
      <c r="P29" s="9"/>
    </row>
    <row r="30" spans="1:16" ht="15">
      <c r="A30" s="12"/>
      <c r="B30" s="25">
        <v>335.15</v>
      </c>
      <c r="C30" s="20" t="s">
        <v>31</v>
      </c>
      <c r="D30" s="46">
        <v>41022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41022</v>
      </c>
      <c r="O30" s="47">
        <f t="shared" si="1"/>
        <v>1.9203258121898699</v>
      </c>
      <c r="P30" s="9"/>
    </row>
    <row r="31" spans="1:16" ht="15">
      <c r="A31" s="12"/>
      <c r="B31" s="25">
        <v>335.18</v>
      </c>
      <c r="C31" s="20" t="s">
        <v>32</v>
      </c>
      <c r="D31" s="46">
        <v>1736711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1736711</v>
      </c>
      <c r="O31" s="47">
        <f t="shared" si="1"/>
        <v>81.29908248291359</v>
      </c>
      <c r="P31" s="9"/>
    </row>
    <row r="32" spans="1:16" ht="15">
      <c r="A32" s="12"/>
      <c r="B32" s="25">
        <v>335.21</v>
      </c>
      <c r="C32" s="20" t="s">
        <v>33</v>
      </c>
      <c r="D32" s="46">
        <v>10650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10650</v>
      </c>
      <c r="O32" s="47">
        <f t="shared" si="1"/>
        <v>0.49854882501638426</v>
      </c>
      <c r="P32" s="9"/>
    </row>
    <row r="33" spans="1:16" ht="15">
      <c r="A33" s="12"/>
      <c r="B33" s="25">
        <v>337.2</v>
      </c>
      <c r="C33" s="20" t="s">
        <v>35</v>
      </c>
      <c r="D33" s="46">
        <v>42560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38">SUM(D33:M33)</f>
        <v>42560</v>
      </c>
      <c r="O33" s="47">
        <f t="shared" si="1"/>
        <v>1.99232281621571</v>
      </c>
      <c r="P33" s="9"/>
    </row>
    <row r="34" spans="1:16" ht="15">
      <c r="A34" s="12"/>
      <c r="B34" s="25">
        <v>337.3</v>
      </c>
      <c r="C34" s="20" t="s">
        <v>86</v>
      </c>
      <c r="D34" s="46">
        <v>0</v>
      </c>
      <c r="E34" s="46">
        <v>219894</v>
      </c>
      <c r="F34" s="46">
        <v>0</v>
      </c>
      <c r="G34" s="46">
        <v>280106</v>
      </c>
      <c r="H34" s="46">
        <v>0</v>
      </c>
      <c r="I34" s="46">
        <v>1747927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2247927</v>
      </c>
      <c r="O34" s="47">
        <f t="shared" si="1"/>
        <v>105.23017507723996</v>
      </c>
      <c r="P34" s="9"/>
    </row>
    <row r="35" spans="1:16" ht="15">
      <c r="A35" s="12"/>
      <c r="B35" s="25">
        <v>338</v>
      </c>
      <c r="C35" s="20" t="s">
        <v>36</v>
      </c>
      <c r="D35" s="46">
        <v>35033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35033</v>
      </c>
      <c r="O35" s="47">
        <f t="shared" si="1"/>
        <v>1.639968167774553</v>
      </c>
      <c r="P35" s="9"/>
    </row>
    <row r="36" spans="1:16" ht="15">
      <c r="A36" s="12"/>
      <c r="B36" s="25">
        <v>339</v>
      </c>
      <c r="C36" s="20" t="s">
        <v>37</v>
      </c>
      <c r="D36" s="46">
        <v>791705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791705</v>
      </c>
      <c r="O36" s="47">
        <f t="shared" si="1"/>
        <v>37.06137065817807</v>
      </c>
      <c r="P36" s="9"/>
    </row>
    <row r="37" spans="1:16" ht="15.75">
      <c r="A37" s="29" t="s">
        <v>42</v>
      </c>
      <c r="B37" s="30"/>
      <c r="C37" s="31"/>
      <c r="D37" s="32">
        <f aca="true" t="shared" si="8" ref="D37:M37">SUM(D38:D49)</f>
        <v>275175</v>
      </c>
      <c r="E37" s="32">
        <f t="shared" si="8"/>
        <v>14506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113738216</v>
      </c>
      <c r="J37" s="32">
        <f t="shared" si="8"/>
        <v>11294578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125322475</v>
      </c>
      <c r="O37" s="45">
        <f aca="true" t="shared" si="9" ref="O37:O68">(N37/O$71)</f>
        <v>5866.607761445557</v>
      </c>
      <c r="P37" s="10"/>
    </row>
    <row r="38" spans="1:16" ht="15">
      <c r="A38" s="12"/>
      <c r="B38" s="25">
        <v>341.1</v>
      </c>
      <c r="C38" s="20" t="s">
        <v>81</v>
      </c>
      <c r="D38" s="46">
        <v>12195</v>
      </c>
      <c r="E38" s="46">
        <v>14506</v>
      </c>
      <c r="F38" s="46">
        <v>0</v>
      </c>
      <c r="G38" s="46">
        <v>0</v>
      </c>
      <c r="H38" s="46">
        <v>0</v>
      </c>
      <c r="I38" s="46">
        <v>1896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28597</v>
      </c>
      <c r="O38" s="47">
        <f t="shared" si="9"/>
        <v>1.3386855163374216</v>
      </c>
      <c r="P38" s="9"/>
    </row>
    <row r="39" spans="1:16" ht="15">
      <c r="A39" s="12"/>
      <c r="B39" s="25">
        <v>341.2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11294578</v>
      </c>
      <c r="K39" s="46">
        <v>0</v>
      </c>
      <c r="L39" s="46">
        <v>0</v>
      </c>
      <c r="M39" s="46">
        <v>0</v>
      </c>
      <c r="N39" s="46">
        <f aca="true" t="shared" si="10" ref="N39:N49">SUM(D39:M39)</f>
        <v>11294578</v>
      </c>
      <c r="O39" s="47">
        <f t="shared" si="9"/>
        <v>528.7228723902257</v>
      </c>
      <c r="P39" s="9"/>
    </row>
    <row r="40" spans="1:16" ht="15">
      <c r="A40" s="12"/>
      <c r="B40" s="25">
        <v>341.9</v>
      </c>
      <c r="C40" s="20" t="s">
        <v>87</v>
      </c>
      <c r="D40" s="46">
        <v>9092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9092</v>
      </c>
      <c r="O40" s="47">
        <f t="shared" si="9"/>
        <v>0.4256155790656306</v>
      </c>
      <c r="P40" s="9"/>
    </row>
    <row r="41" spans="1:16" ht="15">
      <c r="A41" s="12"/>
      <c r="B41" s="25">
        <v>343.1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99100860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99100860</v>
      </c>
      <c r="O41" s="47">
        <f t="shared" si="9"/>
        <v>4639.118996348657</v>
      </c>
      <c r="P41" s="9"/>
    </row>
    <row r="42" spans="1:16" ht="15">
      <c r="A42" s="12"/>
      <c r="B42" s="25">
        <v>343.2</v>
      </c>
      <c r="C42" s="20" t="s">
        <v>88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88055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88055</v>
      </c>
      <c r="O42" s="47">
        <f t="shared" si="9"/>
        <v>4.122039134912462</v>
      </c>
      <c r="P42" s="9"/>
    </row>
    <row r="43" spans="1:16" ht="15">
      <c r="A43" s="12"/>
      <c r="B43" s="25">
        <v>343.3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8722512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8722512</v>
      </c>
      <c r="O43" s="47">
        <f t="shared" si="9"/>
        <v>408.31907124801046</v>
      </c>
      <c r="P43" s="9"/>
    </row>
    <row r="44" spans="1:16" ht="15">
      <c r="A44" s="12"/>
      <c r="B44" s="25">
        <v>343.4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3141500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3141500</v>
      </c>
      <c r="O44" s="47">
        <f t="shared" si="9"/>
        <v>147.06020035577194</v>
      </c>
      <c r="P44" s="9"/>
    </row>
    <row r="45" spans="1:16" ht="15">
      <c r="A45" s="12"/>
      <c r="B45" s="25">
        <v>343.8</v>
      </c>
      <c r="C45" s="20" t="s">
        <v>50</v>
      </c>
      <c r="D45" s="46">
        <v>14512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14512</v>
      </c>
      <c r="O45" s="47">
        <f t="shared" si="9"/>
        <v>0.6793371407171613</v>
      </c>
      <c r="P45" s="9"/>
    </row>
    <row r="46" spans="1:16" ht="15">
      <c r="A46" s="12"/>
      <c r="B46" s="25">
        <v>343.9</v>
      </c>
      <c r="C46" s="20" t="s">
        <v>51</v>
      </c>
      <c r="D46" s="46">
        <v>7354</v>
      </c>
      <c r="E46" s="46">
        <v>0</v>
      </c>
      <c r="F46" s="46">
        <v>0</v>
      </c>
      <c r="G46" s="46">
        <v>0</v>
      </c>
      <c r="H46" s="46">
        <v>0</v>
      </c>
      <c r="I46" s="46">
        <v>1242264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1249618</v>
      </c>
      <c r="O46" s="47">
        <f t="shared" si="9"/>
        <v>58.4972380863215</v>
      </c>
      <c r="P46" s="9"/>
    </row>
    <row r="47" spans="1:16" ht="15">
      <c r="A47" s="12"/>
      <c r="B47" s="25">
        <v>344.5</v>
      </c>
      <c r="C47" s="20" t="s">
        <v>52</v>
      </c>
      <c r="D47" s="46">
        <v>127770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127770</v>
      </c>
      <c r="O47" s="47">
        <f t="shared" si="9"/>
        <v>5.981181537309241</v>
      </c>
      <c r="P47" s="9"/>
    </row>
    <row r="48" spans="1:16" ht="15">
      <c r="A48" s="12"/>
      <c r="B48" s="25">
        <v>347.2</v>
      </c>
      <c r="C48" s="20" t="s">
        <v>53</v>
      </c>
      <c r="D48" s="46">
        <v>86741</v>
      </c>
      <c r="E48" s="46">
        <v>0</v>
      </c>
      <c r="F48" s="46">
        <v>0</v>
      </c>
      <c r="G48" s="46">
        <v>0</v>
      </c>
      <c r="H48" s="46">
        <v>0</v>
      </c>
      <c r="I48" s="46">
        <v>1336437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1423178</v>
      </c>
      <c r="O48" s="47">
        <f t="shared" si="9"/>
        <v>66.62194551071997</v>
      </c>
      <c r="P48" s="9"/>
    </row>
    <row r="49" spans="1:16" ht="15">
      <c r="A49" s="12"/>
      <c r="B49" s="25">
        <v>349</v>
      </c>
      <c r="C49" s="20" t="s">
        <v>1</v>
      </c>
      <c r="D49" s="46">
        <v>17511</v>
      </c>
      <c r="E49" s="46">
        <v>0</v>
      </c>
      <c r="F49" s="46">
        <v>0</v>
      </c>
      <c r="G49" s="46">
        <v>0</v>
      </c>
      <c r="H49" s="46">
        <v>0</v>
      </c>
      <c r="I49" s="46">
        <v>104692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122203</v>
      </c>
      <c r="O49" s="47">
        <f t="shared" si="9"/>
        <v>5.720578597509596</v>
      </c>
      <c r="P49" s="9"/>
    </row>
    <row r="50" spans="1:16" ht="15.75">
      <c r="A50" s="29" t="s">
        <v>43</v>
      </c>
      <c r="B50" s="30"/>
      <c r="C50" s="31"/>
      <c r="D50" s="32">
        <f aca="true" t="shared" si="11" ref="D50:M50">SUM(D51:D53)</f>
        <v>189412</v>
      </c>
      <c r="E50" s="32">
        <f t="shared" si="11"/>
        <v>321169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aca="true" t="shared" si="12" ref="N50:N55">SUM(D50:M50)</f>
        <v>510581</v>
      </c>
      <c r="O50" s="45">
        <f t="shared" si="9"/>
        <v>23.901366913210374</v>
      </c>
      <c r="P50" s="10"/>
    </row>
    <row r="51" spans="1:16" ht="15">
      <c r="A51" s="13"/>
      <c r="B51" s="39">
        <v>351.3</v>
      </c>
      <c r="C51" s="21" t="s">
        <v>56</v>
      </c>
      <c r="D51" s="46">
        <v>52149</v>
      </c>
      <c r="E51" s="46">
        <v>22643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74792</v>
      </c>
      <c r="O51" s="47">
        <f t="shared" si="9"/>
        <v>3.5011703024061416</v>
      </c>
      <c r="P51" s="9"/>
    </row>
    <row r="52" spans="1:16" ht="15">
      <c r="A52" s="13"/>
      <c r="B52" s="39">
        <v>354</v>
      </c>
      <c r="C52" s="21" t="s">
        <v>57</v>
      </c>
      <c r="D52" s="46">
        <v>97118</v>
      </c>
      <c r="E52" s="46">
        <v>2000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99118</v>
      </c>
      <c r="O52" s="47">
        <f t="shared" si="9"/>
        <v>4.639921355678307</v>
      </c>
      <c r="P52" s="9"/>
    </row>
    <row r="53" spans="1:16" ht="15">
      <c r="A53" s="13"/>
      <c r="B53" s="39">
        <v>359</v>
      </c>
      <c r="C53" s="21" t="s">
        <v>58</v>
      </c>
      <c r="D53" s="46">
        <v>40145</v>
      </c>
      <c r="E53" s="46">
        <v>296526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336671</v>
      </c>
      <c r="O53" s="47">
        <f t="shared" si="9"/>
        <v>15.760275255125924</v>
      </c>
      <c r="P53" s="9"/>
    </row>
    <row r="54" spans="1:16" ht="15.75">
      <c r="A54" s="29" t="s">
        <v>4</v>
      </c>
      <c r="B54" s="30"/>
      <c r="C54" s="31"/>
      <c r="D54" s="32">
        <f aca="true" t="shared" si="13" ref="D54:M54">SUM(D55:D62)</f>
        <v>308543</v>
      </c>
      <c r="E54" s="32">
        <f t="shared" si="13"/>
        <v>297317</v>
      </c>
      <c r="F54" s="32">
        <f t="shared" si="13"/>
        <v>4182</v>
      </c>
      <c r="G54" s="32">
        <f t="shared" si="13"/>
        <v>226000</v>
      </c>
      <c r="H54" s="32">
        <f t="shared" si="13"/>
        <v>0</v>
      </c>
      <c r="I54" s="32">
        <f t="shared" si="13"/>
        <v>1616634</v>
      </c>
      <c r="J54" s="32">
        <f t="shared" si="13"/>
        <v>61457</v>
      </c>
      <c r="K54" s="32">
        <f t="shared" si="13"/>
        <v>7507513</v>
      </c>
      <c r="L54" s="32">
        <f t="shared" si="13"/>
        <v>0</v>
      </c>
      <c r="M54" s="32">
        <f t="shared" si="13"/>
        <v>0</v>
      </c>
      <c r="N54" s="32">
        <f t="shared" si="12"/>
        <v>10021646</v>
      </c>
      <c r="O54" s="45">
        <f t="shared" si="9"/>
        <v>469.13425709203256</v>
      </c>
      <c r="P54" s="10"/>
    </row>
    <row r="55" spans="1:16" ht="15">
      <c r="A55" s="12"/>
      <c r="B55" s="25">
        <v>361.1</v>
      </c>
      <c r="C55" s="20" t="s">
        <v>59</v>
      </c>
      <c r="D55" s="46">
        <v>210274</v>
      </c>
      <c r="E55" s="46">
        <v>203540</v>
      </c>
      <c r="F55" s="46">
        <v>4182</v>
      </c>
      <c r="G55" s="46">
        <v>213312</v>
      </c>
      <c r="H55" s="46">
        <v>0</v>
      </c>
      <c r="I55" s="46">
        <v>795085</v>
      </c>
      <c r="J55" s="46">
        <v>44274</v>
      </c>
      <c r="K55" s="46">
        <v>1543383</v>
      </c>
      <c r="L55" s="46">
        <v>0</v>
      </c>
      <c r="M55" s="46">
        <v>0</v>
      </c>
      <c r="N55" s="46">
        <f t="shared" si="12"/>
        <v>3014050</v>
      </c>
      <c r="O55" s="47">
        <f t="shared" si="9"/>
        <v>141.0939986892613</v>
      </c>
      <c r="P55" s="9"/>
    </row>
    <row r="56" spans="1:16" ht="15">
      <c r="A56" s="12"/>
      <c r="B56" s="25">
        <v>361.3</v>
      </c>
      <c r="C56" s="20" t="s">
        <v>89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3346504</v>
      </c>
      <c r="L56" s="46">
        <v>0</v>
      </c>
      <c r="M56" s="46">
        <v>0</v>
      </c>
      <c r="N56" s="46">
        <f aca="true" t="shared" si="14" ref="N56:N62">SUM(D56:M56)</f>
        <v>3346504</v>
      </c>
      <c r="O56" s="47">
        <f t="shared" si="9"/>
        <v>156.65686733451923</v>
      </c>
      <c r="P56" s="9"/>
    </row>
    <row r="57" spans="1:16" ht="15">
      <c r="A57" s="12"/>
      <c r="B57" s="25">
        <v>362</v>
      </c>
      <c r="C57" s="20" t="s">
        <v>60</v>
      </c>
      <c r="D57" s="46">
        <v>28095</v>
      </c>
      <c r="E57" s="46">
        <v>12578</v>
      </c>
      <c r="F57" s="46">
        <v>0</v>
      </c>
      <c r="G57" s="46">
        <v>0</v>
      </c>
      <c r="H57" s="46">
        <v>0</v>
      </c>
      <c r="I57" s="46">
        <v>644828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685501</v>
      </c>
      <c r="O57" s="47">
        <f t="shared" si="9"/>
        <v>32.08973878850295</v>
      </c>
      <c r="P57" s="9"/>
    </row>
    <row r="58" spans="1:16" ht="15">
      <c r="A58" s="12"/>
      <c r="B58" s="25">
        <v>364</v>
      </c>
      <c r="C58" s="20" t="s">
        <v>61</v>
      </c>
      <c r="D58" s="46">
        <v>29549</v>
      </c>
      <c r="E58" s="46">
        <v>4751</v>
      </c>
      <c r="F58" s="46">
        <v>0</v>
      </c>
      <c r="G58" s="46">
        <v>0</v>
      </c>
      <c r="H58" s="46">
        <v>0</v>
      </c>
      <c r="I58" s="46">
        <v>69320</v>
      </c>
      <c r="J58" s="46">
        <v>-9569</v>
      </c>
      <c r="K58" s="46">
        <v>0</v>
      </c>
      <c r="L58" s="46">
        <v>0</v>
      </c>
      <c r="M58" s="46">
        <v>0</v>
      </c>
      <c r="N58" s="46">
        <f t="shared" si="14"/>
        <v>94051</v>
      </c>
      <c r="O58" s="47">
        <f t="shared" si="9"/>
        <v>4.402724464001498</v>
      </c>
      <c r="P58" s="9"/>
    </row>
    <row r="59" spans="1:16" ht="15">
      <c r="A59" s="12"/>
      <c r="B59" s="25">
        <v>365</v>
      </c>
      <c r="C59" s="20" t="s">
        <v>62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88665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88665</v>
      </c>
      <c r="O59" s="47">
        <f t="shared" si="9"/>
        <v>4.15059451362232</v>
      </c>
      <c r="P59" s="9"/>
    </row>
    <row r="60" spans="1:16" ht="15">
      <c r="A60" s="12"/>
      <c r="B60" s="25">
        <v>366</v>
      </c>
      <c r="C60" s="20" t="s">
        <v>63</v>
      </c>
      <c r="D60" s="46">
        <v>3184</v>
      </c>
      <c r="E60" s="46">
        <v>72222</v>
      </c>
      <c r="F60" s="46">
        <v>0</v>
      </c>
      <c r="G60" s="46">
        <v>12688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88094</v>
      </c>
      <c r="O60" s="47">
        <f t="shared" si="9"/>
        <v>4.123864806666043</v>
      </c>
      <c r="P60" s="9"/>
    </row>
    <row r="61" spans="1:16" ht="15">
      <c r="A61" s="12"/>
      <c r="B61" s="25">
        <v>368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2586054</v>
      </c>
      <c r="L61" s="46">
        <v>0</v>
      </c>
      <c r="M61" s="46">
        <v>0</v>
      </c>
      <c r="N61" s="46">
        <f t="shared" si="14"/>
        <v>2586054</v>
      </c>
      <c r="O61" s="47">
        <f t="shared" si="9"/>
        <v>121.05860874449958</v>
      </c>
      <c r="P61" s="9"/>
    </row>
    <row r="62" spans="1:16" ht="15">
      <c r="A62" s="12"/>
      <c r="B62" s="25">
        <v>369.9</v>
      </c>
      <c r="C62" s="20" t="s">
        <v>65</v>
      </c>
      <c r="D62" s="46">
        <v>37441</v>
      </c>
      <c r="E62" s="46">
        <v>4226</v>
      </c>
      <c r="F62" s="46">
        <v>0</v>
      </c>
      <c r="G62" s="46">
        <v>0</v>
      </c>
      <c r="H62" s="46">
        <v>0</v>
      </c>
      <c r="I62" s="46">
        <v>18736</v>
      </c>
      <c r="J62" s="46">
        <v>26752</v>
      </c>
      <c r="K62" s="46">
        <v>31572</v>
      </c>
      <c r="L62" s="46">
        <v>0</v>
      </c>
      <c r="M62" s="46">
        <v>0</v>
      </c>
      <c r="N62" s="46">
        <f t="shared" si="14"/>
        <v>118727</v>
      </c>
      <c r="O62" s="47">
        <f t="shared" si="9"/>
        <v>5.557859750959648</v>
      </c>
      <c r="P62" s="9"/>
    </row>
    <row r="63" spans="1:16" ht="15.75">
      <c r="A63" s="29" t="s">
        <v>44</v>
      </c>
      <c r="B63" s="30"/>
      <c r="C63" s="31"/>
      <c r="D63" s="32">
        <f aca="true" t="shared" si="15" ref="D63:M63">SUM(D64:D68)</f>
        <v>4013125</v>
      </c>
      <c r="E63" s="32">
        <f t="shared" si="15"/>
        <v>213503</v>
      </c>
      <c r="F63" s="32">
        <f t="shared" si="15"/>
        <v>1057963</v>
      </c>
      <c r="G63" s="32">
        <f t="shared" si="15"/>
        <v>1399342</v>
      </c>
      <c r="H63" s="32">
        <f t="shared" si="15"/>
        <v>0</v>
      </c>
      <c r="I63" s="32">
        <f t="shared" si="15"/>
        <v>12390845</v>
      </c>
      <c r="J63" s="32">
        <f t="shared" si="15"/>
        <v>0</v>
      </c>
      <c r="K63" s="32">
        <f t="shared" si="15"/>
        <v>0</v>
      </c>
      <c r="L63" s="32">
        <f t="shared" si="15"/>
        <v>0</v>
      </c>
      <c r="M63" s="32">
        <f t="shared" si="15"/>
        <v>0</v>
      </c>
      <c r="N63" s="32">
        <f aca="true" t="shared" si="16" ref="N63:N69">SUM(D63:M63)</f>
        <v>19074778</v>
      </c>
      <c r="O63" s="45">
        <f t="shared" si="9"/>
        <v>892.9303436007864</v>
      </c>
      <c r="P63" s="9"/>
    </row>
    <row r="64" spans="1:16" ht="15">
      <c r="A64" s="12"/>
      <c r="B64" s="25">
        <v>381</v>
      </c>
      <c r="C64" s="20" t="s">
        <v>66</v>
      </c>
      <c r="D64" s="46">
        <v>591220</v>
      </c>
      <c r="E64" s="46">
        <v>213503</v>
      </c>
      <c r="F64" s="46">
        <v>1057963</v>
      </c>
      <c r="G64" s="46">
        <v>379591</v>
      </c>
      <c r="H64" s="46">
        <v>0</v>
      </c>
      <c r="I64" s="46">
        <v>4128605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6370882</v>
      </c>
      <c r="O64" s="47">
        <f t="shared" si="9"/>
        <v>298.2343413538058</v>
      </c>
      <c r="P64" s="9"/>
    </row>
    <row r="65" spans="1:16" ht="15">
      <c r="A65" s="12"/>
      <c r="B65" s="25">
        <v>382</v>
      </c>
      <c r="C65" s="20" t="s">
        <v>80</v>
      </c>
      <c r="D65" s="46">
        <v>3421905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3421905</v>
      </c>
      <c r="O65" s="47">
        <f t="shared" si="9"/>
        <v>160.186546203539</v>
      </c>
      <c r="P65" s="9"/>
    </row>
    <row r="66" spans="1:16" ht="15">
      <c r="A66" s="12"/>
      <c r="B66" s="25">
        <v>388.1</v>
      </c>
      <c r="C66" s="20" t="s">
        <v>90</v>
      </c>
      <c r="D66" s="46">
        <v>0</v>
      </c>
      <c r="E66" s="46">
        <v>0</v>
      </c>
      <c r="F66" s="46">
        <v>0</v>
      </c>
      <c r="G66" s="46">
        <v>1019751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1019751</v>
      </c>
      <c r="O66" s="47">
        <f t="shared" si="9"/>
        <v>47.73668195861811</v>
      </c>
      <c r="P66" s="9"/>
    </row>
    <row r="67" spans="1:16" ht="15">
      <c r="A67" s="12"/>
      <c r="B67" s="25">
        <v>389.4</v>
      </c>
      <c r="C67" s="20" t="s">
        <v>67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190426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190426</v>
      </c>
      <c r="O67" s="47">
        <f t="shared" si="9"/>
        <v>8.914240239677932</v>
      </c>
      <c r="P67" s="9"/>
    </row>
    <row r="68" spans="1:16" ht="15.75" thickBot="1">
      <c r="A68" s="12"/>
      <c r="B68" s="25">
        <v>389.7</v>
      </c>
      <c r="C68" s="20" t="s">
        <v>68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8071814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8071814</v>
      </c>
      <c r="O68" s="47">
        <f t="shared" si="9"/>
        <v>377.8585338451456</v>
      </c>
      <c r="P68" s="9"/>
    </row>
    <row r="69" spans="1:119" ht="16.5" thickBot="1">
      <c r="A69" s="14" t="s">
        <v>54</v>
      </c>
      <c r="B69" s="23"/>
      <c r="C69" s="22"/>
      <c r="D69" s="15">
        <f aca="true" t="shared" si="17" ref="D69:M69">SUM(D5,D14,D19,D37,D50,D54,D63)</f>
        <v>17843188</v>
      </c>
      <c r="E69" s="15">
        <f t="shared" si="17"/>
        <v>11594669</v>
      </c>
      <c r="F69" s="15">
        <f t="shared" si="17"/>
        <v>1062145</v>
      </c>
      <c r="G69" s="15">
        <f t="shared" si="17"/>
        <v>2847061</v>
      </c>
      <c r="H69" s="15">
        <f t="shared" si="17"/>
        <v>0</v>
      </c>
      <c r="I69" s="15">
        <f t="shared" si="17"/>
        <v>134292261</v>
      </c>
      <c r="J69" s="15">
        <f t="shared" si="17"/>
        <v>11356035</v>
      </c>
      <c r="K69" s="15">
        <f t="shared" si="17"/>
        <v>7929687</v>
      </c>
      <c r="L69" s="15">
        <f t="shared" si="17"/>
        <v>0</v>
      </c>
      <c r="M69" s="15">
        <f t="shared" si="17"/>
        <v>0</v>
      </c>
      <c r="N69" s="15">
        <f t="shared" si="16"/>
        <v>186925046</v>
      </c>
      <c r="O69" s="38">
        <f>(N69/O$71)</f>
        <v>8750.35324407827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91</v>
      </c>
      <c r="M71" s="48"/>
      <c r="N71" s="48"/>
      <c r="O71" s="43">
        <v>21362</v>
      </c>
    </row>
    <row r="72" spans="1:15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ht="15.75" thickBot="1">
      <c r="A73" s="52" t="s">
        <v>92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sheetProtection/>
  <mergeCells count="10">
    <mergeCell ref="A73:O73"/>
    <mergeCell ref="L71:N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71</v>
      </c>
      <c r="F4" s="34" t="s">
        <v>72</v>
      </c>
      <c r="G4" s="34" t="s">
        <v>73</v>
      </c>
      <c r="H4" s="34" t="s">
        <v>6</v>
      </c>
      <c r="I4" s="34" t="s">
        <v>7</v>
      </c>
      <c r="J4" s="35" t="s">
        <v>74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9801258</v>
      </c>
      <c r="E5" s="27">
        <f t="shared" si="0"/>
        <v>9807485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410452</v>
      </c>
      <c r="L5" s="27">
        <f t="shared" si="0"/>
        <v>0</v>
      </c>
      <c r="M5" s="27">
        <f t="shared" si="0"/>
        <v>0</v>
      </c>
      <c r="N5" s="28">
        <f>SUM(D5:M5)</f>
        <v>20019195</v>
      </c>
      <c r="O5" s="33">
        <f aca="true" t="shared" si="1" ref="O5:O36">(N5/O$70)</f>
        <v>881.3204930662557</v>
      </c>
      <c r="P5" s="6"/>
    </row>
    <row r="6" spans="1:16" ht="15">
      <c r="A6" s="12"/>
      <c r="B6" s="25">
        <v>311</v>
      </c>
      <c r="C6" s="20" t="s">
        <v>3</v>
      </c>
      <c r="D6" s="46">
        <v>8142704</v>
      </c>
      <c r="E6" s="46">
        <v>7878171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16020875</v>
      </c>
      <c r="O6" s="47">
        <f t="shared" si="1"/>
        <v>705.2993616552939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209957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209957</v>
      </c>
      <c r="O7" s="47">
        <f t="shared" si="1"/>
        <v>9.243099273607749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733730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733730</v>
      </c>
      <c r="O8" s="47">
        <f t="shared" si="1"/>
        <v>32.30156284393573</v>
      </c>
      <c r="P8" s="9"/>
    </row>
    <row r="9" spans="1:16" ht="15">
      <c r="A9" s="12"/>
      <c r="B9" s="25">
        <v>312.51</v>
      </c>
      <c r="C9" s="20" t="s">
        <v>77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230179</v>
      </c>
      <c r="L9" s="46">
        <v>0</v>
      </c>
      <c r="M9" s="46">
        <v>0</v>
      </c>
      <c r="N9" s="46">
        <f>SUM(D9:M9)</f>
        <v>230179</v>
      </c>
      <c r="O9" s="47">
        <f t="shared" si="1"/>
        <v>10.13334800792428</v>
      </c>
      <c r="P9" s="9"/>
    </row>
    <row r="10" spans="1:16" ht="15">
      <c r="A10" s="12"/>
      <c r="B10" s="25">
        <v>312.52</v>
      </c>
      <c r="C10" s="20" t="s">
        <v>78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180273</v>
      </c>
      <c r="L10" s="46">
        <v>0</v>
      </c>
      <c r="M10" s="46">
        <v>0</v>
      </c>
      <c r="N10" s="46">
        <f>SUM(D10:M10)</f>
        <v>180273</v>
      </c>
      <c r="O10" s="47">
        <f t="shared" si="1"/>
        <v>7.93629760070438</v>
      </c>
      <c r="P10" s="9"/>
    </row>
    <row r="11" spans="1:16" ht="15">
      <c r="A11" s="12"/>
      <c r="B11" s="25">
        <v>312.6</v>
      </c>
      <c r="C11" s="20" t="s">
        <v>13</v>
      </c>
      <c r="D11" s="46">
        <v>0</v>
      </c>
      <c r="E11" s="46">
        <v>985627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985627</v>
      </c>
      <c r="O11" s="47">
        <f t="shared" si="1"/>
        <v>43.39101915034119</v>
      </c>
      <c r="P11" s="9"/>
    </row>
    <row r="12" spans="1:16" ht="15">
      <c r="A12" s="12"/>
      <c r="B12" s="25">
        <v>315</v>
      </c>
      <c r="C12" s="20" t="s">
        <v>14</v>
      </c>
      <c r="D12" s="46">
        <v>1387210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1387210</v>
      </c>
      <c r="O12" s="47">
        <f t="shared" si="1"/>
        <v>61.07021791767554</v>
      </c>
      <c r="P12" s="9"/>
    </row>
    <row r="13" spans="1:16" ht="15">
      <c r="A13" s="12"/>
      <c r="B13" s="25">
        <v>316</v>
      </c>
      <c r="C13" s="20" t="s">
        <v>15</v>
      </c>
      <c r="D13" s="46">
        <v>271344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271344</v>
      </c>
      <c r="O13" s="47">
        <f t="shared" si="1"/>
        <v>11.945586616773058</v>
      </c>
      <c r="P13" s="9"/>
    </row>
    <row r="14" spans="1:16" ht="15.75">
      <c r="A14" s="29" t="s">
        <v>16</v>
      </c>
      <c r="B14" s="30"/>
      <c r="C14" s="31"/>
      <c r="D14" s="32">
        <f>SUM(D15:D18)</f>
        <v>352176</v>
      </c>
      <c r="E14" s="32">
        <f aca="true" t="shared" si="3" ref="E14:M14">SUM(E15:E18)</f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259575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0">SUM(D14:M14)</f>
        <v>611751</v>
      </c>
      <c r="O14" s="45">
        <f t="shared" si="1"/>
        <v>26.931587057010788</v>
      </c>
      <c r="P14" s="10"/>
    </row>
    <row r="15" spans="1:16" ht="15">
      <c r="A15" s="12"/>
      <c r="B15" s="25">
        <v>322</v>
      </c>
      <c r="C15" s="20" t="s">
        <v>0</v>
      </c>
      <c r="D15" s="46">
        <v>241233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241233</v>
      </c>
      <c r="O15" s="47">
        <f t="shared" si="1"/>
        <v>10.619986792868149</v>
      </c>
      <c r="P15" s="9"/>
    </row>
    <row r="16" spans="1:16" ht="15">
      <c r="A16" s="12"/>
      <c r="B16" s="25">
        <v>323.9</v>
      </c>
      <c r="C16" s="20" t="s">
        <v>17</v>
      </c>
      <c r="D16" s="46">
        <v>5280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5280</v>
      </c>
      <c r="O16" s="47">
        <f t="shared" si="1"/>
        <v>0.2324455205811138</v>
      </c>
      <c r="P16" s="9"/>
    </row>
    <row r="17" spans="1:16" ht="15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259575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259575</v>
      </c>
      <c r="O17" s="47">
        <f t="shared" si="1"/>
        <v>11.427470834250496</v>
      </c>
      <c r="P17" s="9"/>
    </row>
    <row r="18" spans="1:16" ht="15">
      <c r="A18" s="12"/>
      <c r="B18" s="25">
        <v>329</v>
      </c>
      <c r="C18" s="20" t="s">
        <v>19</v>
      </c>
      <c r="D18" s="46">
        <v>105663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105663</v>
      </c>
      <c r="O18" s="47">
        <f t="shared" si="1"/>
        <v>4.651683909311028</v>
      </c>
      <c r="P18" s="9"/>
    </row>
    <row r="19" spans="1:16" ht="15.75">
      <c r="A19" s="29" t="s">
        <v>22</v>
      </c>
      <c r="B19" s="30"/>
      <c r="C19" s="31"/>
      <c r="D19" s="32">
        <f>SUM(D20:D37)</f>
        <v>3436865</v>
      </c>
      <c r="E19" s="32">
        <f aca="true" t="shared" si="5" ref="E19:M19">SUM(E20:E37)</f>
        <v>1147672</v>
      </c>
      <c r="F19" s="32">
        <f t="shared" si="5"/>
        <v>0</v>
      </c>
      <c r="G19" s="32">
        <f t="shared" si="5"/>
        <v>165893</v>
      </c>
      <c r="H19" s="32">
        <f t="shared" si="5"/>
        <v>0</v>
      </c>
      <c r="I19" s="32">
        <f t="shared" si="5"/>
        <v>1727764</v>
      </c>
      <c r="J19" s="32">
        <f t="shared" si="5"/>
        <v>-46972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6431222</v>
      </c>
      <c r="O19" s="45">
        <f t="shared" si="1"/>
        <v>283.126656394453</v>
      </c>
      <c r="P19" s="10"/>
    </row>
    <row r="20" spans="1:16" ht="15">
      <c r="A20" s="12"/>
      <c r="B20" s="25">
        <v>331.1</v>
      </c>
      <c r="C20" s="20" t="s">
        <v>20</v>
      </c>
      <c r="D20" s="46">
        <v>0</v>
      </c>
      <c r="E20" s="46">
        <v>100169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100169</v>
      </c>
      <c r="O20" s="47">
        <f t="shared" si="1"/>
        <v>4.409817301342725</v>
      </c>
      <c r="P20" s="9"/>
    </row>
    <row r="21" spans="1:16" ht="15">
      <c r="A21" s="12"/>
      <c r="B21" s="25">
        <v>331.2</v>
      </c>
      <c r="C21" s="20" t="s">
        <v>21</v>
      </c>
      <c r="D21" s="46">
        <v>85977</v>
      </c>
      <c r="E21" s="46">
        <v>72788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33">SUM(D21:M21)</f>
        <v>158765</v>
      </c>
      <c r="O21" s="47">
        <f t="shared" si="1"/>
        <v>6.98943429451904</v>
      </c>
      <c r="P21" s="9"/>
    </row>
    <row r="22" spans="1:16" ht="15">
      <c r="A22" s="12"/>
      <c r="B22" s="25">
        <v>331.31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-2361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-2361</v>
      </c>
      <c r="O22" s="47">
        <f t="shared" si="1"/>
        <v>-0.10394012766894123</v>
      </c>
      <c r="P22" s="9"/>
    </row>
    <row r="23" spans="1:16" ht="15">
      <c r="A23" s="12"/>
      <c r="B23" s="25">
        <v>331.32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-99544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-99544</v>
      </c>
      <c r="O23" s="47">
        <f t="shared" si="1"/>
        <v>-4.382302443319393</v>
      </c>
      <c r="P23" s="9"/>
    </row>
    <row r="24" spans="1:16" ht="15">
      <c r="A24" s="12"/>
      <c r="B24" s="25">
        <v>331.34</v>
      </c>
      <c r="C24" s="20" t="s">
        <v>79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-141399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-141399</v>
      </c>
      <c r="O24" s="47">
        <f t="shared" si="1"/>
        <v>-6.22491745542593</v>
      </c>
      <c r="P24" s="9"/>
    </row>
    <row r="25" spans="1:16" ht="15">
      <c r="A25" s="12"/>
      <c r="B25" s="25">
        <v>331.39</v>
      </c>
      <c r="C25" s="20" t="s">
        <v>26</v>
      </c>
      <c r="D25" s="46">
        <v>0</v>
      </c>
      <c r="E25" s="46">
        <v>0</v>
      </c>
      <c r="F25" s="46">
        <v>0</v>
      </c>
      <c r="G25" s="46">
        <v>165893</v>
      </c>
      <c r="H25" s="46">
        <v>0</v>
      </c>
      <c r="I25" s="46">
        <v>0</v>
      </c>
      <c r="J25" s="46">
        <v>-46972</v>
      </c>
      <c r="K25" s="46">
        <v>0</v>
      </c>
      <c r="L25" s="46">
        <v>0</v>
      </c>
      <c r="M25" s="46">
        <v>0</v>
      </c>
      <c r="N25" s="46">
        <f t="shared" si="6"/>
        <v>118921</v>
      </c>
      <c r="O25" s="47">
        <f t="shared" si="1"/>
        <v>5.235351089588378</v>
      </c>
      <c r="P25" s="9"/>
    </row>
    <row r="26" spans="1:16" ht="15">
      <c r="A26" s="12"/>
      <c r="B26" s="25">
        <v>331.7</v>
      </c>
      <c r="C26" s="20" t="s">
        <v>23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-1380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-1380</v>
      </c>
      <c r="O26" s="47">
        <f t="shared" si="1"/>
        <v>-0.06075280651551838</v>
      </c>
      <c r="P26" s="9"/>
    </row>
    <row r="27" spans="1:16" ht="15">
      <c r="A27" s="12"/>
      <c r="B27" s="25">
        <v>334.35</v>
      </c>
      <c r="C27" s="20" t="s">
        <v>27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1972448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1972448</v>
      </c>
      <c r="O27" s="47">
        <f t="shared" si="1"/>
        <v>86.83460268545014</v>
      </c>
      <c r="P27" s="9"/>
    </row>
    <row r="28" spans="1:16" ht="15">
      <c r="A28" s="12"/>
      <c r="B28" s="25">
        <v>334.39</v>
      </c>
      <c r="C28" s="20" t="s">
        <v>28</v>
      </c>
      <c r="D28" s="46">
        <v>0</v>
      </c>
      <c r="E28" s="46">
        <v>808527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808527</v>
      </c>
      <c r="O28" s="47">
        <f t="shared" si="1"/>
        <v>35.59440898084966</v>
      </c>
      <c r="P28" s="9"/>
    </row>
    <row r="29" spans="1:16" ht="15">
      <c r="A29" s="12"/>
      <c r="B29" s="25">
        <v>335.12</v>
      </c>
      <c r="C29" s="20" t="s">
        <v>29</v>
      </c>
      <c r="D29" s="46">
        <v>650382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650382</v>
      </c>
      <c r="O29" s="47">
        <f t="shared" si="1"/>
        <v>28.632269425489763</v>
      </c>
      <c r="P29" s="9"/>
    </row>
    <row r="30" spans="1:16" ht="15">
      <c r="A30" s="12"/>
      <c r="B30" s="25">
        <v>335.14</v>
      </c>
      <c r="C30" s="20" t="s">
        <v>30</v>
      </c>
      <c r="D30" s="46">
        <v>4743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4743</v>
      </c>
      <c r="O30" s="47">
        <f t="shared" si="1"/>
        <v>0.20880475456746644</v>
      </c>
      <c r="P30" s="9"/>
    </row>
    <row r="31" spans="1:16" ht="15">
      <c r="A31" s="12"/>
      <c r="B31" s="25">
        <v>335.15</v>
      </c>
      <c r="C31" s="20" t="s">
        <v>31</v>
      </c>
      <c r="D31" s="46">
        <v>39130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39130</v>
      </c>
      <c r="O31" s="47">
        <f t="shared" si="1"/>
        <v>1.7226502311248073</v>
      </c>
      <c r="P31" s="9"/>
    </row>
    <row r="32" spans="1:16" ht="15">
      <c r="A32" s="12"/>
      <c r="B32" s="25">
        <v>335.18</v>
      </c>
      <c r="C32" s="20" t="s">
        <v>32</v>
      </c>
      <c r="D32" s="46">
        <v>1794068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1794068</v>
      </c>
      <c r="O32" s="47">
        <f t="shared" si="1"/>
        <v>78.98164208672684</v>
      </c>
      <c r="P32" s="9"/>
    </row>
    <row r="33" spans="1:16" ht="15">
      <c r="A33" s="12"/>
      <c r="B33" s="25">
        <v>335.21</v>
      </c>
      <c r="C33" s="20" t="s">
        <v>33</v>
      </c>
      <c r="D33" s="46">
        <v>11280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11280</v>
      </c>
      <c r="O33" s="47">
        <f t="shared" si="1"/>
        <v>0.4965881576051068</v>
      </c>
      <c r="P33" s="9"/>
    </row>
    <row r="34" spans="1:16" ht="15">
      <c r="A34" s="12"/>
      <c r="B34" s="25">
        <v>337.1</v>
      </c>
      <c r="C34" s="20" t="s">
        <v>34</v>
      </c>
      <c r="D34" s="46">
        <v>2813</v>
      </c>
      <c r="E34" s="46">
        <v>166188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0">SUM(D34:M34)</f>
        <v>169001</v>
      </c>
      <c r="O34" s="47">
        <f t="shared" si="1"/>
        <v>7.440061633281973</v>
      </c>
      <c r="P34" s="9"/>
    </row>
    <row r="35" spans="1:16" ht="15">
      <c r="A35" s="12"/>
      <c r="B35" s="25">
        <v>337.2</v>
      </c>
      <c r="C35" s="20" t="s">
        <v>35</v>
      </c>
      <c r="D35" s="46">
        <v>49995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49995</v>
      </c>
      <c r="O35" s="47">
        <f t="shared" si="1"/>
        <v>2.2009685230024214</v>
      </c>
      <c r="P35" s="9"/>
    </row>
    <row r="36" spans="1:16" ht="15">
      <c r="A36" s="12"/>
      <c r="B36" s="25">
        <v>338</v>
      </c>
      <c r="C36" s="20" t="s">
        <v>36</v>
      </c>
      <c r="D36" s="46">
        <v>33964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33964</v>
      </c>
      <c r="O36" s="47">
        <f t="shared" si="1"/>
        <v>1.4952234206471495</v>
      </c>
      <c r="P36" s="9"/>
    </row>
    <row r="37" spans="1:16" ht="15">
      <c r="A37" s="12"/>
      <c r="B37" s="25">
        <v>339</v>
      </c>
      <c r="C37" s="20" t="s">
        <v>37</v>
      </c>
      <c r="D37" s="46">
        <v>764513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764513</v>
      </c>
      <c r="O37" s="47">
        <f aca="true" t="shared" si="8" ref="O37:O68">(N37/O$70)</f>
        <v>33.65674664318732</v>
      </c>
      <c r="P37" s="9"/>
    </row>
    <row r="38" spans="1:16" ht="15.75">
      <c r="A38" s="29" t="s">
        <v>42</v>
      </c>
      <c r="B38" s="30"/>
      <c r="C38" s="31"/>
      <c r="D38" s="32">
        <f aca="true" t="shared" si="9" ref="D38:M38">SUM(D39:D49)</f>
        <v>178609</v>
      </c>
      <c r="E38" s="32">
        <f t="shared" si="9"/>
        <v>2917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115892324</v>
      </c>
      <c r="J38" s="32">
        <f t="shared" si="9"/>
        <v>9244251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125318101</v>
      </c>
      <c r="O38" s="45">
        <f t="shared" si="8"/>
        <v>5516.975610829848</v>
      </c>
      <c r="P38" s="10"/>
    </row>
    <row r="39" spans="1:16" ht="15">
      <c r="A39" s="12"/>
      <c r="B39" s="25">
        <v>341.1</v>
      </c>
      <c r="C39" s="20" t="s">
        <v>81</v>
      </c>
      <c r="D39" s="46">
        <v>8440</v>
      </c>
      <c r="E39" s="46">
        <v>2917</v>
      </c>
      <c r="F39" s="46">
        <v>0</v>
      </c>
      <c r="G39" s="46">
        <v>0</v>
      </c>
      <c r="H39" s="46">
        <v>0</v>
      </c>
      <c r="I39" s="46">
        <v>100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11457</v>
      </c>
      <c r="O39" s="47">
        <f t="shared" si="8"/>
        <v>0.5043803653973146</v>
      </c>
      <c r="P39" s="9"/>
    </row>
    <row r="40" spans="1:16" ht="15">
      <c r="A40" s="12"/>
      <c r="B40" s="25">
        <v>341.2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9244251</v>
      </c>
      <c r="K40" s="46">
        <v>0</v>
      </c>
      <c r="L40" s="46">
        <v>0</v>
      </c>
      <c r="M40" s="46">
        <v>0</v>
      </c>
      <c r="N40" s="46">
        <f t="shared" si="7"/>
        <v>9244251</v>
      </c>
      <c r="O40" s="47">
        <f t="shared" si="8"/>
        <v>406.96680607528066</v>
      </c>
      <c r="P40" s="9"/>
    </row>
    <row r="41" spans="1:16" ht="15">
      <c r="A41" s="12"/>
      <c r="B41" s="25">
        <v>341.3</v>
      </c>
      <c r="C41" s="20" t="s">
        <v>46</v>
      </c>
      <c r="D41" s="46">
        <v>21906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10" ref="N41:N48">SUM(D41:M41)</f>
        <v>21906</v>
      </c>
      <c r="O41" s="47">
        <f t="shared" si="8"/>
        <v>0.9643847677745983</v>
      </c>
      <c r="P41" s="9"/>
    </row>
    <row r="42" spans="1:16" ht="15">
      <c r="A42" s="12"/>
      <c r="B42" s="25">
        <v>343.1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101923937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101923937</v>
      </c>
      <c r="O42" s="47">
        <f t="shared" si="8"/>
        <v>4487.0762491745545</v>
      </c>
      <c r="P42" s="9"/>
    </row>
    <row r="43" spans="1:16" ht="15">
      <c r="A43" s="12"/>
      <c r="B43" s="25">
        <v>343.3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8220931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8220931</v>
      </c>
      <c r="O43" s="47">
        <f t="shared" si="8"/>
        <v>361.9163988553819</v>
      </c>
      <c r="P43" s="9"/>
    </row>
    <row r="44" spans="1:16" ht="15">
      <c r="A44" s="12"/>
      <c r="B44" s="25">
        <v>343.4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3156520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3156520</v>
      </c>
      <c r="O44" s="47">
        <f t="shared" si="8"/>
        <v>138.96191943649572</v>
      </c>
      <c r="P44" s="9"/>
    </row>
    <row r="45" spans="1:16" ht="15">
      <c r="A45" s="12"/>
      <c r="B45" s="25">
        <v>343.8</v>
      </c>
      <c r="C45" s="20" t="s">
        <v>50</v>
      </c>
      <c r="D45" s="46">
        <v>36978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36978</v>
      </c>
      <c r="O45" s="47">
        <f t="shared" si="8"/>
        <v>1.6279110719788685</v>
      </c>
      <c r="P45" s="9"/>
    </row>
    <row r="46" spans="1:16" ht="15">
      <c r="A46" s="12"/>
      <c r="B46" s="25">
        <v>343.9</v>
      </c>
      <c r="C46" s="20" t="s">
        <v>51</v>
      </c>
      <c r="D46" s="46">
        <v>13051</v>
      </c>
      <c r="E46" s="46">
        <v>0</v>
      </c>
      <c r="F46" s="46">
        <v>0</v>
      </c>
      <c r="G46" s="46">
        <v>0</v>
      </c>
      <c r="H46" s="46">
        <v>0</v>
      </c>
      <c r="I46" s="46">
        <v>1240510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1253561</v>
      </c>
      <c r="O46" s="47">
        <f t="shared" si="8"/>
        <v>55.18648470173894</v>
      </c>
      <c r="P46" s="9"/>
    </row>
    <row r="47" spans="1:16" ht="15">
      <c r="A47" s="12"/>
      <c r="B47" s="25">
        <v>344.5</v>
      </c>
      <c r="C47" s="20" t="s">
        <v>52</v>
      </c>
      <c r="D47" s="46">
        <v>22845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22845</v>
      </c>
      <c r="O47" s="47">
        <f t="shared" si="8"/>
        <v>1.0057230904688532</v>
      </c>
      <c r="P47" s="9"/>
    </row>
    <row r="48" spans="1:16" ht="15">
      <c r="A48" s="12"/>
      <c r="B48" s="25">
        <v>347.2</v>
      </c>
      <c r="C48" s="20" t="s">
        <v>53</v>
      </c>
      <c r="D48" s="46">
        <v>58436</v>
      </c>
      <c r="E48" s="46">
        <v>0</v>
      </c>
      <c r="F48" s="46">
        <v>0</v>
      </c>
      <c r="G48" s="46">
        <v>0</v>
      </c>
      <c r="H48" s="46">
        <v>0</v>
      </c>
      <c r="I48" s="46">
        <v>1250032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1308468</v>
      </c>
      <c r="O48" s="47">
        <f t="shared" si="8"/>
        <v>57.603697996918335</v>
      </c>
      <c r="P48" s="9"/>
    </row>
    <row r="49" spans="1:16" ht="15">
      <c r="A49" s="12"/>
      <c r="B49" s="25">
        <v>349</v>
      </c>
      <c r="C49" s="20" t="s">
        <v>1</v>
      </c>
      <c r="D49" s="46">
        <v>16953</v>
      </c>
      <c r="E49" s="46">
        <v>0</v>
      </c>
      <c r="F49" s="46">
        <v>0</v>
      </c>
      <c r="G49" s="46">
        <v>0</v>
      </c>
      <c r="H49" s="46">
        <v>0</v>
      </c>
      <c r="I49" s="46">
        <v>100294</v>
      </c>
      <c r="J49" s="46">
        <v>0</v>
      </c>
      <c r="K49" s="46">
        <v>0</v>
      </c>
      <c r="L49" s="46">
        <v>0</v>
      </c>
      <c r="M49" s="46">
        <v>0</v>
      </c>
      <c r="N49" s="46">
        <f aca="true" t="shared" si="11" ref="N49:N55">SUM(D49:M49)</f>
        <v>117247</v>
      </c>
      <c r="O49" s="47">
        <f t="shared" si="8"/>
        <v>5.161655293858684</v>
      </c>
      <c r="P49" s="9"/>
    </row>
    <row r="50" spans="1:16" ht="15.75">
      <c r="A50" s="29" t="s">
        <v>43</v>
      </c>
      <c r="B50" s="30"/>
      <c r="C50" s="31"/>
      <c r="D50" s="32">
        <f aca="true" t="shared" si="12" ref="D50:M50">SUM(D51:D53)</f>
        <v>199863</v>
      </c>
      <c r="E50" s="32">
        <f t="shared" si="12"/>
        <v>98750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1"/>
        <v>298613</v>
      </c>
      <c r="O50" s="45">
        <f t="shared" si="8"/>
        <v>13.146070878274267</v>
      </c>
      <c r="P50" s="10"/>
    </row>
    <row r="51" spans="1:16" ht="15">
      <c r="A51" s="13"/>
      <c r="B51" s="39">
        <v>351.3</v>
      </c>
      <c r="C51" s="21" t="s">
        <v>56</v>
      </c>
      <c r="D51" s="46">
        <v>123775</v>
      </c>
      <c r="E51" s="46">
        <v>43676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167451</v>
      </c>
      <c r="O51" s="47">
        <f t="shared" si="8"/>
        <v>7.371824785384107</v>
      </c>
      <c r="P51" s="9"/>
    </row>
    <row r="52" spans="1:16" ht="15">
      <c r="A52" s="13"/>
      <c r="B52" s="39">
        <v>354</v>
      </c>
      <c r="C52" s="21" t="s">
        <v>57</v>
      </c>
      <c r="D52" s="46">
        <v>38600</v>
      </c>
      <c r="E52" s="46">
        <v>2000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40600</v>
      </c>
      <c r="O52" s="47">
        <f t="shared" si="8"/>
        <v>1.7873651771956858</v>
      </c>
      <c r="P52" s="9"/>
    </row>
    <row r="53" spans="1:16" ht="15">
      <c r="A53" s="13"/>
      <c r="B53" s="39">
        <v>359</v>
      </c>
      <c r="C53" s="21" t="s">
        <v>58</v>
      </c>
      <c r="D53" s="46">
        <v>37488</v>
      </c>
      <c r="E53" s="46">
        <v>53074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90562</v>
      </c>
      <c r="O53" s="47">
        <f t="shared" si="8"/>
        <v>3.986880915694475</v>
      </c>
      <c r="P53" s="9"/>
    </row>
    <row r="54" spans="1:16" ht="15.75">
      <c r="A54" s="29" t="s">
        <v>4</v>
      </c>
      <c r="B54" s="30"/>
      <c r="C54" s="31"/>
      <c r="D54" s="32">
        <f aca="true" t="shared" si="13" ref="D54:M54">SUM(D55:D61)</f>
        <v>310246</v>
      </c>
      <c r="E54" s="32">
        <f t="shared" si="13"/>
        <v>466094</v>
      </c>
      <c r="F54" s="32">
        <f t="shared" si="13"/>
        <v>4647</v>
      </c>
      <c r="G54" s="32">
        <f t="shared" si="13"/>
        <v>446449</v>
      </c>
      <c r="H54" s="32">
        <f t="shared" si="13"/>
        <v>0</v>
      </c>
      <c r="I54" s="32">
        <f t="shared" si="13"/>
        <v>1241163</v>
      </c>
      <c r="J54" s="32">
        <f t="shared" si="13"/>
        <v>63876</v>
      </c>
      <c r="K54" s="32">
        <f t="shared" si="13"/>
        <v>5566618</v>
      </c>
      <c r="L54" s="32">
        <f t="shared" si="13"/>
        <v>0</v>
      </c>
      <c r="M54" s="32">
        <f t="shared" si="13"/>
        <v>0</v>
      </c>
      <c r="N54" s="32">
        <f t="shared" si="11"/>
        <v>8099093</v>
      </c>
      <c r="O54" s="45">
        <f t="shared" si="8"/>
        <v>356.552630420427</v>
      </c>
      <c r="P54" s="10"/>
    </row>
    <row r="55" spans="1:16" ht="15">
      <c r="A55" s="12"/>
      <c r="B55" s="25">
        <v>361.1</v>
      </c>
      <c r="C55" s="20" t="s">
        <v>59</v>
      </c>
      <c r="D55" s="46">
        <v>233343</v>
      </c>
      <c r="E55" s="46">
        <v>314381</v>
      </c>
      <c r="F55" s="46">
        <v>4647</v>
      </c>
      <c r="G55" s="46">
        <v>435506</v>
      </c>
      <c r="H55" s="46">
        <v>0</v>
      </c>
      <c r="I55" s="46">
        <v>606533</v>
      </c>
      <c r="J55" s="46">
        <v>59580</v>
      </c>
      <c r="K55" s="46">
        <v>3234498</v>
      </c>
      <c r="L55" s="46">
        <v>0</v>
      </c>
      <c r="M55" s="46">
        <v>0</v>
      </c>
      <c r="N55" s="46">
        <f t="shared" si="11"/>
        <v>4888488</v>
      </c>
      <c r="O55" s="47">
        <f t="shared" si="8"/>
        <v>215.2096852300242</v>
      </c>
      <c r="P55" s="9"/>
    </row>
    <row r="56" spans="1:16" ht="15">
      <c r="A56" s="12"/>
      <c r="B56" s="25">
        <v>362</v>
      </c>
      <c r="C56" s="20" t="s">
        <v>60</v>
      </c>
      <c r="D56" s="46">
        <v>20230</v>
      </c>
      <c r="E56" s="46">
        <v>13152</v>
      </c>
      <c r="F56" s="46">
        <v>0</v>
      </c>
      <c r="G56" s="46">
        <v>0</v>
      </c>
      <c r="H56" s="46">
        <v>0</v>
      </c>
      <c r="I56" s="46">
        <v>597611</v>
      </c>
      <c r="J56" s="46">
        <v>0</v>
      </c>
      <c r="K56" s="46">
        <v>0</v>
      </c>
      <c r="L56" s="46">
        <v>0</v>
      </c>
      <c r="M56" s="46">
        <v>0</v>
      </c>
      <c r="N56" s="46">
        <f aca="true" t="shared" si="14" ref="N56:N61">SUM(D56:M56)</f>
        <v>630993</v>
      </c>
      <c r="O56" s="47">
        <f t="shared" si="8"/>
        <v>27.778692493946732</v>
      </c>
      <c r="P56" s="9"/>
    </row>
    <row r="57" spans="1:16" ht="15">
      <c r="A57" s="12"/>
      <c r="B57" s="25">
        <v>364</v>
      </c>
      <c r="C57" s="20" t="s">
        <v>61</v>
      </c>
      <c r="D57" s="46">
        <v>19652</v>
      </c>
      <c r="E57" s="46">
        <v>0</v>
      </c>
      <c r="F57" s="46">
        <v>0</v>
      </c>
      <c r="G57" s="46">
        <v>0</v>
      </c>
      <c r="H57" s="46">
        <v>0</v>
      </c>
      <c r="I57" s="46">
        <v>-19165</v>
      </c>
      <c r="J57" s="46">
        <v>-4703</v>
      </c>
      <c r="K57" s="46">
        <v>0</v>
      </c>
      <c r="L57" s="46">
        <v>0</v>
      </c>
      <c r="M57" s="46">
        <v>0</v>
      </c>
      <c r="N57" s="46">
        <f t="shared" si="14"/>
        <v>-4216</v>
      </c>
      <c r="O57" s="47">
        <f t="shared" si="8"/>
        <v>-0.1856042262821924</v>
      </c>
      <c r="P57" s="9"/>
    </row>
    <row r="58" spans="1:16" ht="15">
      <c r="A58" s="12"/>
      <c r="B58" s="25">
        <v>365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109947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109947</v>
      </c>
      <c r="O58" s="47">
        <f t="shared" si="8"/>
        <v>4.840281752146159</v>
      </c>
      <c r="P58" s="9"/>
    </row>
    <row r="59" spans="1:16" ht="15">
      <c r="A59" s="12"/>
      <c r="B59" s="25">
        <v>366</v>
      </c>
      <c r="C59" s="20" t="s">
        <v>63</v>
      </c>
      <c r="D59" s="46">
        <v>8172</v>
      </c>
      <c r="E59" s="46">
        <v>111506</v>
      </c>
      <c r="F59" s="46">
        <v>0</v>
      </c>
      <c r="G59" s="46">
        <v>10943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130621</v>
      </c>
      <c r="O59" s="47">
        <f t="shared" si="8"/>
        <v>5.750429231785164</v>
      </c>
      <c r="P59" s="9"/>
    </row>
    <row r="60" spans="1:16" ht="15">
      <c r="A60" s="12"/>
      <c r="B60" s="25">
        <v>368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2323484</v>
      </c>
      <c r="L60" s="46">
        <v>0</v>
      </c>
      <c r="M60" s="46">
        <v>0</v>
      </c>
      <c r="N60" s="46">
        <f t="shared" si="14"/>
        <v>2323484</v>
      </c>
      <c r="O60" s="47">
        <f t="shared" si="8"/>
        <v>102.28853180717587</v>
      </c>
      <c r="P60" s="9"/>
    </row>
    <row r="61" spans="1:16" ht="15">
      <c r="A61" s="12"/>
      <c r="B61" s="25">
        <v>369.9</v>
      </c>
      <c r="C61" s="20" t="s">
        <v>65</v>
      </c>
      <c r="D61" s="46">
        <v>28849</v>
      </c>
      <c r="E61" s="46">
        <v>27055</v>
      </c>
      <c r="F61" s="46">
        <v>0</v>
      </c>
      <c r="G61" s="46">
        <v>0</v>
      </c>
      <c r="H61" s="46">
        <v>0</v>
      </c>
      <c r="I61" s="46">
        <v>-53763</v>
      </c>
      <c r="J61" s="46">
        <v>8999</v>
      </c>
      <c r="K61" s="46">
        <v>8636</v>
      </c>
      <c r="L61" s="46">
        <v>0</v>
      </c>
      <c r="M61" s="46">
        <v>0</v>
      </c>
      <c r="N61" s="46">
        <f t="shared" si="14"/>
        <v>19776</v>
      </c>
      <c r="O61" s="47">
        <f t="shared" si="8"/>
        <v>0.8706141316310808</v>
      </c>
      <c r="P61" s="9"/>
    </row>
    <row r="62" spans="1:16" ht="15.75">
      <c r="A62" s="29" t="s">
        <v>44</v>
      </c>
      <c r="B62" s="30"/>
      <c r="C62" s="31"/>
      <c r="D62" s="32">
        <f aca="true" t="shared" si="15" ref="D62:M62">SUM(D63:D67)</f>
        <v>4136545</v>
      </c>
      <c r="E62" s="32">
        <f t="shared" si="15"/>
        <v>190151</v>
      </c>
      <c r="F62" s="32">
        <f t="shared" si="15"/>
        <v>1045393</v>
      </c>
      <c r="G62" s="32">
        <f t="shared" si="15"/>
        <v>1288864</v>
      </c>
      <c r="H62" s="32">
        <f t="shared" si="15"/>
        <v>0</v>
      </c>
      <c r="I62" s="32">
        <f t="shared" si="15"/>
        <v>8784566</v>
      </c>
      <c r="J62" s="32">
        <f t="shared" si="15"/>
        <v>15446</v>
      </c>
      <c r="K62" s="32">
        <f t="shared" si="15"/>
        <v>0</v>
      </c>
      <c r="L62" s="32">
        <f t="shared" si="15"/>
        <v>0</v>
      </c>
      <c r="M62" s="32">
        <f t="shared" si="15"/>
        <v>0</v>
      </c>
      <c r="N62" s="32">
        <f aca="true" t="shared" si="16" ref="N62:N68">SUM(D62:M62)</f>
        <v>15460965</v>
      </c>
      <c r="O62" s="45">
        <f t="shared" si="8"/>
        <v>680.6500110059432</v>
      </c>
      <c r="P62" s="9"/>
    </row>
    <row r="63" spans="1:16" ht="15">
      <c r="A63" s="12"/>
      <c r="B63" s="25">
        <v>381</v>
      </c>
      <c r="C63" s="20" t="s">
        <v>66</v>
      </c>
      <c r="D63" s="46">
        <v>586643</v>
      </c>
      <c r="E63" s="46">
        <v>190151</v>
      </c>
      <c r="F63" s="46">
        <v>1045393</v>
      </c>
      <c r="G63" s="46">
        <v>1288864</v>
      </c>
      <c r="H63" s="46">
        <v>0</v>
      </c>
      <c r="I63" s="46">
        <v>7872167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10983218</v>
      </c>
      <c r="O63" s="47">
        <f t="shared" si="8"/>
        <v>483.52269425489766</v>
      </c>
      <c r="P63" s="9"/>
    </row>
    <row r="64" spans="1:16" ht="15">
      <c r="A64" s="12"/>
      <c r="B64" s="25">
        <v>382</v>
      </c>
      <c r="C64" s="20" t="s">
        <v>80</v>
      </c>
      <c r="D64" s="46">
        <v>3549902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3549902</v>
      </c>
      <c r="O64" s="47">
        <f t="shared" si="8"/>
        <v>156.28007924279112</v>
      </c>
      <c r="P64" s="9"/>
    </row>
    <row r="65" spans="1:16" ht="15">
      <c r="A65" s="12"/>
      <c r="B65" s="25">
        <v>389.4</v>
      </c>
      <c r="C65" s="20" t="s">
        <v>67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736169</v>
      </c>
      <c r="J65" s="46">
        <v>13625</v>
      </c>
      <c r="K65" s="46">
        <v>0</v>
      </c>
      <c r="L65" s="46">
        <v>0</v>
      </c>
      <c r="M65" s="46">
        <v>0</v>
      </c>
      <c r="N65" s="46">
        <f t="shared" si="16"/>
        <v>749794</v>
      </c>
      <c r="O65" s="47">
        <f t="shared" si="8"/>
        <v>33.00876073079463</v>
      </c>
      <c r="P65" s="9"/>
    </row>
    <row r="66" spans="1:16" ht="15">
      <c r="A66" s="12"/>
      <c r="B66" s="25">
        <v>389.7</v>
      </c>
      <c r="C66" s="20" t="s">
        <v>68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1821</v>
      </c>
      <c r="K66" s="46">
        <v>0</v>
      </c>
      <c r="L66" s="46">
        <v>0</v>
      </c>
      <c r="M66" s="46">
        <v>0</v>
      </c>
      <c r="N66" s="46">
        <f t="shared" si="16"/>
        <v>1821</v>
      </c>
      <c r="O66" s="47">
        <f t="shared" si="8"/>
        <v>0.08016729033678187</v>
      </c>
      <c r="P66" s="9"/>
    </row>
    <row r="67" spans="1:16" ht="15.75" thickBot="1">
      <c r="A67" s="12"/>
      <c r="B67" s="25">
        <v>389.8</v>
      </c>
      <c r="C67" s="20" t="s">
        <v>69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176230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176230</v>
      </c>
      <c r="O67" s="47">
        <f t="shared" si="8"/>
        <v>7.7583094871230465</v>
      </c>
      <c r="P67" s="9"/>
    </row>
    <row r="68" spans="1:119" ht="16.5" thickBot="1">
      <c r="A68" s="14" t="s">
        <v>54</v>
      </c>
      <c r="B68" s="23"/>
      <c r="C68" s="22"/>
      <c r="D68" s="15">
        <f aca="true" t="shared" si="17" ref="D68:M68">SUM(D5,D14,D19,D38,D50,D54,D62)</f>
        <v>18415562</v>
      </c>
      <c r="E68" s="15">
        <f t="shared" si="17"/>
        <v>11713069</v>
      </c>
      <c r="F68" s="15">
        <f t="shared" si="17"/>
        <v>1050040</v>
      </c>
      <c r="G68" s="15">
        <f t="shared" si="17"/>
        <v>1901206</v>
      </c>
      <c r="H68" s="15">
        <f t="shared" si="17"/>
        <v>0</v>
      </c>
      <c r="I68" s="15">
        <f t="shared" si="17"/>
        <v>127905392</v>
      </c>
      <c r="J68" s="15">
        <f t="shared" si="17"/>
        <v>9276601</v>
      </c>
      <c r="K68" s="15">
        <f t="shared" si="17"/>
        <v>5977070</v>
      </c>
      <c r="L68" s="15">
        <f t="shared" si="17"/>
        <v>0</v>
      </c>
      <c r="M68" s="15">
        <f t="shared" si="17"/>
        <v>0</v>
      </c>
      <c r="N68" s="15">
        <f t="shared" si="16"/>
        <v>176238940</v>
      </c>
      <c r="O68" s="38">
        <f t="shared" si="8"/>
        <v>7758.703059652212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76</v>
      </c>
      <c r="M70" s="48"/>
      <c r="N70" s="48"/>
      <c r="O70" s="43">
        <v>22715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92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A72:O72"/>
    <mergeCell ref="A71:O71"/>
    <mergeCell ref="L70:N7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71</v>
      </c>
      <c r="F4" s="34" t="s">
        <v>72</v>
      </c>
      <c r="G4" s="34" t="s">
        <v>73</v>
      </c>
      <c r="H4" s="34" t="s">
        <v>6</v>
      </c>
      <c r="I4" s="34" t="s">
        <v>7</v>
      </c>
      <c r="J4" s="35" t="s">
        <v>74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9860584</v>
      </c>
      <c r="E5" s="27">
        <f t="shared" si="0"/>
        <v>9252283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486849</v>
      </c>
      <c r="L5" s="27">
        <f t="shared" si="0"/>
        <v>0</v>
      </c>
      <c r="M5" s="27">
        <f t="shared" si="0"/>
        <v>0</v>
      </c>
      <c r="N5" s="28">
        <f>SUM(D5:M5)</f>
        <v>19599716</v>
      </c>
      <c r="O5" s="33">
        <f aca="true" t="shared" si="1" ref="O5:O36">(N5/O$68)</f>
        <v>861.5638489603939</v>
      </c>
      <c r="P5" s="6"/>
    </row>
    <row r="6" spans="1:16" ht="15">
      <c r="A6" s="12"/>
      <c r="B6" s="25">
        <v>311</v>
      </c>
      <c r="C6" s="20" t="s">
        <v>3</v>
      </c>
      <c r="D6" s="46">
        <v>8165056</v>
      </c>
      <c r="E6" s="46">
        <v>7160152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15325208</v>
      </c>
      <c r="O6" s="47">
        <f t="shared" si="1"/>
        <v>673.6651281375006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232080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232080</v>
      </c>
      <c r="O7" s="47">
        <f t="shared" si="1"/>
        <v>10.201767110642226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787579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787579</v>
      </c>
      <c r="O8" s="47">
        <f t="shared" si="1"/>
        <v>34.62037891775463</v>
      </c>
      <c r="P8" s="9"/>
    </row>
    <row r="9" spans="1:16" ht="15">
      <c r="A9" s="12"/>
      <c r="B9" s="25">
        <v>312.51</v>
      </c>
      <c r="C9" s="20" t="s">
        <v>77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298491</v>
      </c>
      <c r="L9" s="46">
        <v>0</v>
      </c>
      <c r="M9" s="46">
        <v>0</v>
      </c>
      <c r="N9" s="46">
        <f>SUM(D9:M9)</f>
        <v>298491</v>
      </c>
      <c r="O9" s="47">
        <f t="shared" si="1"/>
        <v>13.121060266385335</v>
      </c>
      <c r="P9" s="9"/>
    </row>
    <row r="10" spans="1:16" ht="15">
      <c r="A10" s="12"/>
      <c r="B10" s="25">
        <v>312.52</v>
      </c>
      <c r="C10" s="20" t="s">
        <v>78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188358</v>
      </c>
      <c r="L10" s="46">
        <v>0</v>
      </c>
      <c r="M10" s="46">
        <v>0</v>
      </c>
      <c r="N10" s="46">
        <f>SUM(D10:M10)</f>
        <v>188358</v>
      </c>
      <c r="O10" s="47">
        <f t="shared" si="1"/>
        <v>8.27983647632863</v>
      </c>
      <c r="P10" s="9"/>
    </row>
    <row r="11" spans="1:16" ht="15">
      <c r="A11" s="12"/>
      <c r="B11" s="25">
        <v>312.6</v>
      </c>
      <c r="C11" s="20" t="s">
        <v>13</v>
      </c>
      <c r="D11" s="46">
        <v>0</v>
      </c>
      <c r="E11" s="46">
        <v>1072472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1072472</v>
      </c>
      <c r="O11" s="47">
        <f t="shared" si="1"/>
        <v>47.143698624115345</v>
      </c>
      <c r="P11" s="9"/>
    </row>
    <row r="12" spans="1:16" ht="15">
      <c r="A12" s="12"/>
      <c r="B12" s="25">
        <v>315</v>
      </c>
      <c r="C12" s="20" t="s">
        <v>14</v>
      </c>
      <c r="D12" s="46">
        <v>1412442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1412442</v>
      </c>
      <c r="O12" s="47">
        <f t="shared" si="1"/>
        <v>62.08809178425425</v>
      </c>
      <c r="P12" s="9"/>
    </row>
    <row r="13" spans="1:16" ht="15">
      <c r="A13" s="12"/>
      <c r="B13" s="25">
        <v>316</v>
      </c>
      <c r="C13" s="20" t="s">
        <v>15</v>
      </c>
      <c r="D13" s="46">
        <v>283086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283086</v>
      </c>
      <c r="O13" s="47">
        <f t="shared" si="1"/>
        <v>12.443887643412896</v>
      </c>
      <c r="P13" s="9"/>
    </row>
    <row r="14" spans="1:16" ht="15.75">
      <c r="A14" s="29" t="s">
        <v>102</v>
      </c>
      <c r="B14" s="30"/>
      <c r="C14" s="31"/>
      <c r="D14" s="32">
        <f aca="true" t="shared" si="3" ref="D14:M14">SUM(D15:D17)</f>
        <v>330440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24000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19">SUM(D14:M14)</f>
        <v>354440</v>
      </c>
      <c r="O14" s="45">
        <f t="shared" si="1"/>
        <v>15.580465075387929</v>
      </c>
      <c r="P14" s="10"/>
    </row>
    <row r="15" spans="1:16" ht="15">
      <c r="A15" s="12"/>
      <c r="B15" s="25">
        <v>322</v>
      </c>
      <c r="C15" s="20" t="s">
        <v>0</v>
      </c>
      <c r="D15" s="46">
        <v>233474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233474</v>
      </c>
      <c r="O15" s="47">
        <f t="shared" si="1"/>
        <v>10.263044529429864</v>
      </c>
      <c r="P15" s="9"/>
    </row>
    <row r="16" spans="1:16" ht="15">
      <c r="A16" s="12"/>
      <c r="B16" s="25">
        <v>323.9</v>
      </c>
      <c r="C16" s="20" t="s">
        <v>17</v>
      </c>
      <c r="D16" s="46">
        <v>5280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5280</v>
      </c>
      <c r="O16" s="47">
        <f t="shared" si="1"/>
        <v>0.23209811420282211</v>
      </c>
      <c r="P16" s="9"/>
    </row>
    <row r="17" spans="1:16" ht="15">
      <c r="A17" s="12"/>
      <c r="B17" s="25">
        <v>329</v>
      </c>
      <c r="C17" s="20" t="s">
        <v>103</v>
      </c>
      <c r="D17" s="46">
        <v>91686</v>
      </c>
      <c r="E17" s="46">
        <v>0</v>
      </c>
      <c r="F17" s="46">
        <v>0</v>
      </c>
      <c r="G17" s="46">
        <v>0</v>
      </c>
      <c r="H17" s="46">
        <v>0</v>
      </c>
      <c r="I17" s="46">
        <v>24000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115686</v>
      </c>
      <c r="O17" s="47">
        <f t="shared" si="1"/>
        <v>5.085322431755242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SUM(D19:D35)</f>
        <v>3503682</v>
      </c>
      <c r="E18" s="32">
        <f t="shared" si="5"/>
        <v>667069</v>
      </c>
      <c r="F18" s="32">
        <f t="shared" si="5"/>
        <v>0</v>
      </c>
      <c r="G18" s="32">
        <f t="shared" si="5"/>
        <v>44352</v>
      </c>
      <c r="H18" s="32">
        <f t="shared" si="5"/>
        <v>0</v>
      </c>
      <c r="I18" s="32">
        <f t="shared" si="5"/>
        <v>249218</v>
      </c>
      <c r="J18" s="32">
        <f t="shared" si="5"/>
        <v>49348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4513669</v>
      </c>
      <c r="O18" s="45">
        <f t="shared" si="1"/>
        <v>198.41175436282913</v>
      </c>
      <c r="P18" s="10"/>
    </row>
    <row r="19" spans="1:16" ht="15">
      <c r="A19" s="12"/>
      <c r="B19" s="25">
        <v>331.1</v>
      </c>
      <c r="C19" s="20" t="s">
        <v>20</v>
      </c>
      <c r="D19" s="46">
        <v>0</v>
      </c>
      <c r="E19" s="46">
        <v>143960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143960</v>
      </c>
      <c r="O19" s="47">
        <f t="shared" si="1"/>
        <v>6.328190250120884</v>
      </c>
      <c r="P19" s="9"/>
    </row>
    <row r="20" spans="1:16" ht="15">
      <c r="A20" s="12"/>
      <c r="B20" s="25">
        <v>331.2</v>
      </c>
      <c r="C20" s="20" t="s">
        <v>21</v>
      </c>
      <c r="D20" s="46">
        <v>13171</v>
      </c>
      <c r="E20" s="46">
        <v>110180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31">SUM(D20:M20)</f>
        <v>123351</v>
      </c>
      <c r="O20" s="47">
        <f t="shared" si="1"/>
        <v>5.4222603191349075</v>
      </c>
      <c r="P20" s="9"/>
    </row>
    <row r="21" spans="1:16" ht="15">
      <c r="A21" s="12"/>
      <c r="B21" s="25">
        <v>331.31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15030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15030</v>
      </c>
      <c r="O21" s="47">
        <f t="shared" si="1"/>
        <v>0.660688381906897</v>
      </c>
      <c r="P21" s="9"/>
    </row>
    <row r="22" spans="1:16" ht="15">
      <c r="A22" s="12"/>
      <c r="B22" s="25">
        <v>331.32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52464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52464</v>
      </c>
      <c r="O22" s="47">
        <f t="shared" si="1"/>
        <v>2.306211262033496</v>
      </c>
      <c r="P22" s="9"/>
    </row>
    <row r="23" spans="1:16" ht="15">
      <c r="A23" s="12"/>
      <c r="B23" s="25">
        <v>331.39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49348</v>
      </c>
      <c r="K23" s="46">
        <v>0</v>
      </c>
      <c r="L23" s="46">
        <v>0</v>
      </c>
      <c r="M23" s="46">
        <v>0</v>
      </c>
      <c r="N23" s="46">
        <f t="shared" si="6"/>
        <v>49348</v>
      </c>
      <c r="O23" s="47">
        <f t="shared" si="1"/>
        <v>2.169238208272891</v>
      </c>
      <c r="P23" s="9"/>
    </row>
    <row r="24" spans="1:16" ht="15">
      <c r="A24" s="12"/>
      <c r="B24" s="25">
        <v>334.2</v>
      </c>
      <c r="C24" s="20" t="s">
        <v>104</v>
      </c>
      <c r="D24" s="46">
        <v>0</v>
      </c>
      <c r="E24" s="46">
        <v>200000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200000</v>
      </c>
      <c r="O24" s="47">
        <f t="shared" si="1"/>
        <v>8.791595234955382</v>
      </c>
      <c r="P24" s="9"/>
    </row>
    <row r="25" spans="1:16" ht="15">
      <c r="A25" s="12"/>
      <c r="B25" s="25">
        <v>334.31</v>
      </c>
      <c r="C25" s="20" t="s">
        <v>105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181724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181724</v>
      </c>
      <c r="O25" s="47">
        <f t="shared" si="1"/>
        <v>7.98821926238516</v>
      </c>
      <c r="P25" s="9"/>
    </row>
    <row r="26" spans="1:16" ht="15">
      <c r="A26" s="12"/>
      <c r="B26" s="25">
        <v>334.39</v>
      </c>
      <c r="C26" s="20" t="s">
        <v>28</v>
      </c>
      <c r="D26" s="46">
        <v>0</v>
      </c>
      <c r="E26" s="46">
        <v>0</v>
      </c>
      <c r="F26" s="46">
        <v>0</v>
      </c>
      <c r="G26" s="46">
        <v>44352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44352</v>
      </c>
      <c r="O26" s="47">
        <f t="shared" si="1"/>
        <v>1.9496241593037056</v>
      </c>
      <c r="P26" s="9"/>
    </row>
    <row r="27" spans="1:16" ht="15">
      <c r="A27" s="12"/>
      <c r="B27" s="25">
        <v>335.12</v>
      </c>
      <c r="C27" s="20" t="s">
        <v>29</v>
      </c>
      <c r="D27" s="46">
        <v>669643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669643</v>
      </c>
      <c r="O27" s="47">
        <f t="shared" si="1"/>
        <v>29.436151039606138</v>
      </c>
      <c r="P27" s="9"/>
    </row>
    <row r="28" spans="1:16" ht="15">
      <c r="A28" s="12"/>
      <c r="B28" s="25">
        <v>335.14</v>
      </c>
      <c r="C28" s="20" t="s">
        <v>30</v>
      </c>
      <c r="D28" s="46">
        <v>4407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4407</v>
      </c>
      <c r="O28" s="47">
        <f t="shared" si="1"/>
        <v>0.19372280100224185</v>
      </c>
      <c r="P28" s="9"/>
    </row>
    <row r="29" spans="1:16" ht="15">
      <c r="A29" s="12"/>
      <c r="B29" s="25">
        <v>335.15</v>
      </c>
      <c r="C29" s="20" t="s">
        <v>31</v>
      </c>
      <c r="D29" s="46">
        <v>39154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39154</v>
      </c>
      <c r="O29" s="47">
        <f t="shared" si="1"/>
        <v>1.7211305991472152</v>
      </c>
      <c r="P29" s="9"/>
    </row>
    <row r="30" spans="1:16" ht="15">
      <c r="A30" s="12"/>
      <c r="B30" s="25">
        <v>335.18</v>
      </c>
      <c r="C30" s="20" t="s">
        <v>32</v>
      </c>
      <c r="D30" s="46">
        <v>1982471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1982471</v>
      </c>
      <c r="O30" s="47">
        <f t="shared" si="1"/>
        <v>87.14541298518616</v>
      </c>
      <c r="P30" s="9"/>
    </row>
    <row r="31" spans="1:16" ht="15">
      <c r="A31" s="12"/>
      <c r="B31" s="25">
        <v>335.21</v>
      </c>
      <c r="C31" s="20" t="s">
        <v>33</v>
      </c>
      <c r="D31" s="46">
        <v>7888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7888</v>
      </c>
      <c r="O31" s="47">
        <f t="shared" si="1"/>
        <v>0.3467405160666403</v>
      </c>
      <c r="P31" s="9"/>
    </row>
    <row r="32" spans="1:16" ht="15">
      <c r="A32" s="12"/>
      <c r="B32" s="25">
        <v>337.1</v>
      </c>
      <c r="C32" s="20" t="s">
        <v>34</v>
      </c>
      <c r="D32" s="46">
        <v>0</v>
      </c>
      <c r="E32" s="46">
        <v>212929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8">SUM(D32:M32)</f>
        <v>212929</v>
      </c>
      <c r="O32" s="47">
        <f t="shared" si="1"/>
        <v>9.359927908919074</v>
      </c>
      <c r="P32" s="9"/>
    </row>
    <row r="33" spans="1:16" ht="15">
      <c r="A33" s="12"/>
      <c r="B33" s="25">
        <v>337.2</v>
      </c>
      <c r="C33" s="20" t="s">
        <v>35</v>
      </c>
      <c r="D33" s="46">
        <v>28984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28984</v>
      </c>
      <c r="O33" s="47">
        <f t="shared" si="1"/>
        <v>1.274077981449734</v>
      </c>
      <c r="P33" s="9"/>
    </row>
    <row r="34" spans="1:16" ht="15">
      <c r="A34" s="12"/>
      <c r="B34" s="25">
        <v>338</v>
      </c>
      <c r="C34" s="20" t="s">
        <v>36</v>
      </c>
      <c r="D34" s="46">
        <v>38334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38334</v>
      </c>
      <c r="O34" s="47">
        <f t="shared" si="1"/>
        <v>1.6850850586838981</v>
      </c>
      <c r="P34" s="9"/>
    </row>
    <row r="35" spans="1:16" ht="15">
      <c r="A35" s="12"/>
      <c r="B35" s="25">
        <v>339</v>
      </c>
      <c r="C35" s="20" t="s">
        <v>37</v>
      </c>
      <c r="D35" s="46">
        <v>719630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719630</v>
      </c>
      <c r="O35" s="47">
        <f t="shared" si="1"/>
        <v>31.63347839465471</v>
      </c>
      <c r="P35" s="9"/>
    </row>
    <row r="36" spans="1:16" ht="15.75">
      <c r="A36" s="29" t="s">
        <v>42</v>
      </c>
      <c r="B36" s="30"/>
      <c r="C36" s="31"/>
      <c r="D36" s="32">
        <f aca="true" t="shared" si="8" ref="D36:M36">SUM(D37:D47)</f>
        <v>206901</v>
      </c>
      <c r="E36" s="32">
        <f t="shared" si="8"/>
        <v>50354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113245797</v>
      </c>
      <c r="J36" s="32">
        <f t="shared" si="8"/>
        <v>10209273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123712325</v>
      </c>
      <c r="O36" s="45">
        <f t="shared" si="1"/>
        <v>5438.143434876259</v>
      </c>
      <c r="P36" s="10"/>
    </row>
    <row r="37" spans="1:16" ht="15">
      <c r="A37" s="12"/>
      <c r="B37" s="25">
        <v>341.1</v>
      </c>
      <c r="C37" s="20" t="s">
        <v>81</v>
      </c>
      <c r="D37" s="46">
        <v>11328</v>
      </c>
      <c r="E37" s="46">
        <v>50354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61682</v>
      </c>
      <c r="O37" s="47">
        <f aca="true" t="shared" si="9" ref="O37:O66">(N37/O$68)</f>
        <v>2.7114158864125897</v>
      </c>
      <c r="P37" s="9"/>
    </row>
    <row r="38" spans="1:16" ht="15">
      <c r="A38" s="12"/>
      <c r="B38" s="25">
        <v>341.2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10198089</v>
      </c>
      <c r="K38" s="46">
        <v>0</v>
      </c>
      <c r="L38" s="46">
        <v>0</v>
      </c>
      <c r="M38" s="46">
        <v>0</v>
      </c>
      <c r="N38" s="46">
        <f t="shared" si="7"/>
        <v>10198089</v>
      </c>
      <c r="O38" s="47">
        <f t="shared" si="9"/>
        <v>448.28735329025454</v>
      </c>
      <c r="P38" s="9"/>
    </row>
    <row r="39" spans="1:16" ht="15">
      <c r="A39" s="12"/>
      <c r="B39" s="25">
        <v>341.3</v>
      </c>
      <c r="C39" s="20" t="s">
        <v>46</v>
      </c>
      <c r="D39" s="46">
        <v>6337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10" ref="N39:N50">SUM(D39:M39)</f>
        <v>6337</v>
      </c>
      <c r="O39" s="47">
        <f t="shared" si="9"/>
        <v>0.2785616950195613</v>
      </c>
      <c r="P39" s="9"/>
    </row>
    <row r="40" spans="1:16" ht="15">
      <c r="A40" s="12"/>
      <c r="B40" s="25">
        <v>341.9</v>
      </c>
      <c r="C40" s="20" t="s">
        <v>87</v>
      </c>
      <c r="D40" s="46">
        <v>19176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19176</v>
      </c>
      <c r="O40" s="47">
        <f t="shared" si="9"/>
        <v>0.8429381511275221</v>
      </c>
      <c r="P40" s="9"/>
    </row>
    <row r="41" spans="1:16" ht="15">
      <c r="A41" s="12"/>
      <c r="B41" s="25">
        <v>343.1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99196326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99196326</v>
      </c>
      <c r="O41" s="47">
        <f t="shared" si="9"/>
        <v>4360.469734933404</v>
      </c>
      <c r="P41" s="9"/>
    </row>
    <row r="42" spans="1:16" ht="15">
      <c r="A42" s="12"/>
      <c r="B42" s="25">
        <v>343.3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8051753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8051753</v>
      </c>
      <c r="O42" s="47">
        <f t="shared" si="9"/>
        <v>353.9387665391885</v>
      </c>
      <c r="P42" s="9"/>
    </row>
    <row r="43" spans="1:16" ht="15">
      <c r="A43" s="12"/>
      <c r="B43" s="25">
        <v>343.4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3180411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3180411</v>
      </c>
      <c r="O43" s="47">
        <f t="shared" si="9"/>
        <v>139.8044309639984</v>
      </c>
      <c r="P43" s="9"/>
    </row>
    <row r="44" spans="1:16" ht="15">
      <c r="A44" s="12"/>
      <c r="B44" s="25">
        <v>343.8</v>
      </c>
      <c r="C44" s="20" t="s">
        <v>50</v>
      </c>
      <c r="D44" s="46">
        <v>37215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37215</v>
      </c>
      <c r="O44" s="47">
        <f t="shared" si="9"/>
        <v>1.6358960833443228</v>
      </c>
      <c r="P44" s="9"/>
    </row>
    <row r="45" spans="1:16" ht="15">
      <c r="A45" s="12"/>
      <c r="B45" s="25">
        <v>343.9</v>
      </c>
      <c r="C45" s="20" t="s">
        <v>51</v>
      </c>
      <c r="D45" s="46">
        <v>3450</v>
      </c>
      <c r="E45" s="46">
        <v>0</v>
      </c>
      <c r="F45" s="46">
        <v>0</v>
      </c>
      <c r="G45" s="46">
        <v>0</v>
      </c>
      <c r="H45" s="46">
        <v>0</v>
      </c>
      <c r="I45" s="46">
        <v>1223464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1226914</v>
      </c>
      <c r="O45" s="47">
        <f t="shared" si="9"/>
        <v>53.93265638050024</v>
      </c>
      <c r="P45" s="9"/>
    </row>
    <row r="46" spans="1:16" ht="15">
      <c r="A46" s="12"/>
      <c r="B46" s="25">
        <v>347.2</v>
      </c>
      <c r="C46" s="20" t="s">
        <v>53</v>
      </c>
      <c r="D46" s="46">
        <v>53473</v>
      </c>
      <c r="E46" s="46">
        <v>0</v>
      </c>
      <c r="F46" s="46">
        <v>0</v>
      </c>
      <c r="G46" s="46">
        <v>0</v>
      </c>
      <c r="H46" s="46">
        <v>0</v>
      </c>
      <c r="I46" s="46">
        <v>1593644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1647117</v>
      </c>
      <c r="O46" s="47">
        <f t="shared" si="9"/>
        <v>72.40392984307003</v>
      </c>
      <c r="P46" s="9"/>
    </row>
    <row r="47" spans="1:16" ht="15">
      <c r="A47" s="12"/>
      <c r="B47" s="25">
        <v>349</v>
      </c>
      <c r="C47" s="20" t="s">
        <v>1</v>
      </c>
      <c r="D47" s="46">
        <v>75922</v>
      </c>
      <c r="E47" s="46">
        <v>0</v>
      </c>
      <c r="F47" s="46">
        <v>0</v>
      </c>
      <c r="G47" s="46">
        <v>0</v>
      </c>
      <c r="H47" s="46">
        <v>0</v>
      </c>
      <c r="I47" s="46">
        <v>199</v>
      </c>
      <c r="J47" s="46">
        <v>11184</v>
      </c>
      <c r="K47" s="46">
        <v>0</v>
      </c>
      <c r="L47" s="46">
        <v>0</v>
      </c>
      <c r="M47" s="46">
        <v>0</v>
      </c>
      <c r="N47" s="46">
        <f t="shared" si="10"/>
        <v>87305</v>
      </c>
      <c r="O47" s="47">
        <f t="shared" si="9"/>
        <v>3.8377511099388983</v>
      </c>
      <c r="P47" s="9"/>
    </row>
    <row r="48" spans="1:16" ht="15.75">
      <c r="A48" s="29" t="s">
        <v>43</v>
      </c>
      <c r="B48" s="30"/>
      <c r="C48" s="31"/>
      <c r="D48" s="32">
        <f aca="true" t="shared" si="11" ref="D48:M48">SUM(D49:D52)</f>
        <v>471170</v>
      </c>
      <c r="E48" s="32">
        <f t="shared" si="11"/>
        <v>272335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0"/>
        <v>743505</v>
      </c>
      <c r="O48" s="45">
        <f t="shared" si="9"/>
        <v>32.68297507582751</v>
      </c>
      <c r="P48" s="10"/>
    </row>
    <row r="49" spans="1:16" ht="15">
      <c r="A49" s="13"/>
      <c r="B49" s="39">
        <v>351.1</v>
      </c>
      <c r="C49" s="21" t="s">
        <v>106</v>
      </c>
      <c r="D49" s="46">
        <v>395625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395625</v>
      </c>
      <c r="O49" s="47">
        <f t="shared" si="9"/>
        <v>17.390874324146115</v>
      </c>
      <c r="P49" s="9"/>
    </row>
    <row r="50" spans="1:16" ht="15">
      <c r="A50" s="13"/>
      <c r="B50" s="39">
        <v>351.3</v>
      </c>
      <c r="C50" s="21" t="s">
        <v>56</v>
      </c>
      <c r="D50" s="46">
        <v>0</v>
      </c>
      <c r="E50" s="46">
        <v>260878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260878</v>
      </c>
      <c r="O50" s="47">
        <f t="shared" si="9"/>
        <v>11.467668908523452</v>
      </c>
      <c r="P50" s="9"/>
    </row>
    <row r="51" spans="1:16" ht="15">
      <c r="A51" s="13"/>
      <c r="B51" s="39">
        <v>354</v>
      </c>
      <c r="C51" s="21" t="s">
        <v>57</v>
      </c>
      <c r="D51" s="46">
        <v>34792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34792</v>
      </c>
      <c r="O51" s="47">
        <f t="shared" si="9"/>
        <v>1.5293859070728384</v>
      </c>
      <c r="P51" s="9"/>
    </row>
    <row r="52" spans="1:16" ht="15">
      <c r="A52" s="13"/>
      <c r="B52" s="39">
        <v>359</v>
      </c>
      <c r="C52" s="21" t="s">
        <v>58</v>
      </c>
      <c r="D52" s="46">
        <v>40753</v>
      </c>
      <c r="E52" s="46">
        <v>11457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52210</v>
      </c>
      <c r="O52" s="47">
        <f t="shared" si="9"/>
        <v>2.2950459360851028</v>
      </c>
      <c r="P52" s="9"/>
    </row>
    <row r="53" spans="1:16" ht="15.75">
      <c r="A53" s="29" t="s">
        <v>4</v>
      </c>
      <c r="B53" s="30"/>
      <c r="C53" s="31"/>
      <c r="D53" s="32">
        <f aca="true" t="shared" si="12" ref="D53:M53">SUM(D54:D60)</f>
        <v>591508</v>
      </c>
      <c r="E53" s="32">
        <f t="shared" si="12"/>
        <v>590441</v>
      </c>
      <c r="F53" s="32">
        <f t="shared" si="12"/>
        <v>15917</v>
      </c>
      <c r="G53" s="32">
        <f t="shared" si="12"/>
        <v>759859</v>
      </c>
      <c r="H53" s="32">
        <f t="shared" si="12"/>
        <v>0</v>
      </c>
      <c r="I53" s="32">
        <f t="shared" si="12"/>
        <v>2185532</v>
      </c>
      <c r="J53" s="32">
        <f t="shared" si="12"/>
        <v>82787</v>
      </c>
      <c r="K53" s="32">
        <f t="shared" si="12"/>
        <v>-4384273</v>
      </c>
      <c r="L53" s="32">
        <f t="shared" si="12"/>
        <v>0</v>
      </c>
      <c r="M53" s="32">
        <f t="shared" si="12"/>
        <v>0</v>
      </c>
      <c r="N53" s="32">
        <f>SUM(D53:M53)</f>
        <v>-158229</v>
      </c>
      <c r="O53" s="45">
        <f t="shared" si="9"/>
        <v>-6.955426612158776</v>
      </c>
      <c r="P53" s="10"/>
    </row>
    <row r="54" spans="1:16" ht="15">
      <c r="A54" s="12"/>
      <c r="B54" s="25">
        <v>361.1</v>
      </c>
      <c r="C54" s="20" t="s">
        <v>59</v>
      </c>
      <c r="D54" s="46">
        <v>424804</v>
      </c>
      <c r="E54" s="46">
        <v>536912</v>
      </c>
      <c r="F54" s="46">
        <v>15917</v>
      </c>
      <c r="G54" s="46">
        <v>755195</v>
      </c>
      <c r="H54" s="46">
        <v>0</v>
      </c>
      <c r="I54" s="46">
        <v>1267824</v>
      </c>
      <c r="J54" s="46">
        <v>95922</v>
      </c>
      <c r="K54" s="46">
        <v>-6824045</v>
      </c>
      <c r="L54" s="46">
        <v>0</v>
      </c>
      <c r="M54" s="46">
        <v>0</v>
      </c>
      <c r="N54" s="46">
        <f>SUM(D54:M54)</f>
        <v>-3727471</v>
      </c>
      <c r="O54" s="47">
        <f t="shared" si="9"/>
        <v>-163.85208141017188</v>
      </c>
      <c r="P54" s="9"/>
    </row>
    <row r="55" spans="1:16" ht="15">
      <c r="A55" s="12"/>
      <c r="B55" s="25">
        <v>362</v>
      </c>
      <c r="C55" s="20" t="s">
        <v>60</v>
      </c>
      <c r="D55" s="46">
        <v>18464</v>
      </c>
      <c r="E55" s="46">
        <v>9480</v>
      </c>
      <c r="F55" s="46">
        <v>0</v>
      </c>
      <c r="G55" s="46">
        <v>2664</v>
      </c>
      <c r="H55" s="46">
        <v>0</v>
      </c>
      <c r="I55" s="46">
        <v>544585</v>
      </c>
      <c r="J55" s="46">
        <v>0</v>
      </c>
      <c r="K55" s="46">
        <v>0</v>
      </c>
      <c r="L55" s="46">
        <v>0</v>
      </c>
      <c r="M55" s="46">
        <v>0</v>
      </c>
      <c r="N55" s="46">
        <f aca="true" t="shared" si="13" ref="N55:N60">SUM(D55:M55)</f>
        <v>575193</v>
      </c>
      <c r="O55" s="47">
        <f t="shared" si="9"/>
        <v>25.284320189898455</v>
      </c>
      <c r="P55" s="9"/>
    </row>
    <row r="56" spans="1:16" ht="15">
      <c r="A56" s="12"/>
      <c r="B56" s="25">
        <v>363.29</v>
      </c>
      <c r="C56" s="20" t="s">
        <v>107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153473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153473</v>
      </c>
      <c r="O56" s="47">
        <f t="shared" si="9"/>
        <v>6.746362477471537</v>
      </c>
      <c r="P56" s="9"/>
    </row>
    <row r="57" spans="1:16" ht="15">
      <c r="A57" s="12"/>
      <c r="B57" s="25">
        <v>364</v>
      </c>
      <c r="C57" s="20" t="s">
        <v>61</v>
      </c>
      <c r="D57" s="46">
        <v>61279</v>
      </c>
      <c r="E57" s="46">
        <v>0</v>
      </c>
      <c r="F57" s="46">
        <v>0</v>
      </c>
      <c r="G57" s="46">
        <v>0</v>
      </c>
      <c r="H57" s="46">
        <v>0</v>
      </c>
      <c r="I57" s="46">
        <v>25156</v>
      </c>
      <c r="J57" s="46">
        <v>-13135</v>
      </c>
      <c r="K57" s="46">
        <v>0</v>
      </c>
      <c r="L57" s="46">
        <v>0</v>
      </c>
      <c r="M57" s="46">
        <v>0</v>
      </c>
      <c r="N57" s="46">
        <f t="shared" si="13"/>
        <v>73300</v>
      </c>
      <c r="O57" s="47">
        <f t="shared" si="9"/>
        <v>3.2221196536111476</v>
      </c>
      <c r="P57" s="9"/>
    </row>
    <row r="58" spans="1:16" ht="15">
      <c r="A58" s="12"/>
      <c r="B58" s="25">
        <v>365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71641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71641</v>
      </c>
      <c r="O58" s="47">
        <f t="shared" si="9"/>
        <v>3.149193371137193</v>
      </c>
      <c r="P58" s="9"/>
    </row>
    <row r="59" spans="1:16" ht="15">
      <c r="A59" s="12"/>
      <c r="B59" s="25">
        <v>368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2385700</v>
      </c>
      <c r="L59" s="46">
        <v>0</v>
      </c>
      <c r="M59" s="46">
        <v>0</v>
      </c>
      <c r="N59" s="46">
        <f t="shared" si="13"/>
        <v>2385700</v>
      </c>
      <c r="O59" s="47">
        <f t="shared" si="9"/>
        <v>104.87054376016528</v>
      </c>
      <c r="P59" s="9"/>
    </row>
    <row r="60" spans="1:16" ht="15">
      <c r="A60" s="12"/>
      <c r="B60" s="25">
        <v>369.9</v>
      </c>
      <c r="C60" s="20" t="s">
        <v>65</v>
      </c>
      <c r="D60" s="46">
        <v>86961</v>
      </c>
      <c r="E60" s="46">
        <v>44049</v>
      </c>
      <c r="F60" s="46">
        <v>0</v>
      </c>
      <c r="G60" s="46">
        <v>2000</v>
      </c>
      <c r="H60" s="46">
        <v>0</v>
      </c>
      <c r="I60" s="46">
        <v>122853</v>
      </c>
      <c r="J60" s="46">
        <v>0</v>
      </c>
      <c r="K60" s="46">
        <v>54072</v>
      </c>
      <c r="L60" s="46">
        <v>0</v>
      </c>
      <c r="M60" s="46">
        <v>0</v>
      </c>
      <c r="N60" s="46">
        <f t="shared" si="13"/>
        <v>309935</v>
      </c>
      <c r="O60" s="47">
        <f t="shared" si="9"/>
        <v>13.624115345729482</v>
      </c>
      <c r="P60" s="9"/>
    </row>
    <row r="61" spans="1:16" ht="15.75">
      <c r="A61" s="29" t="s">
        <v>44</v>
      </c>
      <c r="B61" s="30"/>
      <c r="C61" s="31"/>
      <c r="D61" s="32">
        <f aca="true" t="shared" si="14" ref="D61:M61">SUM(D62:D65)</f>
        <v>4222686</v>
      </c>
      <c r="E61" s="32">
        <f t="shared" si="14"/>
        <v>262838</v>
      </c>
      <c r="F61" s="32">
        <f t="shared" si="14"/>
        <v>991477</v>
      </c>
      <c r="G61" s="32">
        <f t="shared" si="14"/>
        <v>2065083</v>
      </c>
      <c r="H61" s="32">
        <f t="shared" si="14"/>
        <v>0</v>
      </c>
      <c r="I61" s="32">
        <f t="shared" si="14"/>
        <v>1134663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 aca="true" t="shared" si="15" ref="N61:N66">SUM(D61:M61)</f>
        <v>8676747</v>
      </c>
      <c r="O61" s="45">
        <f t="shared" si="9"/>
        <v>381.41223790056705</v>
      </c>
      <c r="P61" s="9"/>
    </row>
    <row r="62" spans="1:16" ht="15">
      <c r="A62" s="12"/>
      <c r="B62" s="25">
        <v>381</v>
      </c>
      <c r="C62" s="20" t="s">
        <v>66</v>
      </c>
      <c r="D62" s="46">
        <v>741311</v>
      </c>
      <c r="E62" s="46">
        <v>185245</v>
      </c>
      <c r="F62" s="46">
        <v>991477</v>
      </c>
      <c r="G62" s="46">
        <v>2061341</v>
      </c>
      <c r="H62" s="46">
        <v>0</v>
      </c>
      <c r="I62" s="46">
        <v>3312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3982686</v>
      </c>
      <c r="O62" s="47">
        <f t="shared" si="9"/>
        <v>175.07081629961758</v>
      </c>
      <c r="P62" s="9"/>
    </row>
    <row r="63" spans="1:16" ht="15">
      <c r="A63" s="12"/>
      <c r="B63" s="25">
        <v>382</v>
      </c>
      <c r="C63" s="20" t="s">
        <v>80</v>
      </c>
      <c r="D63" s="46">
        <v>3462413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3462413</v>
      </c>
      <c r="O63" s="47">
        <f t="shared" si="9"/>
        <v>152.20066816123784</v>
      </c>
      <c r="P63" s="9"/>
    </row>
    <row r="64" spans="1:16" ht="15">
      <c r="A64" s="12"/>
      <c r="B64" s="25">
        <v>389.2</v>
      </c>
      <c r="C64" s="20" t="s">
        <v>108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299832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299832</v>
      </c>
      <c r="O64" s="47">
        <f t="shared" si="9"/>
        <v>13.18000791243571</v>
      </c>
      <c r="P64" s="9"/>
    </row>
    <row r="65" spans="1:16" ht="15.75" thickBot="1">
      <c r="A65" s="12"/>
      <c r="B65" s="25">
        <v>389.4</v>
      </c>
      <c r="C65" s="20" t="s">
        <v>67</v>
      </c>
      <c r="D65" s="46">
        <v>18962</v>
      </c>
      <c r="E65" s="46">
        <v>77593</v>
      </c>
      <c r="F65" s="46">
        <v>0</v>
      </c>
      <c r="G65" s="46">
        <v>3742</v>
      </c>
      <c r="H65" s="46">
        <v>0</v>
      </c>
      <c r="I65" s="46">
        <v>831519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931816</v>
      </c>
      <c r="O65" s="47">
        <f t="shared" si="9"/>
        <v>40.960745527275925</v>
      </c>
      <c r="P65" s="9"/>
    </row>
    <row r="66" spans="1:119" ht="16.5" thickBot="1">
      <c r="A66" s="14" t="s">
        <v>54</v>
      </c>
      <c r="B66" s="23"/>
      <c r="C66" s="22"/>
      <c r="D66" s="15">
        <f aca="true" t="shared" si="16" ref="D66:M66">SUM(D5,D14,D18,D36,D48,D53,D61)</f>
        <v>19186971</v>
      </c>
      <c r="E66" s="15">
        <f t="shared" si="16"/>
        <v>11095320</v>
      </c>
      <c r="F66" s="15">
        <f t="shared" si="16"/>
        <v>1007394</v>
      </c>
      <c r="G66" s="15">
        <f t="shared" si="16"/>
        <v>2869294</v>
      </c>
      <c r="H66" s="15">
        <f t="shared" si="16"/>
        <v>0</v>
      </c>
      <c r="I66" s="15">
        <f t="shared" si="16"/>
        <v>116839210</v>
      </c>
      <c r="J66" s="15">
        <f t="shared" si="16"/>
        <v>10341408</v>
      </c>
      <c r="K66" s="15">
        <f t="shared" si="16"/>
        <v>-3897424</v>
      </c>
      <c r="L66" s="15">
        <f t="shared" si="16"/>
        <v>0</v>
      </c>
      <c r="M66" s="15">
        <f t="shared" si="16"/>
        <v>0</v>
      </c>
      <c r="N66" s="15">
        <f t="shared" si="15"/>
        <v>157442173</v>
      </c>
      <c r="O66" s="38">
        <f t="shared" si="9"/>
        <v>6920.839289639105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109</v>
      </c>
      <c r="M68" s="48"/>
      <c r="N68" s="48"/>
      <c r="O68" s="43">
        <v>22749</v>
      </c>
    </row>
    <row r="69" spans="1:15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5" ht="15.75" customHeight="1" thickBot="1">
      <c r="A70" s="52" t="s">
        <v>92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71</v>
      </c>
      <c r="F4" s="34" t="s">
        <v>72</v>
      </c>
      <c r="G4" s="34" t="s">
        <v>73</v>
      </c>
      <c r="H4" s="34" t="s">
        <v>6</v>
      </c>
      <c r="I4" s="34" t="s">
        <v>7</v>
      </c>
      <c r="J4" s="35" t="s">
        <v>74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13534610</v>
      </c>
      <c r="E5" s="27">
        <f t="shared" si="0"/>
        <v>11792652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418343</v>
      </c>
      <c r="L5" s="27">
        <f t="shared" si="0"/>
        <v>0</v>
      </c>
      <c r="M5" s="27">
        <f t="shared" si="0"/>
        <v>0</v>
      </c>
      <c r="N5" s="28">
        <f>SUM(D5:M5)</f>
        <v>25745605</v>
      </c>
      <c r="O5" s="33">
        <f aca="true" t="shared" si="1" ref="O5:O36">(N5/O$63)</f>
        <v>1100.5217149696502</v>
      </c>
      <c r="P5" s="6"/>
    </row>
    <row r="6" spans="1:16" ht="15">
      <c r="A6" s="12"/>
      <c r="B6" s="25">
        <v>311</v>
      </c>
      <c r="C6" s="20" t="s">
        <v>3</v>
      </c>
      <c r="D6" s="46">
        <v>11692590</v>
      </c>
      <c r="E6" s="46">
        <v>9278569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20971159</v>
      </c>
      <c r="O6" s="47">
        <f t="shared" si="1"/>
        <v>896.4332307429255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328251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328251</v>
      </c>
      <c r="O7" s="47">
        <f t="shared" si="1"/>
        <v>14.031418312387792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783954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783954</v>
      </c>
      <c r="O8" s="47">
        <f t="shared" si="1"/>
        <v>33.51090023082842</v>
      </c>
      <c r="P8" s="9"/>
    </row>
    <row r="9" spans="1:16" ht="15">
      <c r="A9" s="12"/>
      <c r="B9" s="25">
        <v>312.51</v>
      </c>
      <c r="C9" s="20" t="s">
        <v>77</v>
      </c>
      <c r="D9" s="46">
        <v>167320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167320</v>
      </c>
      <c r="O9" s="47">
        <f t="shared" si="1"/>
        <v>7.152261263571856</v>
      </c>
      <c r="P9" s="9"/>
    </row>
    <row r="10" spans="1:16" ht="15">
      <c r="A10" s="12"/>
      <c r="B10" s="25">
        <v>312.52</v>
      </c>
      <c r="C10" s="20" t="s">
        <v>111</v>
      </c>
      <c r="D10" s="46">
        <v>251023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418343</v>
      </c>
      <c r="L10" s="46">
        <v>0</v>
      </c>
      <c r="M10" s="46">
        <v>0</v>
      </c>
      <c r="N10" s="46">
        <f>SUM(D10:M10)</f>
        <v>669366</v>
      </c>
      <c r="O10" s="47">
        <f t="shared" si="1"/>
        <v>28.61272121056681</v>
      </c>
      <c r="P10" s="9"/>
    </row>
    <row r="11" spans="1:16" ht="15">
      <c r="A11" s="12"/>
      <c r="B11" s="25">
        <v>312.6</v>
      </c>
      <c r="C11" s="20" t="s">
        <v>13</v>
      </c>
      <c r="D11" s="46">
        <v>0</v>
      </c>
      <c r="E11" s="46">
        <v>1401878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1401878</v>
      </c>
      <c r="O11" s="47">
        <f t="shared" si="1"/>
        <v>59.9246815422758</v>
      </c>
      <c r="P11" s="9"/>
    </row>
    <row r="12" spans="1:16" ht="15">
      <c r="A12" s="12"/>
      <c r="B12" s="25">
        <v>315</v>
      </c>
      <c r="C12" s="20" t="s">
        <v>112</v>
      </c>
      <c r="D12" s="46">
        <v>1159216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1159216</v>
      </c>
      <c r="O12" s="47">
        <f t="shared" si="1"/>
        <v>49.55185090194067</v>
      </c>
      <c r="P12" s="9"/>
    </row>
    <row r="13" spans="1:16" ht="15">
      <c r="A13" s="12"/>
      <c r="B13" s="25">
        <v>316</v>
      </c>
      <c r="C13" s="20" t="s">
        <v>113</v>
      </c>
      <c r="D13" s="46">
        <v>264461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264461</v>
      </c>
      <c r="O13" s="47">
        <f t="shared" si="1"/>
        <v>11.304650765153458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SUM(D15:D17)</f>
        <v>1561811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2">SUM(D14:M14)</f>
        <v>1561811</v>
      </c>
      <c r="O14" s="45">
        <f t="shared" si="1"/>
        <v>66.76117807984953</v>
      </c>
      <c r="P14" s="10"/>
    </row>
    <row r="15" spans="1:16" ht="15">
      <c r="A15" s="12"/>
      <c r="B15" s="25">
        <v>322</v>
      </c>
      <c r="C15" s="20" t="s">
        <v>0</v>
      </c>
      <c r="D15" s="46">
        <v>634989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634989</v>
      </c>
      <c r="O15" s="47">
        <f t="shared" si="1"/>
        <v>27.14324185688638</v>
      </c>
      <c r="P15" s="9"/>
    </row>
    <row r="16" spans="1:16" ht="15">
      <c r="A16" s="12"/>
      <c r="B16" s="25">
        <v>323.9</v>
      </c>
      <c r="C16" s="20" t="s">
        <v>17</v>
      </c>
      <c r="D16" s="46">
        <v>5280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5280</v>
      </c>
      <c r="O16" s="47">
        <f t="shared" si="1"/>
        <v>0.2256988971531162</v>
      </c>
      <c r="P16" s="9"/>
    </row>
    <row r="17" spans="1:16" ht="15">
      <c r="A17" s="12"/>
      <c r="B17" s="25">
        <v>329</v>
      </c>
      <c r="C17" s="20" t="s">
        <v>19</v>
      </c>
      <c r="D17" s="46">
        <v>921542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921542</v>
      </c>
      <c r="O17" s="47">
        <f t="shared" si="1"/>
        <v>39.39223732581004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SUM(D19:D30)</f>
        <v>4438448</v>
      </c>
      <c r="E18" s="32">
        <f t="shared" si="5"/>
        <v>152302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55061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4645811</v>
      </c>
      <c r="O18" s="45">
        <f t="shared" si="1"/>
        <v>198.58985209882877</v>
      </c>
      <c r="P18" s="10"/>
    </row>
    <row r="19" spans="1:16" ht="15">
      <c r="A19" s="12"/>
      <c r="B19" s="25">
        <v>331.1</v>
      </c>
      <c r="C19" s="20" t="s">
        <v>20</v>
      </c>
      <c r="D19" s="46">
        <v>0</v>
      </c>
      <c r="E19" s="46">
        <v>972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972</v>
      </c>
      <c r="O19" s="47">
        <f t="shared" si="1"/>
        <v>0.041549115157732755</v>
      </c>
      <c r="P19" s="9"/>
    </row>
    <row r="20" spans="1:16" ht="15">
      <c r="A20" s="12"/>
      <c r="B20" s="25">
        <v>331.2</v>
      </c>
      <c r="C20" s="20" t="s">
        <v>21</v>
      </c>
      <c r="D20" s="46">
        <v>47058</v>
      </c>
      <c r="E20" s="46">
        <v>151330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198388</v>
      </c>
      <c r="O20" s="47">
        <f t="shared" si="1"/>
        <v>8.480294092502351</v>
      </c>
      <c r="P20" s="9"/>
    </row>
    <row r="21" spans="1:16" ht="15">
      <c r="A21" s="12"/>
      <c r="B21" s="25">
        <v>331.32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46134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46134</v>
      </c>
      <c r="O21" s="47">
        <f t="shared" si="1"/>
        <v>1.9720441138753526</v>
      </c>
      <c r="P21" s="9"/>
    </row>
    <row r="22" spans="1:16" ht="15">
      <c r="A22" s="12"/>
      <c r="B22" s="25">
        <v>331.34</v>
      </c>
      <c r="C22" s="20" t="s">
        <v>79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4927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4927</v>
      </c>
      <c r="O22" s="47">
        <f t="shared" si="1"/>
        <v>0.21060955800632641</v>
      </c>
      <c r="P22" s="9"/>
    </row>
    <row r="23" spans="1:16" ht="15">
      <c r="A23" s="12"/>
      <c r="B23" s="25">
        <v>335.12</v>
      </c>
      <c r="C23" s="20" t="s">
        <v>114</v>
      </c>
      <c r="D23" s="46">
        <v>868346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868346</v>
      </c>
      <c r="O23" s="47">
        <f t="shared" si="1"/>
        <v>37.11832093699239</v>
      </c>
      <c r="P23" s="9"/>
    </row>
    <row r="24" spans="1:16" ht="15">
      <c r="A24" s="12"/>
      <c r="B24" s="25">
        <v>335.14</v>
      </c>
      <c r="C24" s="20" t="s">
        <v>115</v>
      </c>
      <c r="D24" s="46">
        <v>3233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3233</v>
      </c>
      <c r="O24" s="47">
        <f t="shared" si="1"/>
        <v>0.13819782850303497</v>
      </c>
      <c r="P24" s="9"/>
    </row>
    <row r="25" spans="1:16" ht="15">
      <c r="A25" s="12"/>
      <c r="B25" s="25">
        <v>335.15</v>
      </c>
      <c r="C25" s="20" t="s">
        <v>116</v>
      </c>
      <c r="D25" s="46">
        <v>40494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40494</v>
      </c>
      <c r="O25" s="47">
        <f t="shared" si="1"/>
        <v>1.7309566555527058</v>
      </c>
      <c r="P25" s="9"/>
    </row>
    <row r="26" spans="1:16" ht="15">
      <c r="A26" s="12"/>
      <c r="B26" s="25">
        <v>335.18</v>
      </c>
      <c r="C26" s="20" t="s">
        <v>128</v>
      </c>
      <c r="D26" s="46">
        <v>2458456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2458456</v>
      </c>
      <c r="O26" s="47">
        <f t="shared" si="1"/>
        <v>105.08916816277679</v>
      </c>
      <c r="P26" s="9"/>
    </row>
    <row r="27" spans="1:16" ht="15">
      <c r="A27" s="12"/>
      <c r="B27" s="25">
        <v>335.21</v>
      </c>
      <c r="C27" s="20" t="s">
        <v>33</v>
      </c>
      <c r="D27" s="46">
        <v>5869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5869</v>
      </c>
      <c r="O27" s="47">
        <f t="shared" si="1"/>
        <v>0.25087629306659825</v>
      </c>
      <c r="P27" s="9"/>
    </row>
    <row r="28" spans="1:16" ht="15">
      <c r="A28" s="12"/>
      <c r="B28" s="25">
        <v>337.9</v>
      </c>
      <c r="C28" s="20" t="s">
        <v>139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4000</v>
      </c>
      <c r="O28" s="47">
        <f t="shared" si="1"/>
        <v>0.170984012994785</v>
      </c>
      <c r="P28" s="9"/>
    </row>
    <row r="29" spans="1:16" ht="15">
      <c r="A29" s="12"/>
      <c r="B29" s="25">
        <v>338</v>
      </c>
      <c r="C29" s="20" t="s">
        <v>36</v>
      </c>
      <c r="D29" s="46">
        <v>31429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31429</v>
      </c>
      <c r="O29" s="47">
        <f t="shared" si="1"/>
        <v>1.3434641361032744</v>
      </c>
      <c r="P29" s="9"/>
    </row>
    <row r="30" spans="1:16" ht="15">
      <c r="A30" s="12"/>
      <c r="B30" s="25">
        <v>339</v>
      </c>
      <c r="C30" s="20" t="s">
        <v>37</v>
      </c>
      <c r="D30" s="46">
        <v>983563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983563</v>
      </c>
      <c r="O30" s="47">
        <f t="shared" si="1"/>
        <v>42.04338719329743</v>
      </c>
      <c r="P30" s="9"/>
    </row>
    <row r="31" spans="1:16" ht="15.75">
      <c r="A31" s="29" t="s">
        <v>42</v>
      </c>
      <c r="B31" s="30"/>
      <c r="C31" s="31"/>
      <c r="D31" s="32">
        <f aca="true" t="shared" si="6" ref="D31:M31">SUM(D32:D43)</f>
        <v>414576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103937920</v>
      </c>
      <c r="J31" s="32">
        <f t="shared" si="6"/>
        <v>12661855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117014351</v>
      </c>
      <c r="O31" s="45">
        <f t="shared" si="1"/>
        <v>5001.895827990083</v>
      </c>
      <c r="P31" s="10"/>
    </row>
    <row r="32" spans="1:16" ht="15">
      <c r="A32" s="12"/>
      <c r="B32" s="25">
        <v>341.1</v>
      </c>
      <c r="C32" s="20" t="s">
        <v>118</v>
      </c>
      <c r="D32" s="46">
        <v>44014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44014</v>
      </c>
      <c r="O32" s="47">
        <f t="shared" si="1"/>
        <v>1.8814225869881167</v>
      </c>
      <c r="P32" s="9"/>
    </row>
    <row r="33" spans="1:16" ht="15">
      <c r="A33" s="12"/>
      <c r="B33" s="25">
        <v>341.2</v>
      </c>
      <c r="C33" s="20" t="s">
        <v>119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12661855</v>
      </c>
      <c r="K33" s="46">
        <v>0</v>
      </c>
      <c r="L33" s="46">
        <v>0</v>
      </c>
      <c r="M33" s="46">
        <v>0</v>
      </c>
      <c r="N33" s="46">
        <f aca="true" t="shared" si="7" ref="N33:N43">SUM(D33:M33)</f>
        <v>12661855</v>
      </c>
      <c r="O33" s="47">
        <f t="shared" si="1"/>
        <v>541.2436949645208</v>
      </c>
      <c r="P33" s="9"/>
    </row>
    <row r="34" spans="1:16" ht="15">
      <c r="A34" s="12"/>
      <c r="B34" s="25">
        <v>341.3</v>
      </c>
      <c r="C34" s="20" t="s">
        <v>120</v>
      </c>
      <c r="D34" s="46">
        <v>5203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5203</v>
      </c>
      <c r="O34" s="47">
        <f t="shared" si="1"/>
        <v>0.22240745490296657</v>
      </c>
      <c r="P34" s="9"/>
    </row>
    <row r="35" spans="1:16" ht="15">
      <c r="A35" s="12"/>
      <c r="B35" s="25">
        <v>341.9</v>
      </c>
      <c r="C35" s="20" t="s">
        <v>129</v>
      </c>
      <c r="D35" s="46">
        <v>1838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1838</v>
      </c>
      <c r="O35" s="47">
        <f t="shared" si="1"/>
        <v>0.0785671539711037</v>
      </c>
      <c r="P35" s="9"/>
    </row>
    <row r="36" spans="1:16" ht="15">
      <c r="A36" s="12"/>
      <c r="B36" s="25">
        <v>343.1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79824310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79824310</v>
      </c>
      <c r="O36" s="47">
        <f t="shared" si="1"/>
        <v>3412.1702145849363</v>
      </c>
      <c r="P36" s="9"/>
    </row>
    <row r="37" spans="1:16" ht="15">
      <c r="A37" s="12"/>
      <c r="B37" s="25">
        <v>343.2</v>
      </c>
      <c r="C37" s="20" t="s">
        <v>88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1674740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1674740</v>
      </c>
      <c r="O37" s="47">
        <f aca="true" t="shared" si="8" ref="O37:O61">(N37/O$63)</f>
        <v>71.58844148072156</v>
      </c>
      <c r="P37" s="9"/>
    </row>
    <row r="38" spans="1:16" ht="15">
      <c r="A38" s="12"/>
      <c r="B38" s="25">
        <v>343.3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16242831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16242831</v>
      </c>
      <c r="O38" s="47">
        <f t="shared" si="8"/>
        <v>694.3161066940241</v>
      </c>
      <c r="P38" s="9"/>
    </row>
    <row r="39" spans="1:16" ht="15">
      <c r="A39" s="12"/>
      <c r="B39" s="25">
        <v>343.4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3490240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3490240</v>
      </c>
      <c r="O39" s="47">
        <f t="shared" si="8"/>
        <v>149.19381037872958</v>
      </c>
      <c r="P39" s="9"/>
    </row>
    <row r="40" spans="1:16" ht="15">
      <c r="A40" s="12"/>
      <c r="B40" s="25">
        <v>343.8</v>
      </c>
      <c r="C40" s="20" t="s">
        <v>50</v>
      </c>
      <c r="D40" s="46">
        <v>11850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11850</v>
      </c>
      <c r="O40" s="47">
        <f t="shared" si="8"/>
        <v>0.5065401384970505</v>
      </c>
      <c r="P40" s="9"/>
    </row>
    <row r="41" spans="1:16" ht="15">
      <c r="A41" s="12"/>
      <c r="B41" s="25">
        <v>344.5</v>
      </c>
      <c r="C41" s="20" t="s">
        <v>121</v>
      </c>
      <c r="D41" s="46">
        <v>178615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178615</v>
      </c>
      <c r="O41" s="47">
        <f t="shared" si="8"/>
        <v>7.63507737026588</v>
      </c>
      <c r="P41" s="9"/>
    </row>
    <row r="42" spans="1:16" ht="15">
      <c r="A42" s="12"/>
      <c r="B42" s="25">
        <v>347.2</v>
      </c>
      <c r="C42" s="20" t="s">
        <v>53</v>
      </c>
      <c r="D42" s="46">
        <v>152746</v>
      </c>
      <c r="E42" s="46">
        <v>0</v>
      </c>
      <c r="F42" s="46">
        <v>0</v>
      </c>
      <c r="G42" s="46">
        <v>0</v>
      </c>
      <c r="H42" s="46">
        <v>0</v>
      </c>
      <c r="I42" s="46">
        <v>2515378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2668124</v>
      </c>
      <c r="O42" s="47">
        <f t="shared" si="8"/>
        <v>114.05163717192443</v>
      </c>
      <c r="P42" s="9"/>
    </row>
    <row r="43" spans="1:16" ht="15">
      <c r="A43" s="12"/>
      <c r="B43" s="25">
        <v>349</v>
      </c>
      <c r="C43" s="20" t="s">
        <v>1</v>
      </c>
      <c r="D43" s="46">
        <v>20310</v>
      </c>
      <c r="E43" s="46">
        <v>0</v>
      </c>
      <c r="F43" s="46">
        <v>0</v>
      </c>
      <c r="G43" s="46">
        <v>0</v>
      </c>
      <c r="H43" s="46">
        <v>0</v>
      </c>
      <c r="I43" s="46">
        <v>190421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210731</v>
      </c>
      <c r="O43" s="47">
        <f t="shared" si="8"/>
        <v>9.007908010601009</v>
      </c>
      <c r="P43" s="9"/>
    </row>
    <row r="44" spans="1:16" ht="15.75">
      <c r="A44" s="29" t="s">
        <v>43</v>
      </c>
      <c r="B44" s="30"/>
      <c r="C44" s="31"/>
      <c r="D44" s="32">
        <f aca="true" t="shared" si="9" ref="D44:M44">SUM(D45:D47)</f>
        <v>203145</v>
      </c>
      <c r="E44" s="32">
        <f t="shared" si="9"/>
        <v>97882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aca="true" t="shared" si="10" ref="N44:N49">SUM(D44:M44)</f>
        <v>301027</v>
      </c>
      <c r="O44" s="45">
        <f t="shared" si="8"/>
        <v>12.867701119945286</v>
      </c>
      <c r="P44" s="10"/>
    </row>
    <row r="45" spans="1:16" ht="15">
      <c r="A45" s="13"/>
      <c r="B45" s="39">
        <v>351.5</v>
      </c>
      <c r="C45" s="21" t="s">
        <v>98</v>
      </c>
      <c r="D45" s="46">
        <v>45460</v>
      </c>
      <c r="E45" s="46">
        <v>43230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88690</v>
      </c>
      <c r="O45" s="47">
        <f t="shared" si="8"/>
        <v>3.79114302812687</v>
      </c>
      <c r="P45" s="9"/>
    </row>
    <row r="46" spans="1:16" ht="15">
      <c r="A46" s="13"/>
      <c r="B46" s="39">
        <v>354</v>
      </c>
      <c r="C46" s="21" t="s">
        <v>57</v>
      </c>
      <c r="D46" s="46">
        <v>136657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136657</v>
      </c>
      <c r="O46" s="47">
        <f t="shared" si="8"/>
        <v>5.841540565957083</v>
      </c>
      <c r="P46" s="9"/>
    </row>
    <row r="47" spans="1:16" ht="15">
      <c r="A47" s="13"/>
      <c r="B47" s="39">
        <v>359</v>
      </c>
      <c r="C47" s="21" t="s">
        <v>58</v>
      </c>
      <c r="D47" s="46">
        <v>21028</v>
      </c>
      <c r="E47" s="46">
        <v>54652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75680</v>
      </c>
      <c r="O47" s="47">
        <f t="shared" si="8"/>
        <v>3.235017525861332</v>
      </c>
      <c r="P47" s="9"/>
    </row>
    <row r="48" spans="1:16" ht="15.75">
      <c r="A48" s="29" t="s">
        <v>4</v>
      </c>
      <c r="B48" s="30"/>
      <c r="C48" s="31"/>
      <c r="D48" s="32">
        <f aca="true" t="shared" si="11" ref="D48:M48">SUM(D49:D56)</f>
        <v>832281</v>
      </c>
      <c r="E48" s="32">
        <f t="shared" si="11"/>
        <v>1211937</v>
      </c>
      <c r="F48" s="32">
        <f t="shared" si="11"/>
        <v>0</v>
      </c>
      <c r="G48" s="32">
        <f t="shared" si="11"/>
        <v>268294</v>
      </c>
      <c r="H48" s="32">
        <f t="shared" si="11"/>
        <v>0</v>
      </c>
      <c r="I48" s="32">
        <f t="shared" si="11"/>
        <v>4882125</v>
      </c>
      <c r="J48" s="32">
        <f t="shared" si="11"/>
        <v>135401</v>
      </c>
      <c r="K48" s="32">
        <f t="shared" si="11"/>
        <v>15139453</v>
      </c>
      <c r="L48" s="32">
        <f t="shared" si="11"/>
        <v>0</v>
      </c>
      <c r="M48" s="32">
        <f t="shared" si="11"/>
        <v>0</v>
      </c>
      <c r="N48" s="32">
        <f t="shared" si="10"/>
        <v>22469491</v>
      </c>
      <c r="O48" s="45">
        <f t="shared" si="8"/>
        <v>960.4809352825511</v>
      </c>
      <c r="P48" s="10"/>
    </row>
    <row r="49" spans="1:16" ht="15">
      <c r="A49" s="12"/>
      <c r="B49" s="25">
        <v>361.1</v>
      </c>
      <c r="C49" s="20" t="s">
        <v>59</v>
      </c>
      <c r="D49" s="46">
        <v>531860</v>
      </c>
      <c r="E49" s="46">
        <v>1204065</v>
      </c>
      <c r="F49" s="46">
        <v>0</v>
      </c>
      <c r="G49" s="46">
        <v>268294</v>
      </c>
      <c r="H49" s="46">
        <v>0</v>
      </c>
      <c r="I49" s="46">
        <v>3570132</v>
      </c>
      <c r="J49" s="46">
        <v>100592</v>
      </c>
      <c r="K49" s="46">
        <v>2404396</v>
      </c>
      <c r="L49" s="46">
        <v>0</v>
      </c>
      <c r="M49" s="46">
        <v>0</v>
      </c>
      <c r="N49" s="46">
        <f t="shared" si="10"/>
        <v>8079339</v>
      </c>
      <c r="O49" s="47">
        <f t="shared" si="8"/>
        <v>345.3594511413183</v>
      </c>
      <c r="P49" s="9"/>
    </row>
    <row r="50" spans="1:16" ht="15">
      <c r="A50" s="12"/>
      <c r="B50" s="25">
        <v>361.3</v>
      </c>
      <c r="C50" s="20" t="s">
        <v>89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5001004</v>
      </c>
      <c r="L50" s="46">
        <v>0</v>
      </c>
      <c r="M50" s="46">
        <v>0</v>
      </c>
      <c r="N50" s="46">
        <f aca="true" t="shared" si="12" ref="N50:N56">SUM(D50:M50)</f>
        <v>5001004</v>
      </c>
      <c r="O50" s="47">
        <f t="shared" si="8"/>
        <v>213.77293323074292</v>
      </c>
      <c r="P50" s="9"/>
    </row>
    <row r="51" spans="1:16" ht="15">
      <c r="A51" s="12"/>
      <c r="B51" s="25">
        <v>361.4</v>
      </c>
      <c r="C51" s="20" t="s">
        <v>132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2149303</v>
      </c>
      <c r="L51" s="46">
        <v>0</v>
      </c>
      <c r="M51" s="46">
        <v>0</v>
      </c>
      <c r="N51" s="46">
        <f t="shared" si="12"/>
        <v>2149303</v>
      </c>
      <c r="O51" s="47">
        <f t="shared" si="8"/>
        <v>91.87411302043259</v>
      </c>
      <c r="P51" s="9"/>
    </row>
    <row r="52" spans="1:16" ht="15">
      <c r="A52" s="12"/>
      <c r="B52" s="25">
        <v>362</v>
      </c>
      <c r="C52" s="20" t="s">
        <v>60</v>
      </c>
      <c r="D52" s="46">
        <v>39627</v>
      </c>
      <c r="E52" s="46">
        <v>0</v>
      </c>
      <c r="F52" s="46">
        <v>0</v>
      </c>
      <c r="G52" s="46">
        <v>0</v>
      </c>
      <c r="H52" s="46">
        <v>0</v>
      </c>
      <c r="I52" s="46">
        <v>749211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788838</v>
      </c>
      <c r="O52" s="47">
        <f t="shared" si="8"/>
        <v>33.71967171069505</v>
      </c>
      <c r="P52" s="9"/>
    </row>
    <row r="53" spans="1:16" ht="15">
      <c r="A53" s="12"/>
      <c r="B53" s="25">
        <v>364</v>
      </c>
      <c r="C53" s="20" t="s">
        <v>122</v>
      </c>
      <c r="D53" s="46">
        <v>82395</v>
      </c>
      <c r="E53" s="46">
        <v>1750</v>
      </c>
      <c r="F53" s="46">
        <v>0</v>
      </c>
      <c r="G53" s="46">
        <v>0</v>
      </c>
      <c r="H53" s="46">
        <v>0</v>
      </c>
      <c r="I53" s="46">
        <v>-53883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30262</v>
      </c>
      <c r="O53" s="47">
        <f t="shared" si="8"/>
        <v>1.2935795503120457</v>
      </c>
      <c r="P53" s="9"/>
    </row>
    <row r="54" spans="1:16" ht="15">
      <c r="A54" s="12"/>
      <c r="B54" s="25">
        <v>366</v>
      </c>
      <c r="C54" s="20" t="s">
        <v>63</v>
      </c>
      <c r="D54" s="46">
        <v>17257</v>
      </c>
      <c r="E54" s="46">
        <v>1940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19197</v>
      </c>
      <c r="O54" s="47">
        <f t="shared" si="8"/>
        <v>0.8205950243652218</v>
      </c>
      <c r="P54" s="9"/>
    </row>
    <row r="55" spans="1:16" ht="15">
      <c r="A55" s="12"/>
      <c r="B55" s="25">
        <v>368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5572564</v>
      </c>
      <c r="L55" s="46">
        <v>0</v>
      </c>
      <c r="M55" s="46">
        <v>0</v>
      </c>
      <c r="N55" s="46">
        <f t="shared" si="12"/>
        <v>5572564</v>
      </c>
      <c r="O55" s="47">
        <f t="shared" si="8"/>
        <v>238.20483884756774</v>
      </c>
      <c r="P55" s="9"/>
    </row>
    <row r="56" spans="1:16" ht="15">
      <c r="A56" s="12"/>
      <c r="B56" s="25">
        <v>369.9</v>
      </c>
      <c r="C56" s="20" t="s">
        <v>65</v>
      </c>
      <c r="D56" s="46">
        <v>161142</v>
      </c>
      <c r="E56" s="46">
        <v>4182</v>
      </c>
      <c r="F56" s="46">
        <v>0</v>
      </c>
      <c r="G56" s="46">
        <v>0</v>
      </c>
      <c r="H56" s="46">
        <v>0</v>
      </c>
      <c r="I56" s="46">
        <v>616665</v>
      </c>
      <c r="J56" s="46">
        <v>34809</v>
      </c>
      <c r="K56" s="46">
        <v>12186</v>
      </c>
      <c r="L56" s="46">
        <v>0</v>
      </c>
      <c r="M56" s="46">
        <v>0</v>
      </c>
      <c r="N56" s="46">
        <f t="shared" si="12"/>
        <v>828984</v>
      </c>
      <c r="O56" s="47">
        <f t="shared" si="8"/>
        <v>35.43575275711721</v>
      </c>
      <c r="P56" s="9"/>
    </row>
    <row r="57" spans="1:16" ht="15.75">
      <c r="A57" s="29" t="s">
        <v>44</v>
      </c>
      <c r="B57" s="30"/>
      <c r="C57" s="31"/>
      <c r="D57" s="32">
        <f aca="true" t="shared" si="13" ref="D57:M57">SUM(D58:D60)</f>
        <v>4351686</v>
      </c>
      <c r="E57" s="32">
        <f t="shared" si="13"/>
        <v>0</v>
      </c>
      <c r="F57" s="32">
        <f t="shared" si="13"/>
        <v>0</v>
      </c>
      <c r="G57" s="32">
        <f t="shared" si="13"/>
        <v>3831000</v>
      </c>
      <c r="H57" s="32">
        <f t="shared" si="13"/>
        <v>0</v>
      </c>
      <c r="I57" s="32">
        <f t="shared" si="13"/>
        <v>1819373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10002059</v>
      </c>
      <c r="O57" s="45">
        <f t="shared" si="8"/>
        <v>427.5480465076515</v>
      </c>
      <c r="P57" s="9"/>
    </row>
    <row r="58" spans="1:16" ht="15">
      <c r="A58" s="12"/>
      <c r="B58" s="25">
        <v>381</v>
      </c>
      <c r="C58" s="20" t="s">
        <v>66</v>
      </c>
      <c r="D58" s="46">
        <v>514366</v>
      </c>
      <c r="E58" s="46">
        <v>0</v>
      </c>
      <c r="F58" s="46">
        <v>0</v>
      </c>
      <c r="G58" s="46">
        <v>3522000</v>
      </c>
      <c r="H58" s="46">
        <v>0</v>
      </c>
      <c r="I58" s="46">
        <v>197897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4234263</v>
      </c>
      <c r="O58" s="47">
        <f t="shared" si="8"/>
        <v>180.99781995383432</v>
      </c>
      <c r="P58" s="9"/>
    </row>
    <row r="59" spans="1:16" ht="15">
      <c r="A59" s="12"/>
      <c r="B59" s="25">
        <v>382</v>
      </c>
      <c r="C59" s="20" t="s">
        <v>80</v>
      </c>
      <c r="D59" s="46">
        <v>3837320</v>
      </c>
      <c r="E59" s="46">
        <v>0</v>
      </c>
      <c r="F59" s="46">
        <v>0</v>
      </c>
      <c r="G59" s="46">
        <v>309000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4146320</v>
      </c>
      <c r="O59" s="47">
        <f t="shared" si="8"/>
        <v>177.23860819013422</v>
      </c>
      <c r="P59" s="9"/>
    </row>
    <row r="60" spans="1:16" ht="15.75" thickBot="1">
      <c r="A60" s="12"/>
      <c r="B60" s="25">
        <v>389.4</v>
      </c>
      <c r="C60" s="20" t="s">
        <v>124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1621476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1621476</v>
      </c>
      <c r="O60" s="47">
        <f t="shared" si="8"/>
        <v>69.311618363683</v>
      </c>
      <c r="P60" s="9"/>
    </row>
    <row r="61" spans="1:119" ht="16.5" thickBot="1">
      <c r="A61" s="14" t="s">
        <v>54</v>
      </c>
      <c r="B61" s="23"/>
      <c r="C61" s="22"/>
      <c r="D61" s="15">
        <f aca="true" t="shared" si="14" ref="D61:M61">SUM(D5,D14,D18,D31,D44,D48,D57)</f>
        <v>25336557</v>
      </c>
      <c r="E61" s="15">
        <f t="shared" si="14"/>
        <v>13254773</v>
      </c>
      <c r="F61" s="15">
        <f t="shared" si="14"/>
        <v>0</v>
      </c>
      <c r="G61" s="15">
        <f t="shared" si="14"/>
        <v>4099294</v>
      </c>
      <c r="H61" s="15">
        <f t="shared" si="14"/>
        <v>0</v>
      </c>
      <c r="I61" s="15">
        <f t="shared" si="14"/>
        <v>110694479</v>
      </c>
      <c r="J61" s="15">
        <f t="shared" si="14"/>
        <v>12797256</v>
      </c>
      <c r="K61" s="15">
        <f t="shared" si="14"/>
        <v>15557796</v>
      </c>
      <c r="L61" s="15">
        <f t="shared" si="14"/>
        <v>0</v>
      </c>
      <c r="M61" s="15">
        <f t="shared" si="14"/>
        <v>0</v>
      </c>
      <c r="N61" s="15">
        <f>SUM(D61:M61)</f>
        <v>181740155</v>
      </c>
      <c r="O61" s="38">
        <f t="shared" si="8"/>
        <v>7768.665256048559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144</v>
      </c>
      <c r="M63" s="48"/>
      <c r="N63" s="48"/>
      <c r="O63" s="43">
        <v>23394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92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71</v>
      </c>
      <c r="F4" s="34" t="s">
        <v>72</v>
      </c>
      <c r="G4" s="34" t="s">
        <v>73</v>
      </c>
      <c r="H4" s="34" t="s">
        <v>6</v>
      </c>
      <c r="I4" s="34" t="s">
        <v>7</v>
      </c>
      <c r="J4" s="35" t="s">
        <v>74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13615277</v>
      </c>
      <c r="E5" s="27">
        <f t="shared" si="0"/>
        <v>9226612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370217</v>
      </c>
      <c r="L5" s="27">
        <f t="shared" si="0"/>
        <v>0</v>
      </c>
      <c r="M5" s="27">
        <f t="shared" si="0"/>
        <v>0</v>
      </c>
      <c r="N5" s="28">
        <f>SUM(D5:M5)</f>
        <v>23212106</v>
      </c>
      <c r="O5" s="33">
        <f aca="true" t="shared" si="1" ref="O5:O36">(N5/O$66)</f>
        <v>994.0093353888318</v>
      </c>
      <c r="P5" s="6"/>
    </row>
    <row r="6" spans="1:16" ht="15">
      <c r="A6" s="12"/>
      <c r="B6" s="25">
        <v>311</v>
      </c>
      <c r="C6" s="20" t="s">
        <v>3</v>
      </c>
      <c r="D6" s="46">
        <v>11832134</v>
      </c>
      <c r="E6" s="46">
        <v>6525605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18357739</v>
      </c>
      <c r="O6" s="47">
        <f t="shared" si="1"/>
        <v>786.1313377869134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422275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422275</v>
      </c>
      <c r="O7" s="47">
        <f t="shared" si="1"/>
        <v>18.08303357314149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850266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850266</v>
      </c>
      <c r="O8" s="47">
        <f t="shared" si="1"/>
        <v>36.410842754367934</v>
      </c>
      <c r="P8" s="9"/>
    </row>
    <row r="9" spans="1:16" ht="15">
      <c r="A9" s="12"/>
      <c r="B9" s="25">
        <v>312.51</v>
      </c>
      <c r="C9" s="20" t="s">
        <v>77</v>
      </c>
      <c r="D9" s="46">
        <v>141392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141392</v>
      </c>
      <c r="L9" s="46">
        <v>0</v>
      </c>
      <c r="M9" s="46">
        <v>0</v>
      </c>
      <c r="N9" s="46">
        <f>SUM(D9:M9)</f>
        <v>282784</v>
      </c>
      <c r="O9" s="47">
        <f t="shared" si="1"/>
        <v>12.109626584446728</v>
      </c>
      <c r="P9" s="9"/>
    </row>
    <row r="10" spans="1:16" ht="15">
      <c r="A10" s="12"/>
      <c r="B10" s="25">
        <v>312.52</v>
      </c>
      <c r="C10" s="20" t="s">
        <v>111</v>
      </c>
      <c r="D10" s="46">
        <v>228826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228825</v>
      </c>
      <c r="L10" s="46">
        <v>0</v>
      </c>
      <c r="M10" s="46">
        <v>0</v>
      </c>
      <c r="N10" s="46">
        <f>SUM(D10:M10)</f>
        <v>457651</v>
      </c>
      <c r="O10" s="47">
        <f t="shared" si="1"/>
        <v>19.597935936964713</v>
      </c>
      <c r="P10" s="9"/>
    </row>
    <row r="11" spans="1:16" ht="15">
      <c r="A11" s="12"/>
      <c r="B11" s="25">
        <v>312.6</v>
      </c>
      <c r="C11" s="20" t="s">
        <v>13</v>
      </c>
      <c r="D11" s="46">
        <v>0</v>
      </c>
      <c r="E11" s="46">
        <v>1428466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1428466</v>
      </c>
      <c r="O11" s="47">
        <f t="shared" si="1"/>
        <v>61.171034600890714</v>
      </c>
      <c r="P11" s="9"/>
    </row>
    <row r="12" spans="1:16" ht="15">
      <c r="A12" s="12"/>
      <c r="B12" s="25">
        <v>315</v>
      </c>
      <c r="C12" s="20" t="s">
        <v>112</v>
      </c>
      <c r="D12" s="46">
        <v>1150717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1150717</v>
      </c>
      <c r="O12" s="47">
        <f t="shared" si="1"/>
        <v>49.27702124015074</v>
      </c>
      <c r="P12" s="9"/>
    </row>
    <row r="13" spans="1:16" ht="15">
      <c r="A13" s="12"/>
      <c r="B13" s="25">
        <v>316</v>
      </c>
      <c r="C13" s="20" t="s">
        <v>113</v>
      </c>
      <c r="D13" s="46">
        <v>262208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262208</v>
      </c>
      <c r="O13" s="47">
        <f t="shared" si="1"/>
        <v>11.228502911956149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SUM(D15:D18)</f>
        <v>947371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420750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2">SUM(D14:M14)</f>
        <v>1368121</v>
      </c>
      <c r="O14" s="45">
        <f t="shared" si="1"/>
        <v>58.586887632750944</v>
      </c>
      <c r="P14" s="10"/>
    </row>
    <row r="15" spans="1:16" ht="15">
      <c r="A15" s="12"/>
      <c r="B15" s="25">
        <v>322</v>
      </c>
      <c r="C15" s="20" t="s">
        <v>0</v>
      </c>
      <c r="D15" s="46">
        <v>653580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653580</v>
      </c>
      <c r="O15" s="47">
        <f t="shared" si="1"/>
        <v>27.988180883864338</v>
      </c>
      <c r="P15" s="9"/>
    </row>
    <row r="16" spans="1:16" ht="15">
      <c r="A16" s="12"/>
      <c r="B16" s="25">
        <v>323.9</v>
      </c>
      <c r="C16" s="20" t="s">
        <v>17</v>
      </c>
      <c r="D16" s="46">
        <v>5280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5280</v>
      </c>
      <c r="O16" s="47">
        <f t="shared" si="1"/>
        <v>0.2261048304213772</v>
      </c>
      <c r="P16" s="9"/>
    </row>
    <row r="17" spans="1:16" ht="15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420750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420750</v>
      </c>
      <c r="O17" s="47">
        <f t="shared" si="1"/>
        <v>18.017728674203493</v>
      </c>
      <c r="P17" s="9"/>
    </row>
    <row r="18" spans="1:16" ht="15">
      <c r="A18" s="12"/>
      <c r="B18" s="25">
        <v>329</v>
      </c>
      <c r="C18" s="20" t="s">
        <v>19</v>
      </c>
      <c r="D18" s="46">
        <v>288511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288511</v>
      </c>
      <c r="O18" s="47">
        <f t="shared" si="1"/>
        <v>12.354873244261734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SUM(D20:D30)</f>
        <v>4600314</v>
      </c>
      <c r="E19" s="32">
        <f t="shared" si="5"/>
        <v>199769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23204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4823287</v>
      </c>
      <c r="O19" s="45">
        <f t="shared" si="1"/>
        <v>206.54706235011992</v>
      </c>
      <c r="P19" s="10"/>
    </row>
    <row r="20" spans="1:16" ht="15">
      <c r="A20" s="12"/>
      <c r="B20" s="25">
        <v>331.1</v>
      </c>
      <c r="C20" s="20" t="s">
        <v>20</v>
      </c>
      <c r="D20" s="46">
        <v>0</v>
      </c>
      <c r="E20" s="46">
        <v>142366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142366</v>
      </c>
      <c r="O20" s="47">
        <f t="shared" si="1"/>
        <v>6.09652278177458</v>
      </c>
      <c r="P20" s="9"/>
    </row>
    <row r="21" spans="1:16" ht="15">
      <c r="A21" s="12"/>
      <c r="B21" s="25">
        <v>331.2</v>
      </c>
      <c r="C21" s="20" t="s">
        <v>21</v>
      </c>
      <c r="D21" s="46">
        <v>71545</v>
      </c>
      <c r="E21" s="46">
        <v>57403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128948</v>
      </c>
      <c r="O21" s="47">
        <f t="shared" si="1"/>
        <v>5.521925316889345</v>
      </c>
      <c r="P21" s="9"/>
    </row>
    <row r="22" spans="1:16" ht="15">
      <c r="A22" s="12"/>
      <c r="B22" s="25">
        <v>331.39</v>
      </c>
      <c r="C22" s="20" t="s">
        <v>26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15204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15204</v>
      </c>
      <c r="O22" s="47">
        <f t="shared" si="1"/>
        <v>0.6510791366906474</v>
      </c>
      <c r="P22" s="9"/>
    </row>
    <row r="23" spans="1:16" ht="15">
      <c r="A23" s="12"/>
      <c r="B23" s="25">
        <v>335.12</v>
      </c>
      <c r="C23" s="20" t="s">
        <v>114</v>
      </c>
      <c r="D23" s="46">
        <v>889853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889853</v>
      </c>
      <c r="O23" s="47">
        <f t="shared" si="1"/>
        <v>38.10607228502912</v>
      </c>
      <c r="P23" s="9"/>
    </row>
    <row r="24" spans="1:16" ht="15">
      <c r="A24" s="12"/>
      <c r="B24" s="25">
        <v>335.14</v>
      </c>
      <c r="C24" s="20" t="s">
        <v>115</v>
      </c>
      <c r="D24" s="46">
        <v>5129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5129</v>
      </c>
      <c r="O24" s="47">
        <f t="shared" si="1"/>
        <v>0.2196385748544022</v>
      </c>
      <c r="P24" s="9"/>
    </row>
    <row r="25" spans="1:16" ht="15">
      <c r="A25" s="12"/>
      <c r="B25" s="25">
        <v>335.15</v>
      </c>
      <c r="C25" s="20" t="s">
        <v>116</v>
      </c>
      <c r="D25" s="46">
        <v>48864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48864</v>
      </c>
      <c r="O25" s="47">
        <f t="shared" si="1"/>
        <v>2.092497430626927</v>
      </c>
      <c r="P25" s="9"/>
    </row>
    <row r="26" spans="1:16" ht="15">
      <c r="A26" s="12"/>
      <c r="B26" s="25">
        <v>335.18</v>
      </c>
      <c r="C26" s="20" t="s">
        <v>128</v>
      </c>
      <c r="D26" s="46">
        <v>2592384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2592384</v>
      </c>
      <c r="O26" s="47">
        <f t="shared" si="1"/>
        <v>111.01336073997945</v>
      </c>
      <c r="P26" s="9"/>
    </row>
    <row r="27" spans="1:16" ht="15">
      <c r="A27" s="12"/>
      <c r="B27" s="25">
        <v>335.21</v>
      </c>
      <c r="C27" s="20" t="s">
        <v>33</v>
      </c>
      <c r="D27" s="46">
        <v>15120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15120</v>
      </c>
      <c r="O27" s="47">
        <f t="shared" si="1"/>
        <v>0.6474820143884892</v>
      </c>
      <c r="P27" s="9"/>
    </row>
    <row r="28" spans="1:16" ht="15">
      <c r="A28" s="12"/>
      <c r="B28" s="25">
        <v>337.9</v>
      </c>
      <c r="C28" s="20" t="s">
        <v>139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8000</v>
      </c>
      <c r="O28" s="47">
        <f t="shared" si="1"/>
        <v>0.34258307639602603</v>
      </c>
      <c r="P28" s="9"/>
    </row>
    <row r="29" spans="1:16" ht="15">
      <c r="A29" s="12"/>
      <c r="B29" s="25">
        <v>338</v>
      </c>
      <c r="C29" s="20" t="s">
        <v>36</v>
      </c>
      <c r="D29" s="46">
        <v>33258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33258</v>
      </c>
      <c r="O29" s="47">
        <f t="shared" si="1"/>
        <v>1.4242034943473791</v>
      </c>
      <c r="P29" s="9"/>
    </row>
    <row r="30" spans="1:16" ht="15">
      <c r="A30" s="12"/>
      <c r="B30" s="25">
        <v>339</v>
      </c>
      <c r="C30" s="20" t="s">
        <v>37</v>
      </c>
      <c r="D30" s="46">
        <v>944161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944161</v>
      </c>
      <c r="O30" s="47">
        <f t="shared" si="1"/>
        <v>40.431697499143546</v>
      </c>
      <c r="P30" s="9"/>
    </row>
    <row r="31" spans="1:16" ht="15.75">
      <c r="A31" s="29" t="s">
        <v>42</v>
      </c>
      <c r="B31" s="30"/>
      <c r="C31" s="31"/>
      <c r="D31" s="32">
        <f aca="true" t="shared" si="6" ref="D31:M31">SUM(D32:D44)</f>
        <v>559815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102962796</v>
      </c>
      <c r="J31" s="32">
        <f t="shared" si="6"/>
        <v>12240642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115763253</v>
      </c>
      <c r="O31" s="45">
        <f t="shared" si="1"/>
        <v>4957.316418293936</v>
      </c>
      <c r="P31" s="10"/>
    </row>
    <row r="32" spans="1:16" ht="15">
      <c r="A32" s="12"/>
      <c r="B32" s="25">
        <v>341.1</v>
      </c>
      <c r="C32" s="20" t="s">
        <v>118</v>
      </c>
      <c r="D32" s="46">
        <v>40032</v>
      </c>
      <c r="E32" s="46">
        <v>0</v>
      </c>
      <c r="F32" s="46">
        <v>0</v>
      </c>
      <c r="G32" s="46">
        <v>0</v>
      </c>
      <c r="H32" s="46">
        <v>0</v>
      </c>
      <c r="I32" s="46">
        <v>21806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61838</v>
      </c>
      <c r="O32" s="47">
        <f t="shared" si="1"/>
        <v>2.6480815347721824</v>
      </c>
      <c r="P32" s="9"/>
    </row>
    <row r="33" spans="1:16" ht="15">
      <c r="A33" s="12"/>
      <c r="B33" s="25">
        <v>341.2</v>
      </c>
      <c r="C33" s="20" t="s">
        <v>119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12240642</v>
      </c>
      <c r="K33" s="46">
        <v>0</v>
      </c>
      <c r="L33" s="46">
        <v>0</v>
      </c>
      <c r="M33" s="46">
        <v>0</v>
      </c>
      <c r="N33" s="46">
        <f aca="true" t="shared" si="7" ref="N33:N44">SUM(D33:M33)</f>
        <v>12240642</v>
      </c>
      <c r="O33" s="47">
        <f t="shared" si="1"/>
        <v>524.1795991778006</v>
      </c>
      <c r="P33" s="9"/>
    </row>
    <row r="34" spans="1:16" ht="15">
      <c r="A34" s="12"/>
      <c r="B34" s="25">
        <v>341.3</v>
      </c>
      <c r="C34" s="20" t="s">
        <v>120</v>
      </c>
      <c r="D34" s="46">
        <v>5517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5517</v>
      </c>
      <c r="O34" s="47">
        <f t="shared" si="1"/>
        <v>0.23625385405960944</v>
      </c>
      <c r="P34" s="9"/>
    </row>
    <row r="35" spans="1:16" ht="15">
      <c r="A35" s="12"/>
      <c r="B35" s="25">
        <v>341.9</v>
      </c>
      <c r="C35" s="20" t="s">
        <v>129</v>
      </c>
      <c r="D35" s="46">
        <v>2465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2465</v>
      </c>
      <c r="O35" s="47">
        <f t="shared" si="1"/>
        <v>0.10555841041452552</v>
      </c>
      <c r="P35" s="9"/>
    </row>
    <row r="36" spans="1:16" ht="15">
      <c r="A36" s="12"/>
      <c r="B36" s="25">
        <v>343.1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79199832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79199832</v>
      </c>
      <c r="O36" s="47">
        <f t="shared" si="1"/>
        <v>3391.5652620760534</v>
      </c>
      <c r="P36" s="9"/>
    </row>
    <row r="37" spans="1:16" ht="15">
      <c r="A37" s="12"/>
      <c r="B37" s="25">
        <v>343.2</v>
      </c>
      <c r="C37" s="20" t="s">
        <v>88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2099992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2099992</v>
      </c>
      <c r="O37" s="47">
        <f aca="true" t="shared" si="8" ref="O37:O64">(N37/O$66)</f>
        <v>89.92771497088044</v>
      </c>
      <c r="P37" s="9"/>
    </row>
    <row r="38" spans="1:16" ht="15">
      <c r="A38" s="12"/>
      <c r="B38" s="25">
        <v>343.3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14700649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14700649</v>
      </c>
      <c r="O38" s="47">
        <f t="shared" si="8"/>
        <v>629.5241949297705</v>
      </c>
      <c r="P38" s="9"/>
    </row>
    <row r="39" spans="1:16" ht="15">
      <c r="A39" s="12"/>
      <c r="B39" s="25">
        <v>343.4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3540413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3540413</v>
      </c>
      <c r="O39" s="47">
        <f t="shared" si="8"/>
        <v>151.61069715656046</v>
      </c>
      <c r="P39" s="9"/>
    </row>
    <row r="40" spans="1:16" ht="15">
      <c r="A40" s="12"/>
      <c r="B40" s="25">
        <v>343.8</v>
      </c>
      <c r="C40" s="20" t="s">
        <v>50</v>
      </c>
      <c r="D40" s="46">
        <v>12430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12430</v>
      </c>
      <c r="O40" s="47">
        <f t="shared" si="8"/>
        <v>0.5322884549503255</v>
      </c>
      <c r="P40" s="9"/>
    </row>
    <row r="41" spans="1:16" ht="15">
      <c r="A41" s="12"/>
      <c r="B41" s="25">
        <v>343.9</v>
      </c>
      <c r="C41" s="20" t="s">
        <v>51</v>
      </c>
      <c r="D41" s="46">
        <v>16738</v>
      </c>
      <c r="E41" s="46">
        <v>0</v>
      </c>
      <c r="F41" s="46">
        <v>0</v>
      </c>
      <c r="G41" s="46">
        <v>0</v>
      </c>
      <c r="H41" s="46">
        <v>0</v>
      </c>
      <c r="I41" s="46">
        <v>1408750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1425488</v>
      </c>
      <c r="O41" s="47">
        <f t="shared" si="8"/>
        <v>61.04350805070229</v>
      </c>
      <c r="P41" s="9"/>
    </row>
    <row r="42" spans="1:16" ht="15">
      <c r="A42" s="12"/>
      <c r="B42" s="25">
        <v>344.5</v>
      </c>
      <c r="C42" s="20" t="s">
        <v>121</v>
      </c>
      <c r="D42" s="46">
        <v>271460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271460</v>
      </c>
      <c r="O42" s="47">
        <f t="shared" si="8"/>
        <v>11.624700239808153</v>
      </c>
      <c r="P42" s="9"/>
    </row>
    <row r="43" spans="1:16" ht="15">
      <c r="A43" s="12"/>
      <c r="B43" s="25">
        <v>347.2</v>
      </c>
      <c r="C43" s="20" t="s">
        <v>53</v>
      </c>
      <c r="D43" s="46">
        <v>196571</v>
      </c>
      <c r="E43" s="46">
        <v>0</v>
      </c>
      <c r="F43" s="46">
        <v>0</v>
      </c>
      <c r="G43" s="46">
        <v>0</v>
      </c>
      <c r="H43" s="46">
        <v>0</v>
      </c>
      <c r="I43" s="46">
        <v>1985158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2181729</v>
      </c>
      <c r="O43" s="47">
        <f t="shared" si="8"/>
        <v>93.42792908530319</v>
      </c>
      <c r="P43" s="9"/>
    </row>
    <row r="44" spans="1:16" ht="15">
      <c r="A44" s="12"/>
      <c r="B44" s="25">
        <v>349</v>
      </c>
      <c r="C44" s="20" t="s">
        <v>1</v>
      </c>
      <c r="D44" s="46">
        <v>14602</v>
      </c>
      <c r="E44" s="46">
        <v>0</v>
      </c>
      <c r="F44" s="46">
        <v>0</v>
      </c>
      <c r="G44" s="46">
        <v>0</v>
      </c>
      <c r="H44" s="46">
        <v>0</v>
      </c>
      <c r="I44" s="46">
        <v>6196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20798</v>
      </c>
      <c r="O44" s="47">
        <f t="shared" si="8"/>
        <v>0.8906303528605687</v>
      </c>
      <c r="P44" s="9"/>
    </row>
    <row r="45" spans="1:16" ht="15.75">
      <c r="A45" s="29" t="s">
        <v>43</v>
      </c>
      <c r="B45" s="30"/>
      <c r="C45" s="31"/>
      <c r="D45" s="32">
        <f aca="true" t="shared" si="9" ref="D45:M45">SUM(D46:D48)</f>
        <v>182042</v>
      </c>
      <c r="E45" s="32">
        <f t="shared" si="9"/>
        <v>68202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aca="true" t="shared" si="10" ref="N45:N50">SUM(D45:M45)</f>
        <v>250244</v>
      </c>
      <c r="O45" s="45">
        <f t="shared" si="8"/>
        <v>10.716169921205893</v>
      </c>
      <c r="P45" s="10"/>
    </row>
    <row r="46" spans="1:16" ht="15">
      <c r="A46" s="13"/>
      <c r="B46" s="39">
        <v>351.5</v>
      </c>
      <c r="C46" s="21" t="s">
        <v>98</v>
      </c>
      <c r="D46" s="46">
        <v>59337</v>
      </c>
      <c r="E46" s="46">
        <v>44502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103839</v>
      </c>
      <c r="O46" s="47">
        <f t="shared" si="8"/>
        <v>4.446685508735868</v>
      </c>
      <c r="P46" s="9"/>
    </row>
    <row r="47" spans="1:16" ht="15">
      <c r="A47" s="13"/>
      <c r="B47" s="39">
        <v>354</v>
      </c>
      <c r="C47" s="21" t="s">
        <v>57</v>
      </c>
      <c r="D47" s="46">
        <v>100914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100914</v>
      </c>
      <c r="O47" s="47">
        <f t="shared" si="8"/>
        <v>4.321428571428571</v>
      </c>
      <c r="P47" s="9"/>
    </row>
    <row r="48" spans="1:16" ht="15">
      <c r="A48" s="13"/>
      <c r="B48" s="39">
        <v>359</v>
      </c>
      <c r="C48" s="21" t="s">
        <v>58</v>
      </c>
      <c r="D48" s="46">
        <v>21791</v>
      </c>
      <c r="E48" s="46">
        <v>23700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45491</v>
      </c>
      <c r="O48" s="47">
        <f t="shared" si="8"/>
        <v>1.9480558410414526</v>
      </c>
      <c r="P48" s="9"/>
    </row>
    <row r="49" spans="1:16" ht="15.75">
      <c r="A49" s="29" t="s">
        <v>4</v>
      </c>
      <c r="B49" s="30"/>
      <c r="C49" s="31"/>
      <c r="D49" s="32">
        <f aca="true" t="shared" si="11" ref="D49:M49">SUM(D50:D58)</f>
        <v>906374</v>
      </c>
      <c r="E49" s="32">
        <f t="shared" si="11"/>
        <v>1384788</v>
      </c>
      <c r="F49" s="32">
        <f t="shared" si="11"/>
        <v>1221</v>
      </c>
      <c r="G49" s="32">
        <f t="shared" si="11"/>
        <v>351683</v>
      </c>
      <c r="H49" s="32">
        <f t="shared" si="11"/>
        <v>0</v>
      </c>
      <c r="I49" s="32">
        <f t="shared" si="11"/>
        <v>7379045</v>
      </c>
      <c r="J49" s="32">
        <f t="shared" si="11"/>
        <v>156206</v>
      </c>
      <c r="K49" s="32">
        <f t="shared" si="11"/>
        <v>10122595</v>
      </c>
      <c r="L49" s="32">
        <f t="shared" si="11"/>
        <v>0</v>
      </c>
      <c r="M49" s="32">
        <f t="shared" si="11"/>
        <v>0</v>
      </c>
      <c r="N49" s="32">
        <f t="shared" si="10"/>
        <v>20301912</v>
      </c>
      <c r="O49" s="45">
        <f t="shared" si="8"/>
        <v>869.3864337101747</v>
      </c>
      <c r="P49" s="10"/>
    </row>
    <row r="50" spans="1:16" ht="15">
      <c r="A50" s="12"/>
      <c r="B50" s="25">
        <v>361.1</v>
      </c>
      <c r="C50" s="20" t="s">
        <v>59</v>
      </c>
      <c r="D50" s="46">
        <v>579249</v>
      </c>
      <c r="E50" s="46">
        <v>1379850</v>
      </c>
      <c r="F50" s="46">
        <v>1221</v>
      </c>
      <c r="G50" s="46">
        <v>351683</v>
      </c>
      <c r="H50" s="46">
        <v>0</v>
      </c>
      <c r="I50" s="46">
        <v>4398008</v>
      </c>
      <c r="J50" s="46">
        <v>120235</v>
      </c>
      <c r="K50" s="46">
        <v>2393599</v>
      </c>
      <c r="L50" s="46">
        <v>0</v>
      </c>
      <c r="M50" s="46">
        <v>0</v>
      </c>
      <c r="N50" s="46">
        <f t="shared" si="10"/>
        <v>9223845</v>
      </c>
      <c r="O50" s="47">
        <f t="shared" si="8"/>
        <v>394.99164953751284</v>
      </c>
      <c r="P50" s="9"/>
    </row>
    <row r="51" spans="1:16" ht="15">
      <c r="A51" s="12"/>
      <c r="B51" s="25">
        <v>361.3</v>
      </c>
      <c r="C51" s="20" t="s">
        <v>89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1009960</v>
      </c>
      <c r="L51" s="46">
        <v>0</v>
      </c>
      <c r="M51" s="46">
        <v>0</v>
      </c>
      <c r="N51" s="46">
        <f aca="true" t="shared" si="12" ref="N51:N58">SUM(D51:M51)</f>
        <v>1009960</v>
      </c>
      <c r="O51" s="47">
        <f t="shared" si="8"/>
        <v>43.249400479616305</v>
      </c>
      <c r="P51" s="9"/>
    </row>
    <row r="52" spans="1:16" ht="15">
      <c r="A52" s="12"/>
      <c r="B52" s="25">
        <v>361.4</v>
      </c>
      <c r="C52" s="20" t="s">
        <v>132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1914207</v>
      </c>
      <c r="L52" s="46">
        <v>0</v>
      </c>
      <c r="M52" s="46">
        <v>0</v>
      </c>
      <c r="N52" s="46">
        <f t="shared" si="12"/>
        <v>1914207</v>
      </c>
      <c r="O52" s="47">
        <f t="shared" si="8"/>
        <v>81.97186536485097</v>
      </c>
      <c r="P52" s="9"/>
    </row>
    <row r="53" spans="1:16" ht="15">
      <c r="A53" s="12"/>
      <c r="B53" s="25">
        <v>362</v>
      </c>
      <c r="C53" s="20" t="s">
        <v>60</v>
      </c>
      <c r="D53" s="46">
        <v>86551</v>
      </c>
      <c r="E53" s="46">
        <v>0</v>
      </c>
      <c r="F53" s="46">
        <v>0</v>
      </c>
      <c r="G53" s="46">
        <v>0</v>
      </c>
      <c r="H53" s="46">
        <v>0</v>
      </c>
      <c r="I53" s="46">
        <v>813966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900517</v>
      </c>
      <c r="O53" s="47">
        <f t="shared" si="8"/>
        <v>38.56273552586502</v>
      </c>
      <c r="P53" s="9"/>
    </row>
    <row r="54" spans="1:16" ht="15">
      <c r="A54" s="12"/>
      <c r="B54" s="25">
        <v>364</v>
      </c>
      <c r="C54" s="20" t="s">
        <v>122</v>
      </c>
      <c r="D54" s="46">
        <v>87153</v>
      </c>
      <c r="E54" s="46">
        <v>1408</v>
      </c>
      <c r="F54" s="46">
        <v>0</v>
      </c>
      <c r="G54" s="46">
        <v>0</v>
      </c>
      <c r="H54" s="46">
        <v>0</v>
      </c>
      <c r="I54" s="46">
        <v>36607</v>
      </c>
      <c r="J54" s="46">
        <v>392</v>
      </c>
      <c r="K54" s="46">
        <v>0</v>
      </c>
      <c r="L54" s="46">
        <v>0</v>
      </c>
      <c r="M54" s="46">
        <v>0</v>
      </c>
      <c r="N54" s="46">
        <f t="shared" si="12"/>
        <v>125560</v>
      </c>
      <c r="O54" s="47">
        <f t="shared" si="8"/>
        <v>5.376841384035629</v>
      </c>
      <c r="P54" s="9"/>
    </row>
    <row r="55" spans="1:16" ht="15">
      <c r="A55" s="12"/>
      <c r="B55" s="25">
        <v>365</v>
      </c>
      <c r="C55" s="20" t="s">
        <v>123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103168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103168</v>
      </c>
      <c r="O55" s="47">
        <f t="shared" si="8"/>
        <v>4.417951353203152</v>
      </c>
      <c r="P55" s="9"/>
    </row>
    <row r="56" spans="1:16" ht="15">
      <c r="A56" s="12"/>
      <c r="B56" s="25">
        <v>366</v>
      </c>
      <c r="C56" s="20" t="s">
        <v>63</v>
      </c>
      <c r="D56" s="46">
        <v>10618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10618</v>
      </c>
      <c r="O56" s="47">
        <f t="shared" si="8"/>
        <v>0.4546933881466256</v>
      </c>
      <c r="P56" s="9"/>
    </row>
    <row r="57" spans="1:16" ht="15">
      <c r="A57" s="12"/>
      <c r="B57" s="25">
        <v>368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4789115</v>
      </c>
      <c r="L57" s="46">
        <v>0</v>
      </c>
      <c r="M57" s="46">
        <v>0</v>
      </c>
      <c r="N57" s="46">
        <f t="shared" si="12"/>
        <v>4789115</v>
      </c>
      <c r="O57" s="47">
        <f t="shared" si="8"/>
        <v>205.08371873929428</v>
      </c>
      <c r="P57" s="9"/>
    </row>
    <row r="58" spans="1:16" ht="15">
      <c r="A58" s="12"/>
      <c r="B58" s="25">
        <v>369.9</v>
      </c>
      <c r="C58" s="20" t="s">
        <v>65</v>
      </c>
      <c r="D58" s="46">
        <v>142803</v>
      </c>
      <c r="E58" s="46">
        <v>3530</v>
      </c>
      <c r="F58" s="46">
        <v>0</v>
      </c>
      <c r="G58" s="46">
        <v>0</v>
      </c>
      <c r="H58" s="46">
        <v>0</v>
      </c>
      <c r="I58" s="46">
        <v>2027296</v>
      </c>
      <c r="J58" s="46">
        <v>35579</v>
      </c>
      <c r="K58" s="46">
        <v>15714</v>
      </c>
      <c r="L58" s="46">
        <v>0</v>
      </c>
      <c r="M58" s="46">
        <v>0</v>
      </c>
      <c r="N58" s="46">
        <f t="shared" si="12"/>
        <v>2224922</v>
      </c>
      <c r="O58" s="47">
        <f t="shared" si="8"/>
        <v>95.27757793764988</v>
      </c>
      <c r="P58" s="9"/>
    </row>
    <row r="59" spans="1:16" ht="15.75">
      <c r="A59" s="29" t="s">
        <v>44</v>
      </c>
      <c r="B59" s="30"/>
      <c r="C59" s="31"/>
      <c r="D59" s="32">
        <f aca="true" t="shared" si="13" ref="D59:M59">SUM(D60:D63)</f>
        <v>4386069</v>
      </c>
      <c r="E59" s="32">
        <f t="shared" si="13"/>
        <v>0</v>
      </c>
      <c r="F59" s="32">
        <f t="shared" si="13"/>
        <v>471333</v>
      </c>
      <c r="G59" s="32">
        <f t="shared" si="13"/>
        <v>2130000</v>
      </c>
      <c r="H59" s="32">
        <f t="shared" si="13"/>
        <v>0</v>
      </c>
      <c r="I59" s="32">
        <f t="shared" si="13"/>
        <v>924581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aca="true" t="shared" si="14" ref="N59:N64">SUM(D59:M59)</f>
        <v>7911983</v>
      </c>
      <c r="O59" s="45">
        <f t="shared" si="8"/>
        <v>338.8139345666324</v>
      </c>
      <c r="P59" s="9"/>
    </row>
    <row r="60" spans="1:16" ht="15">
      <c r="A60" s="12"/>
      <c r="B60" s="25">
        <v>381</v>
      </c>
      <c r="C60" s="20" t="s">
        <v>66</v>
      </c>
      <c r="D60" s="46">
        <v>572948</v>
      </c>
      <c r="E60" s="46">
        <v>0</v>
      </c>
      <c r="F60" s="46">
        <v>471333</v>
      </c>
      <c r="G60" s="46">
        <v>1905000</v>
      </c>
      <c r="H60" s="46">
        <v>0</v>
      </c>
      <c r="I60" s="46">
        <v>150000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3099281</v>
      </c>
      <c r="O60" s="47">
        <f t="shared" si="8"/>
        <v>132.720152449469</v>
      </c>
      <c r="P60" s="9"/>
    </row>
    <row r="61" spans="1:16" ht="15">
      <c r="A61" s="12"/>
      <c r="B61" s="25">
        <v>382</v>
      </c>
      <c r="C61" s="20" t="s">
        <v>80</v>
      </c>
      <c r="D61" s="46">
        <v>3813121</v>
      </c>
      <c r="E61" s="46">
        <v>0</v>
      </c>
      <c r="F61" s="46">
        <v>0</v>
      </c>
      <c r="G61" s="46">
        <v>225000</v>
      </c>
      <c r="H61" s="46">
        <v>0</v>
      </c>
      <c r="I61" s="46">
        <v>162097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4200218</v>
      </c>
      <c r="O61" s="47">
        <f t="shared" si="8"/>
        <v>179.86545049674547</v>
      </c>
      <c r="P61" s="9"/>
    </row>
    <row r="62" spans="1:16" ht="15">
      <c r="A62" s="12"/>
      <c r="B62" s="25">
        <v>388.1</v>
      </c>
      <c r="C62" s="20" t="s">
        <v>90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500000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500000</v>
      </c>
      <c r="O62" s="47">
        <f t="shared" si="8"/>
        <v>21.41144227475163</v>
      </c>
      <c r="P62" s="9"/>
    </row>
    <row r="63" spans="1:16" ht="15.75" thickBot="1">
      <c r="A63" s="12"/>
      <c r="B63" s="25">
        <v>389.4</v>
      </c>
      <c r="C63" s="20" t="s">
        <v>124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112484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112484</v>
      </c>
      <c r="O63" s="47">
        <f t="shared" si="8"/>
        <v>4.816889345666324</v>
      </c>
      <c r="P63" s="9"/>
    </row>
    <row r="64" spans="1:119" ht="16.5" thickBot="1">
      <c r="A64" s="14" t="s">
        <v>54</v>
      </c>
      <c r="B64" s="23"/>
      <c r="C64" s="22"/>
      <c r="D64" s="15">
        <f aca="true" t="shared" si="15" ref="D64:M64">SUM(D5,D14,D19,D31,D45,D49,D59)</f>
        <v>25197262</v>
      </c>
      <c r="E64" s="15">
        <f t="shared" si="15"/>
        <v>10879371</v>
      </c>
      <c r="F64" s="15">
        <f t="shared" si="15"/>
        <v>472554</v>
      </c>
      <c r="G64" s="15">
        <f t="shared" si="15"/>
        <v>2481683</v>
      </c>
      <c r="H64" s="15">
        <f t="shared" si="15"/>
        <v>0</v>
      </c>
      <c r="I64" s="15">
        <f t="shared" si="15"/>
        <v>111710376</v>
      </c>
      <c r="J64" s="15">
        <f t="shared" si="15"/>
        <v>12396848</v>
      </c>
      <c r="K64" s="15">
        <f t="shared" si="15"/>
        <v>10492812</v>
      </c>
      <c r="L64" s="15">
        <f t="shared" si="15"/>
        <v>0</v>
      </c>
      <c r="M64" s="15">
        <f t="shared" si="15"/>
        <v>0</v>
      </c>
      <c r="N64" s="15">
        <f t="shared" si="14"/>
        <v>173630906</v>
      </c>
      <c r="O64" s="38">
        <f t="shared" si="8"/>
        <v>7435.376241863652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142</v>
      </c>
      <c r="M66" s="48"/>
      <c r="N66" s="48"/>
      <c r="O66" s="43">
        <v>23352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71</v>
      </c>
      <c r="F4" s="34" t="s">
        <v>72</v>
      </c>
      <c r="G4" s="34" t="s">
        <v>73</v>
      </c>
      <c r="H4" s="34" t="s">
        <v>6</v>
      </c>
      <c r="I4" s="34" t="s">
        <v>7</v>
      </c>
      <c r="J4" s="35" t="s">
        <v>74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11371550</v>
      </c>
      <c r="E5" s="27">
        <f t="shared" si="0"/>
        <v>12926253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354410</v>
      </c>
      <c r="L5" s="27">
        <f t="shared" si="0"/>
        <v>0</v>
      </c>
      <c r="M5" s="27">
        <f t="shared" si="0"/>
        <v>0</v>
      </c>
      <c r="N5" s="28">
        <f>SUM(D5:M5)</f>
        <v>24652213</v>
      </c>
      <c r="O5" s="33">
        <f aca="true" t="shared" si="1" ref="O5:O36">(N5/O$66)</f>
        <v>1049.298246360773</v>
      </c>
      <c r="P5" s="6"/>
    </row>
    <row r="6" spans="1:16" ht="15">
      <c r="A6" s="12"/>
      <c r="B6" s="25">
        <v>311</v>
      </c>
      <c r="C6" s="20" t="s">
        <v>3</v>
      </c>
      <c r="D6" s="46">
        <v>9574532</v>
      </c>
      <c r="E6" s="46">
        <v>10310397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19884929</v>
      </c>
      <c r="O6" s="47">
        <f t="shared" si="1"/>
        <v>846.3832893504724</v>
      </c>
      <c r="P6" s="9"/>
    </row>
    <row r="7" spans="1:16" ht="15">
      <c r="A7" s="12"/>
      <c r="B7" s="25">
        <v>312.1</v>
      </c>
      <c r="C7" s="20" t="s">
        <v>11</v>
      </c>
      <c r="D7" s="46">
        <v>31765</v>
      </c>
      <c r="E7" s="46">
        <v>410630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442395</v>
      </c>
      <c r="O7" s="47">
        <f t="shared" si="1"/>
        <v>18.83012684089555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832287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832287</v>
      </c>
      <c r="O8" s="47">
        <f t="shared" si="1"/>
        <v>35.42551289690985</v>
      </c>
      <c r="P8" s="9"/>
    </row>
    <row r="9" spans="1:16" ht="15">
      <c r="A9" s="12"/>
      <c r="B9" s="25">
        <v>312.51</v>
      </c>
      <c r="C9" s="20" t="s">
        <v>77</v>
      </c>
      <c r="D9" s="46">
        <v>142756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142756</v>
      </c>
      <c r="L9" s="46">
        <v>0</v>
      </c>
      <c r="M9" s="46">
        <v>0</v>
      </c>
      <c r="N9" s="46">
        <f>SUM(D9:M9)</f>
        <v>285512</v>
      </c>
      <c r="O9" s="47">
        <f t="shared" si="1"/>
        <v>12.152549587128629</v>
      </c>
      <c r="P9" s="9"/>
    </row>
    <row r="10" spans="1:16" ht="15">
      <c r="A10" s="12"/>
      <c r="B10" s="25">
        <v>312.52</v>
      </c>
      <c r="C10" s="20" t="s">
        <v>111</v>
      </c>
      <c r="D10" s="46">
        <v>211654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211654</v>
      </c>
      <c r="L10" s="46">
        <v>0</v>
      </c>
      <c r="M10" s="46">
        <v>0</v>
      </c>
      <c r="N10" s="46">
        <f>SUM(D10:M10)</f>
        <v>423308</v>
      </c>
      <c r="O10" s="47">
        <f t="shared" si="1"/>
        <v>18.017706648506003</v>
      </c>
      <c r="P10" s="9"/>
    </row>
    <row r="11" spans="1:16" ht="15">
      <c r="A11" s="12"/>
      <c r="B11" s="25">
        <v>312.6</v>
      </c>
      <c r="C11" s="20" t="s">
        <v>13</v>
      </c>
      <c r="D11" s="46">
        <v>0</v>
      </c>
      <c r="E11" s="46">
        <v>1372939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1372939</v>
      </c>
      <c r="O11" s="47">
        <f t="shared" si="1"/>
        <v>58.43785647399336</v>
      </c>
      <c r="P11" s="9"/>
    </row>
    <row r="12" spans="1:16" ht="15">
      <c r="A12" s="12"/>
      <c r="B12" s="25">
        <v>315</v>
      </c>
      <c r="C12" s="20" t="s">
        <v>112</v>
      </c>
      <c r="D12" s="46">
        <v>1147038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1147038</v>
      </c>
      <c r="O12" s="47">
        <f t="shared" si="1"/>
        <v>48.822593002468714</v>
      </c>
      <c r="P12" s="9"/>
    </row>
    <row r="13" spans="1:16" ht="15">
      <c r="A13" s="12"/>
      <c r="B13" s="25">
        <v>316</v>
      </c>
      <c r="C13" s="20" t="s">
        <v>113</v>
      </c>
      <c r="D13" s="46">
        <v>263805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263805</v>
      </c>
      <c r="O13" s="47">
        <f t="shared" si="1"/>
        <v>11.2286115603984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SUM(D15:D18)</f>
        <v>656265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299882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3">SUM(D14:M14)</f>
        <v>956147</v>
      </c>
      <c r="O14" s="45">
        <f t="shared" si="1"/>
        <v>40.69749723333617</v>
      </c>
      <c r="P14" s="10"/>
    </row>
    <row r="15" spans="1:16" ht="15">
      <c r="A15" s="12"/>
      <c r="B15" s="25">
        <v>322</v>
      </c>
      <c r="C15" s="20" t="s">
        <v>0</v>
      </c>
      <c r="D15" s="46">
        <v>489915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489915</v>
      </c>
      <c r="O15" s="47">
        <f t="shared" si="1"/>
        <v>20.852770920234953</v>
      </c>
      <c r="P15" s="9"/>
    </row>
    <row r="16" spans="1:16" ht="15">
      <c r="A16" s="12"/>
      <c r="B16" s="25">
        <v>323.9</v>
      </c>
      <c r="C16" s="20" t="s">
        <v>17</v>
      </c>
      <c r="D16" s="46">
        <v>5280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5280</v>
      </c>
      <c r="O16" s="47">
        <f t="shared" si="1"/>
        <v>0.22473823103771176</v>
      </c>
      <c r="P16" s="9"/>
    </row>
    <row r="17" spans="1:16" ht="15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299882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299882</v>
      </c>
      <c r="O17" s="47">
        <f t="shared" si="1"/>
        <v>12.764195113646037</v>
      </c>
      <c r="P17" s="9"/>
    </row>
    <row r="18" spans="1:16" ht="15">
      <c r="A18" s="12"/>
      <c r="B18" s="25">
        <v>329</v>
      </c>
      <c r="C18" s="20" t="s">
        <v>19</v>
      </c>
      <c r="D18" s="46">
        <v>161070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161070</v>
      </c>
      <c r="O18" s="47">
        <f t="shared" si="1"/>
        <v>6.855792968417468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SUM(D20:D31)</f>
        <v>4658514</v>
      </c>
      <c r="E19" s="32">
        <f t="shared" si="5"/>
        <v>154567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1522366</v>
      </c>
      <c r="J19" s="32">
        <f t="shared" si="5"/>
        <v>6838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6342285</v>
      </c>
      <c r="O19" s="45">
        <f t="shared" si="1"/>
        <v>269.953392355495</v>
      </c>
      <c r="P19" s="10"/>
    </row>
    <row r="20" spans="1:16" ht="15">
      <c r="A20" s="12"/>
      <c r="B20" s="25">
        <v>331.1</v>
      </c>
      <c r="C20" s="20" t="s">
        <v>20</v>
      </c>
      <c r="D20" s="46">
        <v>0</v>
      </c>
      <c r="E20" s="46">
        <v>154567</v>
      </c>
      <c r="F20" s="46">
        <v>0</v>
      </c>
      <c r="G20" s="46">
        <v>0</v>
      </c>
      <c r="H20" s="46">
        <v>0</v>
      </c>
      <c r="I20" s="46">
        <v>168803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323370</v>
      </c>
      <c r="O20" s="47">
        <f t="shared" si="1"/>
        <v>13.763939729292586</v>
      </c>
      <c r="P20" s="9"/>
    </row>
    <row r="21" spans="1:16" ht="15">
      <c r="A21" s="12"/>
      <c r="B21" s="25">
        <v>331.2</v>
      </c>
      <c r="C21" s="20" t="s">
        <v>21</v>
      </c>
      <c r="D21" s="46">
        <v>306974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306974</v>
      </c>
      <c r="O21" s="47">
        <f t="shared" si="1"/>
        <v>13.066059419426237</v>
      </c>
      <c r="P21" s="9"/>
    </row>
    <row r="22" spans="1:16" ht="15">
      <c r="A22" s="12"/>
      <c r="B22" s="25">
        <v>331.34</v>
      </c>
      <c r="C22" s="20" t="s">
        <v>79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1290252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1290252</v>
      </c>
      <c r="O22" s="47">
        <f t="shared" si="1"/>
        <v>54.9183621350132</v>
      </c>
      <c r="P22" s="9"/>
    </row>
    <row r="23" spans="1:16" ht="15">
      <c r="A23" s="12"/>
      <c r="B23" s="25">
        <v>331.39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6838</v>
      </c>
      <c r="K23" s="46">
        <v>0</v>
      </c>
      <c r="L23" s="46">
        <v>0</v>
      </c>
      <c r="M23" s="46">
        <v>0</v>
      </c>
      <c r="N23" s="46">
        <f t="shared" si="4"/>
        <v>6838</v>
      </c>
      <c r="O23" s="47">
        <f t="shared" si="1"/>
        <v>0.2910530348174002</v>
      </c>
      <c r="P23" s="9"/>
    </row>
    <row r="24" spans="1:16" ht="15">
      <c r="A24" s="12"/>
      <c r="B24" s="25">
        <v>334.31</v>
      </c>
      <c r="C24" s="20" t="s">
        <v>105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9339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9339</v>
      </c>
      <c r="O24" s="47">
        <f t="shared" si="1"/>
        <v>0.39750574614795264</v>
      </c>
      <c r="P24" s="9"/>
    </row>
    <row r="25" spans="1:16" ht="15">
      <c r="A25" s="12"/>
      <c r="B25" s="25">
        <v>335.12</v>
      </c>
      <c r="C25" s="20" t="s">
        <v>114</v>
      </c>
      <c r="D25" s="46">
        <v>851473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851473</v>
      </c>
      <c r="O25" s="47">
        <f t="shared" si="1"/>
        <v>36.24214693113135</v>
      </c>
      <c r="P25" s="9"/>
    </row>
    <row r="26" spans="1:16" ht="15">
      <c r="A26" s="12"/>
      <c r="B26" s="25">
        <v>335.14</v>
      </c>
      <c r="C26" s="20" t="s">
        <v>115</v>
      </c>
      <c r="D26" s="46">
        <v>4343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4343</v>
      </c>
      <c r="O26" s="47">
        <f t="shared" si="1"/>
        <v>0.18485570784029964</v>
      </c>
      <c r="P26" s="9"/>
    </row>
    <row r="27" spans="1:16" ht="15">
      <c r="A27" s="12"/>
      <c r="B27" s="25">
        <v>335.15</v>
      </c>
      <c r="C27" s="20" t="s">
        <v>116</v>
      </c>
      <c r="D27" s="46">
        <v>53713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53713</v>
      </c>
      <c r="O27" s="47">
        <f t="shared" si="1"/>
        <v>2.286243296160722</v>
      </c>
      <c r="P27" s="9"/>
    </row>
    <row r="28" spans="1:16" ht="15">
      <c r="A28" s="12"/>
      <c r="B28" s="25">
        <v>335.18</v>
      </c>
      <c r="C28" s="20" t="s">
        <v>128</v>
      </c>
      <c r="D28" s="46">
        <v>2523346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2523346</v>
      </c>
      <c r="O28" s="47">
        <f t="shared" si="1"/>
        <v>107.40384779092534</v>
      </c>
      <c r="P28" s="9"/>
    </row>
    <row r="29" spans="1:16" ht="15">
      <c r="A29" s="12"/>
      <c r="B29" s="25">
        <v>335.21</v>
      </c>
      <c r="C29" s="20" t="s">
        <v>33</v>
      </c>
      <c r="D29" s="46">
        <v>13488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13488</v>
      </c>
      <c r="O29" s="47">
        <f t="shared" si="1"/>
        <v>0.5741040265599727</v>
      </c>
      <c r="P29" s="9"/>
    </row>
    <row r="30" spans="1:16" ht="15">
      <c r="A30" s="12"/>
      <c r="B30" s="25">
        <v>337.9</v>
      </c>
      <c r="C30" s="20" t="s">
        <v>139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53972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53972</v>
      </c>
      <c r="O30" s="47">
        <f t="shared" si="1"/>
        <v>2.297267387418064</v>
      </c>
      <c r="P30" s="9"/>
    </row>
    <row r="31" spans="1:16" ht="15">
      <c r="A31" s="12"/>
      <c r="B31" s="25">
        <v>339</v>
      </c>
      <c r="C31" s="20" t="s">
        <v>37</v>
      </c>
      <c r="D31" s="46">
        <v>905177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905177</v>
      </c>
      <c r="O31" s="47">
        <f t="shared" si="1"/>
        <v>38.528007150761894</v>
      </c>
      <c r="P31" s="9"/>
    </row>
    <row r="32" spans="1:16" ht="15.75">
      <c r="A32" s="29" t="s">
        <v>42</v>
      </c>
      <c r="B32" s="30"/>
      <c r="C32" s="31"/>
      <c r="D32" s="32">
        <f aca="true" t="shared" si="6" ref="D32:M32">SUM(D33:D45)</f>
        <v>439345</v>
      </c>
      <c r="E32" s="32">
        <f t="shared" si="6"/>
        <v>2635</v>
      </c>
      <c r="F32" s="32">
        <f t="shared" si="6"/>
        <v>0</v>
      </c>
      <c r="G32" s="32">
        <f t="shared" si="6"/>
        <v>2819</v>
      </c>
      <c r="H32" s="32">
        <f t="shared" si="6"/>
        <v>0</v>
      </c>
      <c r="I32" s="32">
        <f t="shared" si="6"/>
        <v>104042309</v>
      </c>
      <c r="J32" s="32">
        <f t="shared" si="6"/>
        <v>12017487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116504595</v>
      </c>
      <c r="O32" s="45">
        <f t="shared" si="1"/>
        <v>4958.908444709287</v>
      </c>
      <c r="P32" s="10"/>
    </row>
    <row r="33" spans="1:16" ht="15">
      <c r="A33" s="12"/>
      <c r="B33" s="25">
        <v>341.1</v>
      </c>
      <c r="C33" s="20" t="s">
        <v>118</v>
      </c>
      <c r="D33" s="46">
        <v>35950</v>
      </c>
      <c r="E33" s="46">
        <v>2635</v>
      </c>
      <c r="F33" s="46">
        <v>0</v>
      </c>
      <c r="G33" s="46">
        <v>0</v>
      </c>
      <c r="H33" s="46">
        <v>0</v>
      </c>
      <c r="I33" s="46">
        <v>34376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72961</v>
      </c>
      <c r="O33" s="47">
        <f t="shared" si="1"/>
        <v>3.105516302034562</v>
      </c>
      <c r="P33" s="9"/>
    </row>
    <row r="34" spans="1:16" ht="15">
      <c r="A34" s="12"/>
      <c r="B34" s="25">
        <v>341.2</v>
      </c>
      <c r="C34" s="20" t="s">
        <v>119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12017487</v>
      </c>
      <c r="K34" s="46">
        <v>0</v>
      </c>
      <c r="L34" s="46">
        <v>0</v>
      </c>
      <c r="M34" s="46">
        <v>0</v>
      </c>
      <c r="N34" s="46">
        <f aca="true" t="shared" si="7" ref="N34:N45">SUM(D34:M34)</f>
        <v>12017487</v>
      </c>
      <c r="O34" s="47">
        <f t="shared" si="1"/>
        <v>511.51302460202606</v>
      </c>
      <c r="P34" s="9"/>
    </row>
    <row r="35" spans="1:16" ht="15">
      <c r="A35" s="12"/>
      <c r="B35" s="25">
        <v>341.3</v>
      </c>
      <c r="C35" s="20" t="s">
        <v>120</v>
      </c>
      <c r="D35" s="46">
        <v>9734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9734</v>
      </c>
      <c r="O35" s="47">
        <f t="shared" si="1"/>
        <v>0.4143185494168724</v>
      </c>
      <c r="P35" s="9"/>
    </row>
    <row r="36" spans="1:16" ht="15">
      <c r="A36" s="12"/>
      <c r="B36" s="25">
        <v>341.9</v>
      </c>
      <c r="C36" s="20" t="s">
        <v>129</v>
      </c>
      <c r="D36" s="46">
        <v>3636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3636</v>
      </c>
      <c r="O36" s="47">
        <f t="shared" si="1"/>
        <v>0.1547629181918788</v>
      </c>
      <c r="P36" s="9"/>
    </row>
    <row r="37" spans="1:16" ht="15">
      <c r="A37" s="12"/>
      <c r="B37" s="25">
        <v>343.1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82451746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82451746</v>
      </c>
      <c r="O37" s="47">
        <f aca="true" t="shared" si="8" ref="O37:O64">(N37/O$66)</f>
        <v>3509.4809738656677</v>
      </c>
      <c r="P37" s="9"/>
    </row>
    <row r="38" spans="1:16" ht="15">
      <c r="A38" s="12"/>
      <c r="B38" s="25">
        <v>343.2</v>
      </c>
      <c r="C38" s="20" t="s">
        <v>88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2147355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2147355</v>
      </c>
      <c r="O38" s="47">
        <f t="shared" si="8"/>
        <v>91.40014471780029</v>
      </c>
      <c r="P38" s="9"/>
    </row>
    <row r="39" spans="1:16" ht="15">
      <c r="A39" s="12"/>
      <c r="B39" s="25">
        <v>343.3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14147634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14147634</v>
      </c>
      <c r="O39" s="47">
        <f t="shared" si="8"/>
        <v>602.1807269941262</v>
      </c>
      <c r="P39" s="9"/>
    </row>
    <row r="40" spans="1:16" ht="15">
      <c r="A40" s="12"/>
      <c r="B40" s="25">
        <v>343.4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3515142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3515142</v>
      </c>
      <c r="O40" s="47">
        <f t="shared" si="8"/>
        <v>149.61871116029624</v>
      </c>
      <c r="P40" s="9"/>
    </row>
    <row r="41" spans="1:16" ht="15">
      <c r="A41" s="12"/>
      <c r="B41" s="25">
        <v>343.8</v>
      </c>
      <c r="C41" s="20" t="s">
        <v>50</v>
      </c>
      <c r="D41" s="46">
        <v>7830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7830</v>
      </c>
      <c r="O41" s="47">
        <f t="shared" si="8"/>
        <v>0.3332765812547885</v>
      </c>
      <c r="P41" s="9"/>
    </row>
    <row r="42" spans="1:16" ht="15">
      <c r="A42" s="12"/>
      <c r="B42" s="25">
        <v>343.9</v>
      </c>
      <c r="C42" s="20" t="s">
        <v>51</v>
      </c>
      <c r="D42" s="46">
        <v>2065</v>
      </c>
      <c r="E42" s="46">
        <v>0</v>
      </c>
      <c r="F42" s="46">
        <v>0</v>
      </c>
      <c r="G42" s="46">
        <v>0</v>
      </c>
      <c r="H42" s="46">
        <v>0</v>
      </c>
      <c r="I42" s="46">
        <v>1382348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1384413</v>
      </c>
      <c r="O42" s="47">
        <f t="shared" si="8"/>
        <v>58.926236485911296</v>
      </c>
      <c r="P42" s="9"/>
    </row>
    <row r="43" spans="1:16" ht="15">
      <c r="A43" s="12"/>
      <c r="B43" s="25">
        <v>344.5</v>
      </c>
      <c r="C43" s="20" t="s">
        <v>121</v>
      </c>
      <c r="D43" s="46">
        <v>169160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169160</v>
      </c>
      <c r="O43" s="47">
        <f t="shared" si="8"/>
        <v>7.200136204988508</v>
      </c>
      <c r="P43" s="9"/>
    </row>
    <row r="44" spans="1:16" ht="15">
      <c r="A44" s="12"/>
      <c r="B44" s="25">
        <v>347.2</v>
      </c>
      <c r="C44" s="20" t="s">
        <v>53</v>
      </c>
      <c r="D44" s="46">
        <v>194073</v>
      </c>
      <c r="E44" s="46">
        <v>0</v>
      </c>
      <c r="F44" s="46">
        <v>0</v>
      </c>
      <c r="G44" s="46">
        <v>2819</v>
      </c>
      <c r="H44" s="46">
        <v>0</v>
      </c>
      <c r="I44" s="46">
        <v>279383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476275</v>
      </c>
      <c r="O44" s="47">
        <f t="shared" si="8"/>
        <v>20.272197156720864</v>
      </c>
      <c r="P44" s="9"/>
    </row>
    <row r="45" spans="1:16" ht="15">
      <c r="A45" s="12"/>
      <c r="B45" s="25">
        <v>349</v>
      </c>
      <c r="C45" s="20" t="s">
        <v>1</v>
      </c>
      <c r="D45" s="46">
        <v>16897</v>
      </c>
      <c r="E45" s="46">
        <v>0</v>
      </c>
      <c r="F45" s="46">
        <v>0</v>
      </c>
      <c r="G45" s="46">
        <v>0</v>
      </c>
      <c r="H45" s="46">
        <v>0</v>
      </c>
      <c r="I45" s="46">
        <v>84325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101222</v>
      </c>
      <c r="O45" s="47">
        <f t="shared" si="8"/>
        <v>4.308419170852132</v>
      </c>
      <c r="P45" s="9"/>
    </row>
    <row r="46" spans="1:16" ht="15.75">
      <c r="A46" s="29" t="s">
        <v>43</v>
      </c>
      <c r="B46" s="30"/>
      <c r="C46" s="31"/>
      <c r="D46" s="32">
        <f aca="true" t="shared" si="9" ref="D46:M46">SUM(D47:D49)</f>
        <v>132524</v>
      </c>
      <c r="E46" s="32">
        <f t="shared" si="9"/>
        <v>69291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aca="true" t="shared" si="10" ref="N46:N51">SUM(D46:M46)</f>
        <v>201815</v>
      </c>
      <c r="O46" s="45">
        <f t="shared" si="8"/>
        <v>8.590065548650719</v>
      </c>
      <c r="P46" s="10"/>
    </row>
    <row r="47" spans="1:16" ht="15">
      <c r="A47" s="13"/>
      <c r="B47" s="39">
        <v>351.5</v>
      </c>
      <c r="C47" s="21" t="s">
        <v>98</v>
      </c>
      <c r="D47" s="46">
        <v>46339</v>
      </c>
      <c r="E47" s="46">
        <v>38945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85284</v>
      </c>
      <c r="O47" s="47">
        <f t="shared" si="8"/>
        <v>3.6300331999659488</v>
      </c>
      <c r="P47" s="9"/>
    </row>
    <row r="48" spans="1:16" ht="15">
      <c r="A48" s="13"/>
      <c r="B48" s="39">
        <v>354</v>
      </c>
      <c r="C48" s="21" t="s">
        <v>57</v>
      </c>
      <c r="D48" s="46">
        <v>62327</v>
      </c>
      <c r="E48" s="46">
        <v>1360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63687</v>
      </c>
      <c r="O48" s="47">
        <f t="shared" si="8"/>
        <v>2.710777219715672</v>
      </c>
      <c r="P48" s="9"/>
    </row>
    <row r="49" spans="1:16" ht="15">
      <c r="A49" s="13"/>
      <c r="B49" s="39">
        <v>359</v>
      </c>
      <c r="C49" s="21" t="s">
        <v>58</v>
      </c>
      <c r="D49" s="46">
        <v>23858</v>
      </c>
      <c r="E49" s="46">
        <v>28986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52844</v>
      </c>
      <c r="O49" s="47">
        <f t="shared" si="8"/>
        <v>2.2492551289690983</v>
      </c>
      <c r="P49" s="9"/>
    </row>
    <row r="50" spans="1:16" ht="15.75">
      <c r="A50" s="29" t="s">
        <v>4</v>
      </c>
      <c r="B50" s="30"/>
      <c r="C50" s="31"/>
      <c r="D50" s="32">
        <f aca="true" t="shared" si="11" ref="D50:M50">SUM(D51:D59)</f>
        <v>491596</v>
      </c>
      <c r="E50" s="32">
        <f t="shared" si="11"/>
        <v>207546</v>
      </c>
      <c r="F50" s="32">
        <f t="shared" si="11"/>
        <v>1012</v>
      </c>
      <c r="G50" s="32">
        <f t="shared" si="11"/>
        <v>59898</v>
      </c>
      <c r="H50" s="32">
        <f t="shared" si="11"/>
        <v>0</v>
      </c>
      <c r="I50" s="32">
        <f t="shared" si="11"/>
        <v>2645388</v>
      </c>
      <c r="J50" s="32">
        <f t="shared" si="11"/>
        <v>80081</v>
      </c>
      <c r="K50" s="32">
        <f t="shared" si="11"/>
        <v>12515886</v>
      </c>
      <c r="L50" s="32">
        <f t="shared" si="11"/>
        <v>0</v>
      </c>
      <c r="M50" s="32">
        <f t="shared" si="11"/>
        <v>0</v>
      </c>
      <c r="N50" s="32">
        <f t="shared" si="10"/>
        <v>16001407</v>
      </c>
      <c r="O50" s="45">
        <f t="shared" si="8"/>
        <v>681.084830169405</v>
      </c>
      <c r="P50" s="10"/>
    </row>
    <row r="51" spans="1:16" ht="15">
      <c r="A51" s="12"/>
      <c r="B51" s="25">
        <v>361.1</v>
      </c>
      <c r="C51" s="20" t="s">
        <v>59</v>
      </c>
      <c r="D51" s="46">
        <v>87751</v>
      </c>
      <c r="E51" s="46">
        <v>196284</v>
      </c>
      <c r="F51" s="46">
        <v>1012</v>
      </c>
      <c r="G51" s="46">
        <v>58587</v>
      </c>
      <c r="H51" s="46">
        <v>0</v>
      </c>
      <c r="I51" s="46">
        <v>828004</v>
      </c>
      <c r="J51" s="46">
        <v>22292</v>
      </c>
      <c r="K51" s="46">
        <v>2112201</v>
      </c>
      <c r="L51" s="46">
        <v>0</v>
      </c>
      <c r="M51" s="46">
        <v>0</v>
      </c>
      <c r="N51" s="46">
        <f t="shared" si="10"/>
        <v>3306131</v>
      </c>
      <c r="O51" s="47">
        <f t="shared" si="8"/>
        <v>140.72235464373884</v>
      </c>
      <c r="P51" s="9"/>
    </row>
    <row r="52" spans="1:16" ht="15">
      <c r="A52" s="12"/>
      <c r="B52" s="25">
        <v>361.3</v>
      </c>
      <c r="C52" s="20" t="s">
        <v>89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3116159</v>
      </c>
      <c r="L52" s="46">
        <v>0</v>
      </c>
      <c r="M52" s="46">
        <v>0</v>
      </c>
      <c r="N52" s="46">
        <f aca="true" t="shared" si="12" ref="N52:N59">SUM(D52:M52)</f>
        <v>3116159</v>
      </c>
      <c r="O52" s="47">
        <f t="shared" si="8"/>
        <v>132.63637524474333</v>
      </c>
      <c r="P52" s="9"/>
    </row>
    <row r="53" spans="1:16" ht="15">
      <c r="A53" s="12"/>
      <c r="B53" s="25">
        <v>361.4</v>
      </c>
      <c r="C53" s="20" t="s">
        <v>132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2863036</v>
      </c>
      <c r="L53" s="46">
        <v>0</v>
      </c>
      <c r="M53" s="46">
        <v>0</v>
      </c>
      <c r="N53" s="46">
        <f t="shared" si="12"/>
        <v>2863036</v>
      </c>
      <c r="O53" s="47">
        <f t="shared" si="8"/>
        <v>121.86243296160723</v>
      </c>
      <c r="P53" s="9"/>
    </row>
    <row r="54" spans="1:16" ht="15">
      <c r="A54" s="12"/>
      <c r="B54" s="25">
        <v>362</v>
      </c>
      <c r="C54" s="20" t="s">
        <v>60</v>
      </c>
      <c r="D54" s="46">
        <v>93458</v>
      </c>
      <c r="E54" s="46">
        <v>0</v>
      </c>
      <c r="F54" s="46">
        <v>0</v>
      </c>
      <c r="G54" s="46">
        <v>0</v>
      </c>
      <c r="H54" s="46">
        <v>0</v>
      </c>
      <c r="I54" s="46">
        <v>870951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964409</v>
      </c>
      <c r="O54" s="47">
        <f t="shared" si="8"/>
        <v>41.0491614880395</v>
      </c>
      <c r="P54" s="9"/>
    </row>
    <row r="55" spans="1:16" ht="15">
      <c r="A55" s="12"/>
      <c r="B55" s="25">
        <v>364</v>
      </c>
      <c r="C55" s="20" t="s">
        <v>122</v>
      </c>
      <c r="D55" s="46">
        <v>122762</v>
      </c>
      <c r="E55" s="46">
        <v>711</v>
      </c>
      <c r="F55" s="46">
        <v>0</v>
      </c>
      <c r="G55" s="46">
        <v>0</v>
      </c>
      <c r="H55" s="46">
        <v>0</v>
      </c>
      <c r="I55" s="46">
        <v>66875</v>
      </c>
      <c r="J55" s="46">
        <v>7178</v>
      </c>
      <c r="K55" s="46">
        <v>0</v>
      </c>
      <c r="L55" s="46">
        <v>0</v>
      </c>
      <c r="M55" s="46">
        <v>0</v>
      </c>
      <c r="N55" s="46">
        <f t="shared" si="12"/>
        <v>197526</v>
      </c>
      <c r="O55" s="47">
        <f t="shared" si="8"/>
        <v>8.407508299991488</v>
      </c>
      <c r="P55" s="9"/>
    </row>
    <row r="56" spans="1:16" ht="15">
      <c r="A56" s="12"/>
      <c r="B56" s="25">
        <v>365</v>
      </c>
      <c r="C56" s="20" t="s">
        <v>123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52793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52793</v>
      </c>
      <c r="O56" s="47">
        <f t="shared" si="8"/>
        <v>2.247084361964757</v>
      </c>
      <c r="P56" s="9"/>
    </row>
    <row r="57" spans="1:16" ht="15">
      <c r="A57" s="12"/>
      <c r="B57" s="25">
        <v>366</v>
      </c>
      <c r="C57" s="20" t="s">
        <v>63</v>
      </c>
      <c r="D57" s="46">
        <v>61889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61889</v>
      </c>
      <c r="O57" s="47">
        <f t="shared" si="8"/>
        <v>2.634247041797906</v>
      </c>
      <c r="P57" s="9"/>
    </row>
    <row r="58" spans="1:16" ht="15">
      <c r="A58" s="12"/>
      <c r="B58" s="25">
        <v>368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4397271</v>
      </c>
      <c r="L58" s="46">
        <v>0</v>
      </c>
      <c r="M58" s="46">
        <v>0</v>
      </c>
      <c r="N58" s="46">
        <f t="shared" si="12"/>
        <v>4397271</v>
      </c>
      <c r="O58" s="47">
        <f t="shared" si="8"/>
        <v>187.16570188133142</v>
      </c>
      <c r="P58" s="9"/>
    </row>
    <row r="59" spans="1:16" ht="15">
      <c r="A59" s="12"/>
      <c r="B59" s="25">
        <v>369.9</v>
      </c>
      <c r="C59" s="20" t="s">
        <v>65</v>
      </c>
      <c r="D59" s="46">
        <v>125736</v>
      </c>
      <c r="E59" s="46">
        <v>10551</v>
      </c>
      <c r="F59" s="46">
        <v>0</v>
      </c>
      <c r="G59" s="46">
        <v>1311</v>
      </c>
      <c r="H59" s="46">
        <v>0</v>
      </c>
      <c r="I59" s="46">
        <v>826765</v>
      </c>
      <c r="J59" s="46">
        <v>50611</v>
      </c>
      <c r="K59" s="46">
        <v>27219</v>
      </c>
      <c r="L59" s="46">
        <v>0</v>
      </c>
      <c r="M59" s="46">
        <v>0</v>
      </c>
      <c r="N59" s="46">
        <f t="shared" si="12"/>
        <v>1042193</v>
      </c>
      <c r="O59" s="47">
        <f t="shared" si="8"/>
        <v>44.359964246190515</v>
      </c>
      <c r="P59" s="9"/>
    </row>
    <row r="60" spans="1:16" ht="15.75">
      <c r="A60" s="29" t="s">
        <v>44</v>
      </c>
      <c r="B60" s="30"/>
      <c r="C60" s="31"/>
      <c r="D60" s="32">
        <f aca="true" t="shared" si="13" ref="D60:M60">SUM(D61:D63)</f>
        <v>4317678</v>
      </c>
      <c r="E60" s="32">
        <f t="shared" si="13"/>
        <v>0</v>
      </c>
      <c r="F60" s="32">
        <f t="shared" si="13"/>
        <v>985600</v>
      </c>
      <c r="G60" s="32">
        <f t="shared" si="13"/>
        <v>2236917</v>
      </c>
      <c r="H60" s="32">
        <f t="shared" si="13"/>
        <v>0</v>
      </c>
      <c r="I60" s="32">
        <f t="shared" si="13"/>
        <v>766922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8307117</v>
      </c>
      <c r="O60" s="45">
        <f t="shared" si="8"/>
        <v>353.58461734911043</v>
      </c>
      <c r="P60" s="9"/>
    </row>
    <row r="61" spans="1:16" ht="15">
      <c r="A61" s="12"/>
      <c r="B61" s="25">
        <v>381</v>
      </c>
      <c r="C61" s="20" t="s">
        <v>66</v>
      </c>
      <c r="D61" s="46">
        <v>534366</v>
      </c>
      <c r="E61" s="46">
        <v>0</v>
      </c>
      <c r="F61" s="46">
        <v>985600</v>
      </c>
      <c r="G61" s="46">
        <v>2011917</v>
      </c>
      <c r="H61" s="46">
        <v>0</v>
      </c>
      <c r="I61" s="46">
        <v>544000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4075883</v>
      </c>
      <c r="O61" s="47">
        <f t="shared" si="8"/>
        <v>173.48612411679576</v>
      </c>
      <c r="P61" s="9"/>
    </row>
    <row r="62" spans="1:16" ht="15">
      <c r="A62" s="12"/>
      <c r="B62" s="25">
        <v>382</v>
      </c>
      <c r="C62" s="20" t="s">
        <v>80</v>
      </c>
      <c r="D62" s="46">
        <v>3783312</v>
      </c>
      <c r="E62" s="46">
        <v>0</v>
      </c>
      <c r="F62" s="46">
        <v>0</v>
      </c>
      <c r="G62" s="46">
        <v>225000</v>
      </c>
      <c r="H62" s="46">
        <v>0</v>
      </c>
      <c r="I62" s="46">
        <v>162097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4170409</v>
      </c>
      <c r="O62" s="47">
        <f t="shared" si="8"/>
        <v>177.50953434919555</v>
      </c>
      <c r="P62" s="9"/>
    </row>
    <row r="63" spans="1:16" ht="15.75" thickBot="1">
      <c r="A63" s="12"/>
      <c r="B63" s="25">
        <v>389.4</v>
      </c>
      <c r="C63" s="20" t="s">
        <v>124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60825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60825</v>
      </c>
      <c r="O63" s="47">
        <f t="shared" si="8"/>
        <v>2.588958883119094</v>
      </c>
      <c r="P63" s="9"/>
    </row>
    <row r="64" spans="1:119" ht="16.5" thickBot="1">
      <c r="A64" s="14" t="s">
        <v>54</v>
      </c>
      <c r="B64" s="23"/>
      <c r="C64" s="22"/>
      <c r="D64" s="15">
        <f aca="true" t="shared" si="14" ref="D64:M64">SUM(D5,D14,D19,D32,D46,D50,D60)</f>
        <v>22067472</v>
      </c>
      <c r="E64" s="15">
        <f t="shared" si="14"/>
        <v>13360292</v>
      </c>
      <c r="F64" s="15">
        <f t="shared" si="14"/>
        <v>986612</v>
      </c>
      <c r="G64" s="15">
        <f t="shared" si="14"/>
        <v>2299634</v>
      </c>
      <c r="H64" s="15">
        <f t="shared" si="14"/>
        <v>0</v>
      </c>
      <c r="I64" s="15">
        <f t="shared" si="14"/>
        <v>109276867</v>
      </c>
      <c r="J64" s="15">
        <f t="shared" si="14"/>
        <v>12104406</v>
      </c>
      <c r="K64" s="15">
        <f t="shared" si="14"/>
        <v>12870296</v>
      </c>
      <c r="L64" s="15">
        <f t="shared" si="14"/>
        <v>0</v>
      </c>
      <c r="M64" s="15">
        <f t="shared" si="14"/>
        <v>0</v>
      </c>
      <c r="N64" s="15">
        <f>SUM(D64:M64)</f>
        <v>172965579</v>
      </c>
      <c r="O64" s="38">
        <f t="shared" si="8"/>
        <v>7362.117093726058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140</v>
      </c>
      <c r="M66" s="48"/>
      <c r="N66" s="48"/>
      <c r="O66" s="43">
        <v>23494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71</v>
      </c>
      <c r="F4" s="34" t="s">
        <v>72</v>
      </c>
      <c r="G4" s="34" t="s">
        <v>73</v>
      </c>
      <c r="H4" s="34" t="s">
        <v>6</v>
      </c>
      <c r="I4" s="34" t="s">
        <v>7</v>
      </c>
      <c r="J4" s="35" t="s">
        <v>74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10332224</v>
      </c>
      <c r="E5" s="27">
        <f t="shared" si="0"/>
        <v>11935651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408852</v>
      </c>
      <c r="L5" s="27">
        <f t="shared" si="0"/>
        <v>0</v>
      </c>
      <c r="M5" s="27">
        <f t="shared" si="0"/>
        <v>0</v>
      </c>
      <c r="N5" s="28">
        <f>SUM(D5:M5)</f>
        <v>22676727</v>
      </c>
      <c r="O5" s="33">
        <f aca="true" t="shared" si="1" ref="O5:O36">(N5/O$65)</f>
        <v>964.8439348168318</v>
      </c>
      <c r="P5" s="6"/>
    </row>
    <row r="6" spans="1:16" ht="15">
      <c r="A6" s="12"/>
      <c r="B6" s="25">
        <v>311</v>
      </c>
      <c r="C6" s="20" t="s">
        <v>3</v>
      </c>
      <c r="D6" s="46">
        <v>8582022</v>
      </c>
      <c r="E6" s="46">
        <v>9468928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18050950</v>
      </c>
      <c r="O6" s="47">
        <f t="shared" si="1"/>
        <v>768.0274858528699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369921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369921</v>
      </c>
      <c r="O7" s="47">
        <f t="shared" si="1"/>
        <v>15.739309875335064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804576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804576</v>
      </c>
      <c r="O8" s="47">
        <f t="shared" si="1"/>
        <v>34.23290643747607</v>
      </c>
      <c r="P8" s="9"/>
    </row>
    <row r="9" spans="1:16" ht="15">
      <c r="A9" s="12"/>
      <c r="B9" s="25">
        <v>312.51</v>
      </c>
      <c r="C9" s="20" t="s">
        <v>77</v>
      </c>
      <c r="D9" s="46">
        <v>163417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163417</v>
      </c>
      <c r="L9" s="46">
        <v>0</v>
      </c>
      <c r="M9" s="46">
        <v>0</v>
      </c>
      <c r="N9" s="46">
        <f>SUM(D9:M9)</f>
        <v>326834</v>
      </c>
      <c r="O9" s="47">
        <f t="shared" si="1"/>
        <v>13.906054546228141</v>
      </c>
      <c r="P9" s="9"/>
    </row>
    <row r="10" spans="1:16" ht="15">
      <c r="A10" s="12"/>
      <c r="B10" s="25">
        <v>312.52</v>
      </c>
      <c r="C10" s="20" t="s">
        <v>111</v>
      </c>
      <c r="D10" s="46">
        <v>245435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245435</v>
      </c>
      <c r="L10" s="46">
        <v>0</v>
      </c>
      <c r="M10" s="46">
        <v>0</v>
      </c>
      <c r="N10" s="46">
        <f>SUM(D10:M10)</f>
        <v>490870</v>
      </c>
      <c r="O10" s="47">
        <f t="shared" si="1"/>
        <v>20.885418882695827</v>
      </c>
      <c r="P10" s="9"/>
    </row>
    <row r="11" spans="1:16" ht="15">
      <c r="A11" s="12"/>
      <c r="B11" s="25">
        <v>312.6</v>
      </c>
      <c r="C11" s="20" t="s">
        <v>13</v>
      </c>
      <c r="D11" s="46">
        <v>0</v>
      </c>
      <c r="E11" s="46">
        <v>1292226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1292226</v>
      </c>
      <c r="O11" s="47">
        <f t="shared" si="1"/>
        <v>54.981321533421266</v>
      </c>
      <c r="P11" s="9"/>
    </row>
    <row r="12" spans="1:16" ht="15">
      <c r="A12" s="12"/>
      <c r="B12" s="25">
        <v>315</v>
      </c>
      <c r="C12" s="20" t="s">
        <v>112</v>
      </c>
      <c r="D12" s="46">
        <v>1097151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1097151</v>
      </c>
      <c r="O12" s="47">
        <f t="shared" si="1"/>
        <v>46.68131727864528</v>
      </c>
      <c r="P12" s="9"/>
    </row>
    <row r="13" spans="1:16" ht="15">
      <c r="A13" s="12"/>
      <c r="B13" s="25">
        <v>316</v>
      </c>
      <c r="C13" s="20" t="s">
        <v>113</v>
      </c>
      <c r="D13" s="46">
        <v>244199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244199</v>
      </c>
      <c r="O13" s="47">
        <f t="shared" si="1"/>
        <v>10.390120410160405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SUM(D15:D18)</f>
        <v>591300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274634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2">SUM(D14:M14)</f>
        <v>865934</v>
      </c>
      <c r="O14" s="45">
        <f t="shared" si="1"/>
        <v>36.84355188699315</v>
      </c>
      <c r="P14" s="10"/>
    </row>
    <row r="15" spans="1:16" ht="15">
      <c r="A15" s="12"/>
      <c r="B15" s="25">
        <v>322</v>
      </c>
      <c r="C15" s="20" t="s">
        <v>0</v>
      </c>
      <c r="D15" s="46">
        <v>448011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448011</v>
      </c>
      <c r="O15" s="47">
        <f t="shared" si="1"/>
        <v>19.061864442837084</v>
      </c>
      <c r="P15" s="9"/>
    </row>
    <row r="16" spans="1:16" ht="15">
      <c r="A16" s="12"/>
      <c r="B16" s="25">
        <v>323.9</v>
      </c>
      <c r="C16" s="20" t="s">
        <v>17</v>
      </c>
      <c r="D16" s="46">
        <v>5280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5280</v>
      </c>
      <c r="O16" s="47">
        <f t="shared" si="1"/>
        <v>0.22465217206314086</v>
      </c>
      <c r="P16" s="9"/>
    </row>
    <row r="17" spans="1:16" ht="15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274634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274634</v>
      </c>
      <c r="O17" s="47">
        <f t="shared" si="1"/>
        <v>11.685061481512998</v>
      </c>
      <c r="P17" s="9"/>
    </row>
    <row r="18" spans="1:16" ht="15">
      <c r="A18" s="12"/>
      <c r="B18" s="25">
        <v>329</v>
      </c>
      <c r="C18" s="20" t="s">
        <v>19</v>
      </c>
      <c r="D18" s="46">
        <v>138009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138009</v>
      </c>
      <c r="O18" s="47">
        <f t="shared" si="1"/>
        <v>5.871973790579926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SUM(D20:D30)</f>
        <v>4475314</v>
      </c>
      <c r="E19" s="32">
        <f t="shared" si="5"/>
        <v>189761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1518177</v>
      </c>
      <c r="J19" s="32">
        <f t="shared" si="5"/>
        <v>10090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6193342</v>
      </c>
      <c r="O19" s="45">
        <f t="shared" si="1"/>
        <v>263.5128281495979</v>
      </c>
      <c r="P19" s="10"/>
    </row>
    <row r="20" spans="1:16" ht="15">
      <c r="A20" s="12"/>
      <c r="B20" s="25">
        <v>331.1</v>
      </c>
      <c r="C20" s="20" t="s">
        <v>20</v>
      </c>
      <c r="D20" s="46">
        <v>0</v>
      </c>
      <c r="E20" s="46">
        <v>137528</v>
      </c>
      <c r="F20" s="46">
        <v>0</v>
      </c>
      <c r="G20" s="46">
        <v>0</v>
      </c>
      <c r="H20" s="46">
        <v>0</v>
      </c>
      <c r="I20" s="46">
        <v>474371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611899</v>
      </c>
      <c r="O20" s="47">
        <f t="shared" si="1"/>
        <v>26.034931710845424</v>
      </c>
      <c r="P20" s="9"/>
    </row>
    <row r="21" spans="1:16" ht="15">
      <c r="A21" s="12"/>
      <c r="B21" s="25">
        <v>331.2</v>
      </c>
      <c r="C21" s="20" t="s">
        <v>21</v>
      </c>
      <c r="D21" s="46">
        <v>304715</v>
      </c>
      <c r="E21" s="46">
        <v>52233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356948</v>
      </c>
      <c r="O21" s="47">
        <f t="shared" si="1"/>
        <v>15.187337786665532</v>
      </c>
      <c r="P21" s="9"/>
    </row>
    <row r="22" spans="1:16" ht="15">
      <c r="A22" s="12"/>
      <c r="B22" s="25">
        <v>331.34</v>
      </c>
      <c r="C22" s="20" t="s">
        <v>79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1043806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1043806</v>
      </c>
      <c r="O22" s="47">
        <f t="shared" si="1"/>
        <v>44.41160702888993</v>
      </c>
      <c r="P22" s="9"/>
    </row>
    <row r="23" spans="1:16" ht="15">
      <c r="A23" s="12"/>
      <c r="B23" s="25">
        <v>331.39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10090</v>
      </c>
      <c r="K23" s="46">
        <v>0</v>
      </c>
      <c r="L23" s="46">
        <v>0</v>
      </c>
      <c r="M23" s="46">
        <v>0</v>
      </c>
      <c r="N23" s="46">
        <f t="shared" si="4"/>
        <v>10090</v>
      </c>
      <c r="O23" s="47">
        <f t="shared" si="1"/>
        <v>0.42930689699187335</v>
      </c>
      <c r="P23" s="9"/>
    </row>
    <row r="24" spans="1:16" ht="15">
      <c r="A24" s="12"/>
      <c r="B24" s="25">
        <v>335.12</v>
      </c>
      <c r="C24" s="20" t="s">
        <v>114</v>
      </c>
      <c r="D24" s="46">
        <v>813992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813992</v>
      </c>
      <c r="O24" s="47">
        <f t="shared" si="1"/>
        <v>34.633536144322</v>
      </c>
      <c r="P24" s="9"/>
    </row>
    <row r="25" spans="1:16" ht="15">
      <c r="A25" s="12"/>
      <c r="B25" s="25">
        <v>335.14</v>
      </c>
      <c r="C25" s="20" t="s">
        <v>115</v>
      </c>
      <c r="D25" s="46">
        <v>3481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3481</v>
      </c>
      <c r="O25" s="47">
        <f t="shared" si="1"/>
        <v>0.1481087520742033</v>
      </c>
      <c r="P25" s="9"/>
    </row>
    <row r="26" spans="1:16" ht="15">
      <c r="A26" s="12"/>
      <c r="B26" s="25">
        <v>335.15</v>
      </c>
      <c r="C26" s="20" t="s">
        <v>116</v>
      </c>
      <c r="D26" s="46">
        <v>44948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44948</v>
      </c>
      <c r="O26" s="47">
        <f t="shared" si="1"/>
        <v>1.9124367102072075</v>
      </c>
      <c r="P26" s="9"/>
    </row>
    <row r="27" spans="1:16" ht="15">
      <c r="A27" s="12"/>
      <c r="B27" s="25">
        <v>335.18</v>
      </c>
      <c r="C27" s="20" t="s">
        <v>128</v>
      </c>
      <c r="D27" s="46">
        <v>2384775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2384775</v>
      </c>
      <c r="O27" s="47">
        <f t="shared" si="1"/>
        <v>101.46683402118879</v>
      </c>
      <c r="P27" s="9"/>
    </row>
    <row r="28" spans="1:16" ht="15">
      <c r="A28" s="12"/>
      <c r="B28" s="25">
        <v>335.21</v>
      </c>
      <c r="C28" s="20" t="s">
        <v>33</v>
      </c>
      <c r="D28" s="46">
        <v>15120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15120</v>
      </c>
      <c r="O28" s="47">
        <f t="shared" si="1"/>
        <v>0.6433221290899034</v>
      </c>
      <c r="P28" s="9"/>
    </row>
    <row r="29" spans="1:16" ht="15">
      <c r="A29" s="12"/>
      <c r="B29" s="25">
        <v>338</v>
      </c>
      <c r="C29" s="20" t="s">
        <v>36</v>
      </c>
      <c r="D29" s="46">
        <v>31666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31666</v>
      </c>
      <c r="O29" s="47">
        <f t="shared" si="1"/>
        <v>1.3473173637407991</v>
      </c>
      <c r="P29" s="9"/>
    </row>
    <row r="30" spans="1:16" ht="15">
      <c r="A30" s="12"/>
      <c r="B30" s="25">
        <v>339</v>
      </c>
      <c r="C30" s="20" t="s">
        <v>37</v>
      </c>
      <c r="D30" s="46">
        <v>876617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876617</v>
      </c>
      <c r="O30" s="47">
        <f t="shared" si="1"/>
        <v>37.29808960558226</v>
      </c>
      <c r="P30" s="9"/>
    </row>
    <row r="31" spans="1:16" ht="15.75">
      <c r="A31" s="29" t="s">
        <v>42</v>
      </c>
      <c r="B31" s="30"/>
      <c r="C31" s="31"/>
      <c r="D31" s="32">
        <f aca="true" t="shared" si="6" ref="D31:M31">SUM(D32:D44)</f>
        <v>363544</v>
      </c>
      <c r="E31" s="32">
        <f t="shared" si="6"/>
        <v>3560</v>
      </c>
      <c r="F31" s="32">
        <f t="shared" si="6"/>
        <v>0</v>
      </c>
      <c r="G31" s="32">
        <f t="shared" si="6"/>
        <v>15232</v>
      </c>
      <c r="H31" s="32">
        <f t="shared" si="6"/>
        <v>0</v>
      </c>
      <c r="I31" s="32">
        <f t="shared" si="6"/>
        <v>101544244</v>
      </c>
      <c r="J31" s="32">
        <f t="shared" si="6"/>
        <v>11498068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113424648</v>
      </c>
      <c r="O31" s="45">
        <f t="shared" si="1"/>
        <v>4825.964685359316</v>
      </c>
      <c r="P31" s="10"/>
    </row>
    <row r="32" spans="1:16" ht="15">
      <c r="A32" s="12"/>
      <c r="B32" s="25">
        <v>341.1</v>
      </c>
      <c r="C32" s="20" t="s">
        <v>118</v>
      </c>
      <c r="D32" s="46">
        <v>36510</v>
      </c>
      <c r="E32" s="46">
        <v>3560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40070</v>
      </c>
      <c r="O32" s="47">
        <f t="shared" si="1"/>
        <v>1.7048887376079649</v>
      </c>
      <c r="P32" s="9"/>
    </row>
    <row r="33" spans="1:16" ht="15">
      <c r="A33" s="12"/>
      <c r="B33" s="25">
        <v>341.2</v>
      </c>
      <c r="C33" s="20" t="s">
        <v>119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11498068</v>
      </c>
      <c r="K33" s="46">
        <v>0</v>
      </c>
      <c r="L33" s="46">
        <v>0</v>
      </c>
      <c r="M33" s="46">
        <v>0</v>
      </c>
      <c r="N33" s="46">
        <f aca="true" t="shared" si="7" ref="N33:N44">SUM(D33:M33)</f>
        <v>11498068</v>
      </c>
      <c r="O33" s="47">
        <f t="shared" si="1"/>
        <v>489.2170361230481</v>
      </c>
      <c r="P33" s="9"/>
    </row>
    <row r="34" spans="1:16" ht="15">
      <c r="A34" s="12"/>
      <c r="B34" s="25">
        <v>341.3</v>
      </c>
      <c r="C34" s="20" t="s">
        <v>120</v>
      </c>
      <c r="D34" s="46">
        <v>6441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6441</v>
      </c>
      <c r="O34" s="47">
        <f t="shared" si="1"/>
        <v>0.2740501212611156</v>
      </c>
      <c r="P34" s="9"/>
    </row>
    <row r="35" spans="1:16" ht="15">
      <c r="A35" s="12"/>
      <c r="B35" s="25">
        <v>341.9</v>
      </c>
      <c r="C35" s="20" t="s">
        <v>129</v>
      </c>
      <c r="D35" s="46">
        <v>1892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1892</v>
      </c>
      <c r="O35" s="47">
        <f t="shared" si="1"/>
        <v>0.08050036165595881</v>
      </c>
      <c r="P35" s="9"/>
    </row>
    <row r="36" spans="1:16" ht="15">
      <c r="A36" s="12"/>
      <c r="B36" s="25">
        <v>343.1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80809355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80809355</v>
      </c>
      <c r="O36" s="47">
        <f t="shared" si="1"/>
        <v>3438.257031017317</v>
      </c>
      <c r="P36" s="9"/>
    </row>
    <row r="37" spans="1:16" ht="15">
      <c r="A37" s="12"/>
      <c r="B37" s="25">
        <v>343.2</v>
      </c>
      <c r="C37" s="20" t="s">
        <v>88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2007934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2007934</v>
      </c>
      <c r="O37" s="47">
        <f aca="true" t="shared" si="8" ref="O37:O63">(N37/O$65)</f>
        <v>85.43309364761946</v>
      </c>
      <c r="P37" s="9"/>
    </row>
    <row r="38" spans="1:16" ht="15">
      <c r="A38" s="12"/>
      <c r="B38" s="25">
        <v>343.3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12903428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12903428</v>
      </c>
      <c r="O38" s="47">
        <f t="shared" si="8"/>
        <v>549.0119559205208</v>
      </c>
      <c r="P38" s="9"/>
    </row>
    <row r="39" spans="1:16" ht="15">
      <c r="A39" s="12"/>
      <c r="B39" s="25">
        <v>343.4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3447674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3447674</v>
      </c>
      <c r="O39" s="47">
        <f t="shared" si="8"/>
        <v>146.69080542909415</v>
      </c>
      <c r="P39" s="9"/>
    </row>
    <row r="40" spans="1:16" ht="15">
      <c r="A40" s="12"/>
      <c r="B40" s="25">
        <v>343.8</v>
      </c>
      <c r="C40" s="20" t="s">
        <v>50</v>
      </c>
      <c r="D40" s="46">
        <v>8825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8825</v>
      </c>
      <c r="O40" s="47">
        <f t="shared" si="8"/>
        <v>0.37548398076841255</v>
      </c>
      <c r="P40" s="9"/>
    </row>
    <row r="41" spans="1:16" ht="15">
      <c r="A41" s="12"/>
      <c r="B41" s="25">
        <v>343.9</v>
      </c>
      <c r="C41" s="20" t="s">
        <v>51</v>
      </c>
      <c r="D41" s="46">
        <v>4848</v>
      </c>
      <c r="E41" s="46"/>
      <c r="F41" s="46"/>
      <c r="G41" s="46"/>
      <c r="H41" s="46"/>
      <c r="I41" s="46">
        <v>1337248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1342096</v>
      </c>
      <c r="O41" s="47">
        <f t="shared" si="8"/>
        <v>57.10317831766157</v>
      </c>
      <c r="P41" s="9"/>
    </row>
    <row r="42" spans="1:16" ht="15">
      <c r="A42" s="12"/>
      <c r="B42" s="25">
        <v>344.5</v>
      </c>
      <c r="C42" s="20" t="s">
        <v>121</v>
      </c>
      <c r="D42" s="46">
        <v>160128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160128</v>
      </c>
      <c r="O42" s="47">
        <f t="shared" si="8"/>
        <v>6.813087690933072</v>
      </c>
      <c r="P42" s="9"/>
    </row>
    <row r="43" spans="1:16" ht="15">
      <c r="A43" s="12"/>
      <c r="B43" s="25">
        <v>347.2</v>
      </c>
      <c r="C43" s="20" t="s">
        <v>53</v>
      </c>
      <c r="D43" s="46">
        <v>127466</v>
      </c>
      <c r="E43" s="46">
        <v>0</v>
      </c>
      <c r="F43" s="46">
        <v>0</v>
      </c>
      <c r="G43" s="46">
        <v>15232</v>
      </c>
      <c r="H43" s="46">
        <v>0</v>
      </c>
      <c r="I43" s="46">
        <v>953574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1096272</v>
      </c>
      <c r="O43" s="47">
        <f t="shared" si="8"/>
        <v>46.64391779772795</v>
      </c>
      <c r="P43" s="9"/>
    </row>
    <row r="44" spans="1:16" ht="15">
      <c r="A44" s="12"/>
      <c r="B44" s="25">
        <v>349</v>
      </c>
      <c r="C44" s="20" t="s">
        <v>1</v>
      </c>
      <c r="D44" s="46">
        <v>17434</v>
      </c>
      <c r="E44" s="46">
        <v>0</v>
      </c>
      <c r="F44" s="46">
        <v>0</v>
      </c>
      <c r="G44" s="46">
        <v>0</v>
      </c>
      <c r="H44" s="46">
        <v>0</v>
      </c>
      <c r="I44" s="46">
        <v>85031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102465</v>
      </c>
      <c r="O44" s="47">
        <f t="shared" si="8"/>
        <v>4.359656214100328</v>
      </c>
      <c r="P44" s="9"/>
    </row>
    <row r="45" spans="1:16" ht="15.75">
      <c r="A45" s="29" t="s">
        <v>43</v>
      </c>
      <c r="B45" s="30"/>
      <c r="C45" s="31"/>
      <c r="D45" s="32">
        <f aca="true" t="shared" si="9" ref="D45:M45">SUM(D46:D48)</f>
        <v>139298</v>
      </c>
      <c r="E45" s="32">
        <f t="shared" si="9"/>
        <v>100167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aca="true" t="shared" si="10" ref="N45:N50">SUM(D45:M45)</f>
        <v>239465</v>
      </c>
      <c r="O45" s="45">
        <f t="shared" si="8"/>
        <v>10.188699314981067</v>
      </c>
      <c r="P45" s="10"/>
    </row>
    <row r="46" spans="1:16" ht="15">
      <c r="A46" s="13"/>
      <c r="B46" s="39">
        <v>351.5</v>
      </c>
      <c r="C46" s="21" t="s">
        <v>98</v>
      </c>
      <c r="D46" s="46">
        <v>52127</v>
      </c>
      <c r="E46" s="46">
        <v>75174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127301</v>
      </c>
      <c r="O46" s="47">
        <f t="shared" si="8"/>
        <v>5.416372377994299</v>
      </c>
      <c r="P46" s="9"/>
    </row>
    <row r="47" spans="1:16" ht="15">
      <c r="A47" s="13"/>
      <c r="B47" s="39">
        <v>354</v>
      </c>
      <c r="C47" s="21" t="s">
        <v>57</v>
      </c>
      <c r="D47" s="46">
        <v>63790</v>
      </c>
      <c r="E47" s="46">
        <v>1530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65320</v>
      </c>
      <c r="O47" s="47">
        <f t="shared" si="8"/>
        <v>2.7792196740841595</v>
      </c>
      <c r="P47" s="9"/>
    </row>
    <row r="48" spans="1:16" ht="15">
      <c r="A48" s="13"/>
      <c r="B48" s="39">
        <v>359</v>
      </c>
      <c r="C48" s="21" t="s">
        <v>58</v>
      </c>
      <c r="D48" s="46">
        <v>23381</v>
      </c>
      <c r="E48" s="46">
        <v>23463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46844</v>
      </c>
      <c r="O48" s="47">
        <f t="shared" si="8"/>
        <v>1.993107262902608</v>
      </c>
      <c r="P48" s="9"/>
    </row>
    <row r="49" spans="1:16" ht="15.75">
      <c r="A49" s="29" t="s">
        <v>4</v>
      </c>
      <c r="B49" s="30"/>
      <c r="C49" s="31"/>
      <c r="D49" s="32">
        <f aca="true" t="shared" si="11" ref="D49:M49">SUM(D50:D58)</f>
        <v>496059</v>
      </c>
      <c r="E49" s="32">
        <f t="shared" si="11"/>
        <v>438446</v>
      </c>
      <c r="F49" s="32">
        <f t="shared" si="11"/>
        <v>6043</v>
      </c>
      <c r="G49" s="32">
        <f t="shared" si="11"/>
        <v>192168</v>
      </c>
      <c r="H49" s="32">
        <f t="shared" si="11"/>
        <v>0</v>
      </c>
      <c r="I49" s="32">
        <f t="shared" si="11"/>
        <v>1470243</v>
      </c>
      <c r="J49" s="32">
        <f t="shared" si="11"/>
        <v>57742</v>
      </c>
      <c r="K49" s="32">
        <f t="shared" si="11"/>
        <v>13651841</v>
      </c>
      <c r="L49" s="32">
        <f t="shared" si="11"/>
        <v>0</v>
      </c>
      <c r="M49" s="32">
        <f t="shared" si="11"/>
        <v>0</v>
      </c>
      <c r="N49" s="32">
        <f t="shared" si="10"/>
        <v>16312542</v>
      </c>
      <c r="O49" s="45">
        <f t="shared" si="8"/>
        <v>694.0621197293963</v>
      </c>
      <c r="P49" s="10"/>
    </row>
    <row r="50" spans="1:16" ht="15">
      <c r="A50" s="12"/>
      <c r="B50" s="25">
        <v>361.1</v>
      </c>
      <c r="C50" s="20" t="s">
        <v>59</v>
      </c>
      <c r="D50" s="46">
        <v>219227</v>
      </c>
      <c r="E50" s="46">
        <v>425365</v>
      </c>
      <c r="F50" s="46">
        <v>6043</v>
      </c>
      <c r="G50" s="46">
        <v>117114</v>
      </c>
      <c r="H50" s="46">
        <v>0</v>
      </c>
      <c r="I50" s="46">
        <v>591422</v>
      </c>
      <c r="J50" s="46">
        <v>46552</v>
      </c>
      <c r="K50" s="46">
        <v>1999689</v>
      </c>
      <c r="L50" s="46">
        <v>0</v>
      </c>
      <c r="M50" s="46">
        <v>0</v>
      </c>
      <c r="N50" s="46">
        <f t="shared" si="10"/>
        <v>3405412</v>
      </c>
      <c r="O50" s="47">
        <f t="shared" si="8"/>
        <v>144.8926520018721</v>
      </c>
      <c r="P50" s="9"/>
    </row>
    <row r="51" spans="1:16" ht="15">
      <c r="A51" s="12"/>
      <c r="B51" s="25">
        <v>361.3</v>
      </c>
      <c r="C51" s="20" t="s">
        <v>89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5388917</v>
      </c>
      <c r="L51" s="46">
        <v>0</v>
      </c>
      <c r="M51" s="46">
        <v>0</v>
      </c>
      <c r="N51" s="46">
        <f aca="true" t="shared" si="12" ref="N51:N58">SUM(D51:M51)</f>
        <v>5388917</v>
      </c>
      <c r="O51" s="47">
        <f t="shared" si="8"/>
        <v>229.28634642386078</v>
      </c>
      <c r="P51" s="9"/>
    </row>
    <row r="52" spans="1:16" ht="15">
      <c r="A52" s="12"/>
      <c r="B52" s="25">
        <v>361.4</v>
      </c>
      <c r="C52" s="20" t="s">
        <v>132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2320409</v>
      </c>
      <c r="L52" s="46">
        <v>0</v>
      </c>
      <c r="M52" s="46">
        <v>0</v>
      </c>
      <c r="N52" s="46">
        <f t="shared" si="12"/>
        <v>2320409</v>
      </c>
      <c r="O52" s="47">
        <f t="shared" si="8"/>
        <v>98.72820491001148</v>
      </c>
      <c r="P52" s="9"/>
    </row>
    <row r="53" spans="1:16" ht="15">
      <c r="A53" s="12"/>
      <c r="B53" s="25">
        <v>362</v>
      </c>
      <c r="C53" s="20" t="s">
        <v>60</v>
      </c>
      <c r="D53" s="46">
        <v>87298</v>
      </c>
      <c r="E53" s="46">
        <v>0</v>
      </c>
      <c r="F53" s="46">
        <v>0</v>
      </c>
      <c r="G53" s="46">
        <v>0</v>
      </c>
      <c r="H53" s="46">
        <v>0</v>
      </c>
      <c r="I53" s="46">
        <v>732522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819820</v>
      </c>
      <c r="O53" s="47">
        <f t="shared" si="8"/>
        <v>34.881504488788664</v>
      </c>
      <c r="P53" s="9"/>
    </row>
    <row r="54" spans="1:16" ht="15">
      <c r="A54" s="12"/>
      <c r="B54" s="25">
        <v>364</v>
      </c>
      <c r="C54" s="20" t="s">
        <v>122</v>
      </c>
      <c r="D54" s="46">
        <v>131042</v>
      </c>
      <c r="E54" s="46">
        <v>1725</v>
      </c>
      <c r="F54" s="46">
        <v>0</v>
      </c>
      <c r="G54" s="46">
        <v>0</v>
      </c>
      <c r="H54" s="46">
        <v>0</v>
      </c>
      <c r="I54" s="46">
        <v>-359810</v>
      </c>
      <c r="J54" s="46">
        <v>10610</v>
      </c>
      <c r="K54" s="46">
        <v>0</v>
      </c>
      <c r="L54" s="46">
        <v>0</v>
      </c>
      <c r="M54" s="46">
        <v>0</v>
      </c>
      <c r="N54" s="46">
        <f t="shared" si="12"/>
        <v>-216433</v>
      </c>
      <c r="O54" s="47">
        <f t="shared" si="8"/>
        <v>-9.208739309875336</v>
      </c>
      <c r="P54" s="9"/>
    </row>
    <row r="55" spans="1:16" ht="15">
      <c r="A55" s="12"/>
      <c r="B55" s="25">
        <v>365</v>
      </c>
      <c r="C55" s="20" t="s">
        <v>123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44140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44140</v>
      </c>
      <c r="O55" s="47">
        <f t="shared" si="8"/>
        <v>1.8780581202399693</v>
      </c>
      <c r="P55" s="9"/>
    </row>
    <row r="56" spans="1:16" ht="15">
      <c r="A56" s="12"/>
      <c r="B56" s="25">
        <v>366</v>
      </c>
      <c r="C56" s="20" t="s">
        <v>63</v>
      </c>
      <c r="D56" s="46">
        <v>11745</v>
      </c>
      <c r="E56" s="46">
        <v>340</v>
      </c>
      <c r="F56" s="46">
        <v>0</v>
      </c>
      <c r="G56" s="46">
        <v>75054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87139</v>
      </c>
      <c r="O56" s="47">
        <f t="shared" si="8"/>
        <v>3.707569246479173</v>
      </c>
      <c r="P56" s="9"/>
    </row>
    <row r="57" spans="1:16" ht="15">
      <c r="A57" s="12"/>
      <c r="B57" s="25">
        <v>368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3930747</v>
      </c>
      <c r="L57" s="46">
        <v>0</v>
      </c>
      <c r="M57" s="46">
        <v>0</v>
      </c>
      <c r="N57" s="46">
        <f t="shared" si="12"/>
        <v>3930747</v>
      </c>
      <c r="O57" s="47">
        <f t="shared" si="8"/>
        <v>167.24447942815812</v>
      </c>
      <c r="P57" s="9"/>
    </row>
    <row r="58" spans="1:16" ht="15">
      <c r="A58" s="12"/>
      <c r="B58" s="25">
        <v>369.9</v>
      </c>
      <c r="C58" s="20" t="s">
        <v>65</v>
      </c>
      <c r="D58" s="46">
        <v>46747</v>
      </c>
      <c r="E58" s="46">
        <v>11016</v>
      </c>
      <c r="F58" s="46">
        <v>0</v>
      </c>
      <c r="G58" s="46">
        <v>0</v>
      </c>
      <c r="H58" s="46">
        <v>0</v>
      </c>
      <c r="I58" s="46">
        <v>461969</v>
      </c>
      <c r="J58" s="46">
        <v>580</v>
      </c>
      <c r="K58" s="46">
        <v>12079</v>
      </c>
      <c r="L58" s="46">
        <v>0</v>
      </c>
      <c r="M58" s="46">
        <v>0</v>
      </c>
      <c r="N58" s="46">
        <f t="shared" si="12"/>
        <v>532391</v>
      </c>
      <c r="O58" s="47">
        <f t="shared" si="8"/>
        <v>22.652044419861294</v>
      </c>
      <c r="P58" s="9"/>
    </row>
    <row r="59" spans="1:16" ht="15.75">
      <c r="A59" s="29" t="s">
        <v>44</v>
      </c>
      <c r="B59" s="30"/>
      <c r="C59" s="31"/>
      <c r="D59" s="32">
        <f aca="true" t="shared" si="13" ref="D59:M59">SUM(D60:D62)</f>
        <v>4477302</v>
      </c>
      <c r="E59" s="32">
        <f t="shared" si="13"/>
        <v>0</v>
      </c>
      <c r="F59" s="32">
        <f t="shared" si="13"/>
        <v>979950</v>
      </c>
      <c r="G59" s="32">
        <f t="shared" si="13"/>
        <v>1731603</v>
      </c>
      <c r="H59" s="32">
        <f t="shared" si="13"/>
        <v>0</v>
      </c>
      <c r="I59" s="32">
        <f t="shared" si="13"/>
        <v>2481481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9670336</v>
      </c>
      <c r="O59" s="45">
        <f t="shared" si="8"/>
        <v>411.4511338978003</v>
      </c>
      <c r="P59" s="9"/>
    </row>
    <row r="60" spans="1:16" ht="15">
      <c r="A60" s="12"/>
      <c r="B60" s="25">
        <v>381</v>
      </c>
      <c r="C60" s="20" t="s">
        <v>66</v>
      </c>
      <c r="D60" s="46">
        <v>676921</v>
      </c>
      <c r="E60" s="46">
        <v>0</v>
      </c>
      <c r="F60" s="46">
        <v>979950</v>
      </c>
      <c r="G60" s="46">
        <v>1567603</v>
      </c>
      <c r="H60" s="46">
        <v>0</v>
      </c>
      <c r="I60" s="46">
        <v>320246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3544720</v>
      </c>
      <c r="O60" s="47">
        <f t="shared" si="8"/>
        <v>150.81989533251075</v>
      </c>
      <c r="P60" s="9"/>
    </row>
    <row r="61" spans="1:16" ht="15">
      <c r="A61" s="12"/>
      <c r="B61" s="25">
        <v>382</v>
      </c>
      <c r="C61" s="20" t="s">
        <v>80</v>
      </c>
      <c r="D61" s="46">
        <v>3800381</v>
      </c>
      <c r="E61" s="46">
        <v>0</v>
      </c>
      <c r="F61" s="46">
        <v>0</v>
      </c>
      <c r="G61" s="46">
        <v>164000</v>
      </c>
      <c r="H61" s="46">
        <v>0</v>
      </c>
      <c r="I61" s="46">
        <v>312456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4276837</v>
      </c>
      <c r="O61" s="47">
        <f t="shared" si="8"/>
        <v>181.96983363825893</v>
      </c>
      <c r="P61" s="9"/>
    </row>
    <row r="62" spans="1:16" ht="15.75" thickBot="1">
      <c r="A62" s="12"/>
      <c r="B62" s="25">
        <v>389.4</v>
      </c>
      <c r="C62" s="20" t="s">
        <v>124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1848779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1848779</v>
      </c>
      <c r="O62" s="47">
        <f t="shared" si="8"/>
        <v>78.66140492703059</v>
      </c>
      <c r="P62" s="9"/>
    </row>
    <row r="63" spans="1:119" ht="16.5" thickBot="1">
      <c r="A63" s="14" t="s">
        <v>54</v>
      </c>
      <c r="B63" s="23"/>
      <c r="C63" s="22"/>
      <c r="D63" s="15">
        <f aca="true" t="shared" si="14" ref="D63:M63">SUM(D5,D14,D19,D31,D45,D49,D59)</f>
        <v>20875041</v>
      </c>
      <c r="E63" s="15">
        <f t="shared" si="14"/>
        <v>12667585</v>
      </c>
      <c r="F63" s="15">
        <f t="shared" si="14"/>
        <v>985993</v>
      </c>
      <c r="G63" s="15">
        <f t="shared" si="14"/>
        <v>1939003</v>
      </c>
      <c r="H63" s="15">
        <f t="shared" si="14"/>
        <v>0</v>
      </c>
      <c r="I63" s="15">
        <f t="shared" si="14"/>
        <v>107288779</v>
      </c>
      <c r="J63" s="15">
        <f t="shared" si="14"/>
        <v>11565900</v>
      </c>
      <c r="K63" s="15">
        <f t="shared" si="14"/>
        <v>14060693</v>
      </c>
      <c r="L63" s="15">
        <f t="shared" si="14"/>
        <v>0</v>
      </c>
      <c r="M63" s="15">
        <f t="shared" si="14"/>
        <v>0</v>
      </c>
      <c r="N63" s="15">
        <f>SUM(D63:M63)</f>
        <v>169382994</v>
      </c>
      <c r="O63" s="38">
        <f t="shared" si="8"/>
        <v>7206.866953154917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137</v>
      </c>
      <c r="M65" s="48"/>
      <c r="N65" s="48"/>
      <c r="O65" s="43">
        <v>23503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92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71</v>
      </c>
      <c r="F4" s="34" t="s">
        <v>72</v>
      </c>
      <c r="G4" s="34" t="s">
        <v>73</v>
      </c>
      <c r="H4" s="34" t="s">
        <v>6</v>
      </c>
      <c r="I4" s="34" t="s">
        <v>7</v>
      </c>
      <c r="J4" s="35" t="s">
        <v>74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9947976</v>
      </c>
      <c r="E5" s="27">
        <f t="shared" si="0"/>
        <v>11274981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428480</v>
      </c>
      <c r="L5" s="27">
        <f t="shared" si="0"/>
        <v>0</v>
      </c>
      <c r="M5" s="27">
        <f t="shared" si="0"/>
        <v>0</v>
      </c>
      <c r="N5" s="28">
        <f>SUM(D5:M5)</f>
        <v>21651437</v>
      </c>
      <c r="O5" s="33">
        <f aca="true" t="shared" si="1" ref="O5:O36">(N5/O$64)</f>
        <v>929.7250515286843</v>
      </c>
      <c r="P5" s="6"/>
    </row>
    <row r="6" spans="1:16" ht="15">
      <c r="A6" s="12"/>
      <c r="B6" s="25">
        <v>311</v>
      </c>
      <c r="C6" s="20" t="s">
        <v>3</v>
      </c>
      <c r="D6" s="46">
        <v>8057830</v>
      </c>
      <c r="E6" s="46">
        <v>8884278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16942108</v>
      </c>
      <c r="O6" s="47">
        <f t="shared" si="1"/>
        <v>727.5037787701821</v>
      </c>
      <c r="P6" s="9"/>
    </row>
    <row r="7" spans="1:16" ht="15">
      <c r="A7" s="12"/>
      <c r="B7" s="25">
        <v>312.1</v>
      </c>
      <c r="C7" s="20" t="s">
        <v>11</v>
      </c>
      <c r="D7" s="46">
        <v>428480</v>
      </c>
      <c r="E7" s="46">
        <v>363970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792450</v>
      </c>
      <c r="O7" s="47">
        <f t="shared" si="1"/>
        <v>34.02825489522501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791549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791549</v>
      </c>
      <c r="O8" s="47">
        <f t="shared" si="1"/>
        <v>33.989565441429065</v>
      </c>
      <c r="P8" s="9"/>
    </row>
    <row r="9" spans="1:16" ht="15">
      <c r="A9" s="12"/>
      <c r="B9" s="25">
        <v>312.51</v>
      </c>
      <c r="C9" s="20" t="s">
        <v>77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198555</v>
      </c>
      <c r="L9" s="46">
        <v>0</v>
      </c>
      <c r="M9" s="46">
        <v>0</v>
      </c>
      <c r="N9" s="46">
        <f>SUM(D9:M9)</f>
        <v>198555</v>
      </c>
      <c r="O9" s="47">
        <f t="shared" si="1"/>
        <v>8.526064926142219</v>
      </c>
      <c r="P9" s="9"/>
    </row>
    <row r="10" spans="1:16" ht="15">
      <c r="A10" s="12"/>
      <c r="B10" s="25">
        <v>312.52</v>
      </c>
      <c r="C10" s="20" t="s">
        <v>111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229925</v>
      </c>
      <c r="L10" s="46">
        <v>0</v>
      </c>
      <c r="M10" s="46">
        <v>0</v>
      </c>
      <c r="N10" s="46">
        <f>SUM(D10:M10)</f>
        <v>229925</v>
      </c>
      <c r="O10" s="47">
        <f t="shared" si="1"/>
        <v>9.873110614908965</v>
      </c>
      <c r="P10" s="9"/>
    </row>
    <row r="11" spans="1:16" ht="15">
      <c r="A11" s="12"/>
      <c r="B11" s="25">
        <v>312.6</v>
      </c>
      <c r="C11" s="20" t="s">
        <v>13</v>
      </c>
      <c r="D11" s="46">
        <v>0</v>
      </c>
      <c r="E11" s="46">
        <v>1235184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1235184</v>
      </c>
      <c r="O11" s="47">
        <f t="shared" si="1"/>
        <v>53.03950532463071</v>
      </c>
      <c r="P11" s="9"/>
    </row>
    <row r="12" spans="1:16" ht="15">
      <c r="A12" s="12"/>
      <c r="B12" s="25">
        <v>315</v>
      </c>
      <c r="C12" s="20" t="s">
        <v>112</v>
      </c>
      <c r="D12" s="46">
        <v>1161870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1161870</v>
      </c>
      <c r="O12" s="47">
        <f t="shared" si="1"/>
        <v>49.89136035726555</v>
      </c>
      <c r="P12" s="9"/>
    </row>
    <row r="13" spans="1:16" ht="15">
      <c r="A13" s="12"/>
      <c r="B13" s="25">
        <v>316</v>
      </c>
      <c r="C13" s="20" t="s">
        <v>113</v>
      </c>
      <c r="D13" s="46">
        <v>299796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299796</v>
      </c>
      <c r="O13" s="47">
        <f t="shared" si="1"/>
        <v>12.87341119890072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SUM(D15:D18)</f>
        <v>685100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348254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0">SUM(D14:M14)</f>
        <v>1033354</v>
      </c>
      <c r="O14" s="45">
        <f t="shared" si="1"/>
        <v>44.37281003091721</v>
      </c>
      <c r="P14" s="10"/>
    </row>
    <row r="15" spans="1:16" ht="15">
      <c r="A15" s="12"/>
      <c r="B15" s="25">
        <v>322</v>
      </c>
      <c r="C15" s="20" t="s">
        <v>0</v>
      </c>
      <c r="D15" s="46">
        <v>501792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501792</v>
      </c>
      <c r="O15" s="47">
        <f t="shared" si="1"/>
        <v>21.54723462727585</v>
      </c>
      <c r="P15" s="9"/>
    </row>
    <row r="16" spans="1:16" ht="15">
      <c r="A16" s="12"/>
      <c r="B16" s="25">
        <v>323.9</v>
      </c>
      <c r="C16" s="20" t="s">
        <v>17</v>
      </c>
      <c r="D16" s="46">
        <v>5280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5280</v>
      </c>
      <c r="O16" s="47">
        <f t="shared" si="1"/>
        <v>0.22672621092408107</v>
      </c>
      <c r="P16" s="9"/>
    </row>
    <row r="17" spans="1:16" ht="15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348254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348254</v>
      </c>
      <c r="O17" s="47">
        <f t="shared" si="1"/>
        <v>14.954225352112676</v>
      </c>
      <c r="P17" s="9"/>
    </row>
    <row r="18" spans="1:16" ht="15">
      <c r="A18" s="12"/>
      <c r="B18" s="25">
        <v>329</v>
      </c>
      <c r="C18" s="20" t="s">
        <v>19</v>
      </c>
      <c r="D18" s="46">
        <v>178028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178028</v>
      </c>
      <c r="O18" s="47">
        <f t="shared" si="1"/>
        <v>7.644623840604603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SUM(D20:D28)</f>
        <v>4017107</v>
      </c>
      <c r="E19" s="32">
        <f t="shared" si="5"/>
        <v>190705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4207812</v>
      </c>
      <c r="O19" s="45">
        <f t="shared" si="1"/>
        <v>180.68584678804535</v>
      </c>
      <c r="P19" s="10"/>
    </row>
    <row r="20" spans="1:16" ht="15">
      <c r="A20" s="12"/>
      <c r="B20" s="25">
        <v>331.1</v>
      </c>
      <c r="C20" s="20" t="s">
        <v>20</v>
      </c>
      <c r="D20" s="46">
        <v>0</v>
      </c>
      <c r="E20" s="46">
        <v>137528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137528</v>
      </c>
      <c r="O20" s="47">
        <f t="shared" si="1"/>
        <v>5.905530745448299</v>
      </c>
      <c r="P20" s="9"/>
    </row>
    <row r="21" spans="1:16" ht="15">
      <c r="A21" s="12"/>
      <c r="B21" s="25">
        <v>331.2</v>
      </c>
      <c r="C21" s="20" t="s">
        <v>21</v>
      </c>
      <c r="D21" s="46">
        <v>24219</v>
      </c>
      <c r="E21" s="46">
        <v>53177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77396</v>
      </c>
      <c r="O21" s="47">
        <f t="shared" si="1"/>
        <v>3.3234283751288216</v>
      </c>
      <c r="P21" s="9"/>
    </row>
    <row r="22" spans="1:16" ht="15">
      <c r="A22" s="12"/>
      <c r="B22" s="25">
        <v>335.12</v>
      </c>
      <c r="C22" s="20" t="s">
        <v>114</v>
      </c>
      <c r="D22" s="46">
        <v>775270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775270</v>
      </c>
      <c r="O22" s="47">
        <f t="shared" si="1"/>
        <v>33.290535898316726</v>
      </c>
      <c r="P22" s="9"/>
    </row>
    <row r="23" spans="1:16" ht="15">
      <c r="A23" s="12"/>
      <c r="B23" s="25">
        <v>335.14</v>
      </c>
      <c r="C23" s="20" t="s">
        <v>115</v>
      </c>
      <c r="D23" s="46">
        <v>4457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4457</v>
      </c>
      <c r="O23" s="47">
        <f t="shared" si="1"/>
        <v>0.19138612160769494</v>
      </c>
      <c r="P23" s="9"/>
    </row>
    <row r="24" spans="1:16" ht="15">
      <c r="A24" s="12"/>
      <c r="B24" s="25">
        <v>335.15</v>
      </c>
      <c r="C24" s="20" t="s">
        <v>116</v>
      </c>
      <c r="D24" s="46">
        <v>43976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43976</v>
      </c>
      <c r="O24" s="47">
        <f t="shared" si="1"/>
        <v>1.8883545173479903</v>
      </c>
      <c r="P24" s="9"/>
    </row>
    <row r="25" spans="1:16" ht="15">
      <c r="A25" s="12"/>
      <c r="B25" s="25">
        <v>335.18</v>
      </c>
      <c r="C25" s="20" t="s">
        <v>128</v>
      </c>
      <c r="D25" s="46">
        <v>2261423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2261423</v>
      </c>
      <c r="O25" s="47">
        <f t="shared" si="1"/>
        <v>97.10679319821367</v>
      </c>
      <c r="P25" s="9"/>
    </row>
    <row r="26" spans="1:16" ht="15">
      <c r="A26" s="12"/>
      <c r="B26" s="25">
        <v>335.21</v>
      </c>
      <c r="C26" s="20" t="s">
        <v>33</v>
      </c>
      <c r="D26" s="46">
        <v>16610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16610</v>
      </c>
      <c r="O26" s="47">
        <f t="shared" si="1"/>
        <v>0.7132428718653384</v>
      </c>
      <c r="P26" s="9"/>
    </row>
    <row r="27" spans="1:16" ht="15">
      <c r="A27" s="12"/>
      <c r="B27" s="25">
        <v>338</v>
      </c>
      <c r="C27" s="20" t="s">
        <v>36</v>
      </c>
      <c r="D27" s="46">
        <v>31884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31884</v>
      </c>
      <c r="O27" s="47">
        <f t="shared" si="1"/>
        <v>1.369117141875644</v>
      </c>
      <c r="P27" s="9"/>
    </row>
    <row r="28" spans="1:16" ht="15">
      <c r="A28" s="12"/>
      <c r="B28" s="25">
        <v>339</v>
      </c>
      <c r="C28" s="20" t="s">
        <v>37</v>
      </c>
      <c r="D28" s="46">
        <v>859268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859268</v>
      </c>
      <c r="O28" s="47">
        <f t="shared" si="1"/>
        <v>36.89745791824115</v>
      </c>
      <c r="P28" s="9"/>
    </row>
    <row r="29" spans="1:16" ht="15.75">
      <c r="A29" s="29" t="s">
        <v>42</v>
      </c>
      <c r="B29" s="30"/>
      <c r="C29" s="31"/>
      <c r="D29" s="32">
        <f aca="true" t="shared" si="6" ref="D29:M29">SUM(D30:D42)</f>
        <v>326513</v>
      </c>
      <c r="E29" s="32">
        <f t="shared" si="6"/>
        <v>2876</v>
      </c>
      <c r="F29" s="32">
        <f t="shared" si="6"/>
        <v>0</v>
      </c>
      <c r="G29" s="32">
        <f t="shared" si="6"/>
        <v>22537</v>
      </c>
      <c r="H29" s="32">
        <f t="shared" si="6"/>
        <v>0</v>
      </c>
      <c r="I29" s="32">
        <f t="shared" si="6"/>
        <v>101817665</v>
      </c>
      <c r="J29" s="32">
        <f t="shared" si="6"/>
        <v>12274951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114444542</v>
      </c>
      <c r="O29" s="45">
        <f t="shared" si="1"/>
        <v>4914.313895568534</v>
      </c>
      <c r="P29" s="10"/>
    </row>
    <row r="30" spans="1:16" ht="15">
      <c r="A30" s="12"/>
      <c r="B30" s="25">
        <v>341.1</v>
      </c>
      <c r="C30" s="20" t="s">
        <v>118</v>
      </c>
      <c r="D30" s="46">
        <v>36800</v>
      </c>
      <c r="E30" s="46">
        <v>2876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39676</v>
      </c>
      <c r="O30" s="47">
        <f t="shared" si="1"/>
        <v>1.7037100652696668</v>
      </c>
      <c r="P30" s="9"/>
    </row>
    <row r="31" spans="1:16" ht="15">
      <c r="A31" s="12"/>
      <c r="B31" s="25">
        <v>341.2</v>
      </c>
      <c r="C31" s="20" t="s">
        <v>119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12274951</v>
      </c>
      <c r="K31" s="46">
        <v>0</v>
      </c>
      <c r="L31" s="46">
        <v>0</v>
      </c>
      <c r="M31" s="46">
        <v>0</v>
      </c>
      <c r="N31" s="46">
        <f aca="true" t="shared" si="7" ref="N31:N42">SUM(D31:M31)</f>
        <v>12274951</v>
      </c>
      <c r="O31" s="47">
        <f t="shared" si="1"/>
        <v>527.0933957402955</v>
      </c>
      <c r="P31" s="9"/>
    </row>
    <row r="32" spans="1:16" ht="15">
      <c r="A32" s="12"/>
      <c r="B32" s="25">
        <v>341.3</v>
      </c>
      <c r="C32" s="20" t="s">
        <v>120</v>
      </c>
      <c r="D32" s="46">
        <v>11211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11211</v>
      </c>
      <c r="O32" s="47">
        <f t="shared" si="1"/>
        <v>0.4814067330814153</v>
      </c>
      <c r="P32" s="9"/>
    </row>
    <row r="33" spans="1:16" ht="15">
      <c r="A33" s="12"/>
      <c r="B33" s="25">
        <v>341.9</v>
      </c>
      <c r="C33" s="20" t="s">
        <v>129</v>
      </c>
      <c r="D33" s="46">
        <v>4980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4980</v>
      </c>
      <c r="O33" s="47">
        <f t="shared" si="1"/>
        <v>0.2138440398488492</v>
      </c>
      <c r="P33" s="9"/>
    </row>
    <row r="34" spans="1:16" ht="15">
      <c r="A34" s="12"/>
      <c r="B34" s="25">
        <v>343.1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81899763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81899763</v>
      </c>
      <c r="O34" s="47">
        <f t="shared" si="1"/>
        <v>3516.8225266231534</v>
      </c>
      <c r="P34" s="9"/>
    </row>
    <row r="35" spans="1:16" ht="15">
      <c r="A35" s="12"/>
      <c r="B35" s="25">
        <v>343.2</v>
      </c>
      <c r="C35" s="20" t="s">
        <v>88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1836536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1836536</v>
      </c>
      <c r="O35" s="47">
        <f t="shared" si="1"/>
        <v>78.86190312607351</v>
      </c>
      <c r="P35" s="9"/>
    </row>
    <row r="36" spans="1:16" ht="15">
      <c r="A36" s="12"/>
      <c r="B36" s="25">
        <v>343.3</v>
      </c>
      <c r="C36" s="20" t="s">
        <v>48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12368762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12368762</v>
      </c>
      <c r="O36" s="47">
        <f t="shared" si="1"/>
        <v>531.1216935760907</v>
      </c>
      <c r="P36" s="9"/>
    </row>
    <row r="37" spans="1:16" ht="15">
      <c r="A37" s="12"/>
      <c r="B37" s="25">
        <v>343.4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3333566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3333566</v>
      </c>
      <c r="O37" s="47">
        <f aca="true" t="shared" si="8" ref="O37:O62">(N37/O$64)</f>
        <v>143.1452250085881</v>
      </c>
      <c r="P37" s="9"/>
    </row>
    <row r="38" spans="1:16" ht="15">
      <c r="A38" s="12"/>
      <c r="B38" s="25">
        <v>343.8</v>
      </c>
      <c r="C38" s="20" t="s">
        <v>50</v>
      </c>
      <c r="D38" s="46">
        <v>8260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8260</v>
      </c>
      <c r="O38" s="47">
        <f t="shared" si="8"/>
        <v>0.3546891102713844</v>
      </c>
      <c r="P38" s="9"/>
    </row>
    <row r="39" spans="1:16" ht="15">
      <c r="A39" s="12"/>
      <c r="B39" s="25">
        <v>343.9</v>
      </c>
      <c r="C39" s="20" t="s">
        <v>51</v>
      </c>
      <c r="D39" s="46">
        <v>4111</v>
      </c>
      <c r="E39" s="46">
        <v>0</v>
      </c>
      <c r="F39" s="46">
        <v>0</v>
      </c>
      <c r="G39" s="46">
        <v>0</v>
      </c>
      <c r="H39" s="46">
        <v>0</v>
      </c>
      <c r="I39" s="46">
        <v>1314783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1318894</v>
      </c>
      <c r="O39" s="47">
        <f t="shared" si="8"/>
        <v>56.634060460322914</v>
      </c>
      <c r="P39" s="9"/>
    </row>
    <row r="40" spans="1:16" ht="15">
      <c r="A40" s="12"/>
      <c r="B40" s="25">
        <v>344.5</v>
      </c>
      <c r="C40" s="20" t="s">
        <v>121</v>
      </c>
      <c r="D40" s="46">
        <v>162347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162347</v>
      </c>
      <c r="O40" s="47">
        <f t="shared" si="8"/>
        <v>6.9712727585022325</v>
      </c>
      <c r="P40" s="9"/>
    </row>
    <row r="41" spans="1:16" ht="15">
      <c r="A41" s="12"/>
      <c r="B41" s="25">
        <v>347.2</v>
      </c>
      <c r="C41" s="20" t="s">
        <v>53</v>
      </c>
      <c r="D41" s="46">
        <v>77740</v>
      </c>
      <c r="E41" s="46">
        <v>0</v>
      </c>
      <c r="F41" s="46">
        <v>0</v>
      </c>
      <c r="G41" s="46">
        <v>22537</v>
      </c>
      <c r="H41" s="46">
        <v>0</v>
      </c>
      <c r="I41" s="46">
        <v>981678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1081955</v>
      </c>
      <c r="O41" s="47">
        <f t="shared" si="8"/>
        <v>46.459764685675026</v>
      </c>
      <c r="P41" s="9"/>
    </row>
    <row r="42" spans="1:16" ht="15">
      <c r="A42" s="12"/>
      <c r="B42" s="25">
        <v>349</v>
      </c>
      <c r="C42" s="20" t="s">
        <v>1</v>
      </c>
      <c r="D42" s="46">
        <v>21064</v>
      </c>
      <c r="E42" s="46">
        <v>0</v>
      </c>
      <c r="F42" s="46">
        <v>0</v>
      </c>
      <c r="G42" s="46">
        <v>0</v>
      </c>
      <c r="H42" s="46">
        <v>0</v>
      </c>
      <c r="I42" s="46">
        <v>82577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103641</v>
      </c>
      <c r="O42" s="47">
        <f t="shared" si="8"/>
        <v>4.450403641360357</v>
      </c>
      <c r="P42" s="9"/>
    </row>
    <row r="43" spans="1:16" ht="15.75">
      <c r="A43" s="29" t="s">
        <v>43</v>
      </c>
      <c r="B43" s="30"/>
      <c r="C43" s="31"/>
      <c r="D43" s="32">
        <f aca="true" t="shared" si="9" ref="D43:M43">SUM(D44:D46)</f>
        <v>175596</v>
      </c>
      <c r="E43" s="32">
        <f t="shared" si="9"/>
        <v>48618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aca="true" t="shared" si="10" ref="N43:N48">SUM(D43:M43)</f>
        <v>224214</v>
      </c>
      <c r="O43" s="45">
        <f t="shared" si="8"/>
        <v>9.627877018206801</v>
      </c>
      <c r="P43" s="10"/>
    </row>
    <row r="44" spans="1:16" ht="15">
      <c r="A44" s="13"/>
      <c r="B44" s="39">
        <v>351.5</v>
      </c>
      <c r="C44" s="21" t="s">
        <v>98</v>
      </c>
      <c r="D44" s="46">
        <v>83904</v>
      </c>
      <c r="E44" s="46">
        <v>48618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132522</v>
      </c>
      <c r="O44" s="47">
        <f t="shared" si="8"/>
        <v>5.6905702507729305</v>
      </c>
      <c r="P44" s="9"/>
    </row>
    <row r="45" spans="1:16" ht="15">
      <c r="A45" s="13"/>
      <c r="B45" s="39">
        <v>354</v>
      </c>
      <c r="C45" s="21" t="s">
        <v>57</v>
      </c>
      <c r="D45" s="46">
        <v>65595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65595</v>
      </c>
      <c r="O45" s="47">
        <f t="shared" si="8"/>
        <v>2.8166867055994502</v>
      </c>
      <c r="P45" s="9"/>
    </row>
    <row r="46" spans="1:16" ht="15">
      <c r="A46" s="13"/>
      <c r="B46" s="39">
        <v>359</v>
      </c>
      <c r="C46" s="21" t="s">
        <v>58</v>
      </c>
      <c r="D46" s="46">
        <v>26097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26097</v>
      </c>
      <c r="O46" s="47">
        <f t="shared" si="8"/>
        <v>1.120620061834421</v>
      </c>
      <c r="P46" s="9"/>
    </row>
    <row r="47" spans="1:16" ht="15.75">
      <c r="A47" s="29" t="s">
        <v>4</v>
      </c>
      <c r="B47" s="30"/>
      <c r="C47" s="31"/>
      <c r="D47" s="32">
        <f aca="true" t="shared" si="11" ref="D47:M47">SUM(D48:D56)</f>
        <v>506025</v>
      </c>
      <c r="E47" s="32">
        <f t="shared" si="11"/>
        <v>739167</v>
      </c>
      <c r="F47" s="32">
        <f t="shared" si="11"/>
        <v>7176</v>
      </c>
      <c r="G47" s="32">
        <f t="shared" si="11"/>
        <v>234055</v>
      </c>
      <c r="H47" s="32">
        <f t="shared" si="11"/>
        <v>0</v>
      </c>
      <c r="I47" s="32">
        <f t="shared" si="11"/>
        <v>2026913</v>
      </c>
      <c r="J47" s="32">
        <f t="shared" si="11"/>
        <v>104467</v>
      </c>
      <c r="K47" s="32">
        <f t="shared" si="11"/>
        <v>9762025</v>
      </c>
      <c r="L47" s="32">
        <f t="shared" si="11"/>
        <v>0</v>
      </c>
      <c r="M47" s="32">
        <f t="shared" si="11"/>
        <v>0</v>
      </c>
      <c r="N47" s="32">
        <f t="shared" si="10"/>
        <v>13379828</v>
      </c>
      <c r="O47" s="45">
        <f t="shared" si="8"/>
        <v>574.5374441772586</v>
      </c>
      <c r="P47" s="10"/>
    </row>
    <row r="48" spans="1:16" ht="15">
      <c r="A48" s="12"/>
      <c r="B48" s="25">
        <v>361.1</v>
      </c>
      <c r="C48" s="20" t="s">
        <v>59</v>
      </c>
      <c r="D48" s="46">
        <v>353019</v>
      </c>
      <c r="E48" s="46">
        <v>35655</v>
      </c>
      <c r="F48" s="46">
        <v>7176</v>
      </c>
      <c r="G48" s="46">
        <v>228133</v>
      </c>
      <c r="H48" s="46">
        <v>0</v>
      </c>
      <c r="I48" s="46">
        <v>1275320</v>
      </c>
      <c r="J48" s="46">
        <v>77455</v>
      </c>
      <c r="K48" s="46">
        <v>2213163</v>
      </c>
      <c r="L48" s="46">
        <v>0</v>
      </c>
      <c r="M48" s="46">
        <v>0</v>
      </c>
      <c r="N48" s="46">
        <f t="shared" si="10"/>
        <v>4189921</v>
      </c>
      <c r="O48" s="47">
        <f t="shared" si="8"/>
        <v>179.91759704568878</v>
      </c>
      <c r="P48" s="9"/>
    </row>
    <row r="49" spans="1:16" ht="15">
      <c r="A49" s="12"/>
      <c r="B49" s="25">
        <v>361.3</v>
      </c>
      <c r="C49" s="20" t="s">
        <v>89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3586813</v>
      </c>
      <c r="L49" s="46">
        <v>0</v>
      </c>
      <c r="M49" s="46">
        <v>0</v>
      </c>
      <c r="N49" s="46">
        <f aca="true" t="shared" si="12" ref="N49:N56">SUM(D49:M49)</f>
        <v>3586813</v>
      </c>
      <c r="O49" s="47">
        <f t="shared" si="8"/>
        <v>154.0197956028856</v>
      </c>
      <c r="P49" s="9"/>
    </row>
    <row r="50" spans="1:16" ht="15">
      <c r="A50" s="12"/>
      <c r="B50" s="25">
        <v>361.4</v>
      </c>
      <c r="C50" s="20" t="s">
        <v>132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537939</v>
      </c>
      <c r="L50" s="46">
        <v>0</v>
      </c>
      <c r="M50" s="46">
        <v>0</v>
      </c>
      <c r="N50" s="46">
        <f t="shared" si="12"/>
        <v>537939</v>
      </c>
      <c r="O50" s="47">
        <f t="shared" si="8"/>
        <v>23.09940742013054</v>
      </c>
      <c r="P50" s="9"/>
    </row>
    <row r="51" spans="1:16" ht="15">
      <c r="A51" s="12"/>
      <c r="B51" s="25">
        <v>362</v>
      </c>
      <c r="C51" s="20" t="s">
        <v>60</v>
      </c>
      <c r="D51" s="46">
        <v>83668</v>
      </c>
      <c r="E51" s="46">
        <v>700012</v>
      </c>
      <c r="F51" s="46">
        <v>0</v>
      </c>
      <c r="G51" s="46">
        <v>0</v>
      </c>
      <c r="H51" s="46">
        <v>0</v>
      </c>
      <c r="I51" s="46">
        <v>621783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1405463</v>
      </c>
      <c r="O51" s="47">
        <f t="shared" si="8"/>
        <v>60.35138268636207</v>
      </c>
      <c r="P51" s="9"/>
    </row>
    <row r="52" spans="1:16" ht="15">
      <c r="A52" s="12"/>
      <c r="B52" s="25">
        <v>364</v>
      </c>
      <c r="C52" s="20" t="s">
        <v>122</v>
      </c>
      <c r="D52" s="46">
        <v>-2400</v>
      </c>
      <c r="E52" s="46">
        <v>0</v>
      </c>
      <c r="F52" s="46">
        <v>0</v>
      </c>
      <c r="G52" s="46">
        <v>0</v>
      </c>
      <c r="H52" s="46">
        <v>0</v>
      </c>
      <c r="I52" s="46">
        <v>17496</v>
      </c>
      <c r="J52" s="46">
        <v>18596</v>
      </c>
      <c r="K52" s="46">
        <v>0</v>
      </c>
      <c r="L52" s="46">
        <v>0</v>
      </c>
      <c r="M52" s="46">
        <v>0</v>
      </c>
      <c r="N52" s="46">
        <f t="shared" si="12"/>
        <v>33692</v>
      </c>
      <c r="O52" s="47">
        <f t="shared" si="8"/>
        <v>1.4467536928890417</v>
      </c>
      <c r="P52" s="9"/>
    </row>
    <row r="53" spans="1:16" ht="15">
      <c r="A53" s="12"/>
      <c r="B53" s="25">
        <v>365</v>
      </c>
      <c r="C53" s="20" t="s">
        <v>123</v>
      </c>
      <c r="D53" s="46">
        <v>3740</v>
      </c>
      <c r="E53" s="46">
        <v>0</v>
      </c>
      <c r="F53" s="46">
        <v>0</v>
      </c>
      <c r="G53" s="46">
        <v>0</v>
      </c>
      <c r="H53" s="46">
        <v>0</v>
      </c>
      <c r="I53" s="46">
        <v>52934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56674</v>
      </c>
      <c r="O53" s="47">
        <f t="shared" si="8"/>
        <v>2.433613878392305</v>
      </c>
      <c r="P53" s="9"/>
    </row>
    <row r="54" spans="1:16" ht="15">
      <c r="A54" s="12"/>
      <c r="B54" s="25">
        <v>366</v>
      </c>
      <c r="C54" s="20" t="s">
        <v>63</v>
      </c>
      <c r="D54" s="46">
        <v>11023</v>
      </c>
      <c r="E54" s="46">
        <v>0</v>
      </c>
      <c r="F54" s="46">
        <v>0</v>
      </c>
      <c r="G54" s="46">
        <v>5922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16945</v>
      </c>
      <c r="O54" s="47">
        <f t="shared" si="8"/>
        <v>0.7276279628993473</v>
      </c>
      <c r="P54" s="9"/>
    </row>
    <row r="55" spans="1:16" ht="15">
      <c r="A55" s="12"/>
      <c r="B55" s="25">
        <v>368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3408505</v>
      </c>
      <c r="L55" s="46">
        <v>0</v>
      </c>
      <c r="M55" s="46">
        <v>0</v>
      </c>
      <c r="N55" s="46">
        <f t="shared" si="12"/>
        <v>3408505</v>
      </c>
      <c r="O55" s="47">
        <f t="shared" si="8"/>
        <v>146.3631484026108</v>
      </c>
      <c r="P55" s="9"/>
    </row>
    <row r="56" spans="1:16" ht="15">
      <c r="A56" s="12"/>
      <c r="B56" s="25">
        <v>369.9</v>
      </c>
      <c r="C56" s="20" t="s">
        <v>65</v>
      </c>
      <c r="D56" s="46">
        <v>56975</v>
      </c>
      <c r="E56" s="46">
        <v>3500</v>
      </c>
      <c r="F56" s="46">
        <v>0</v>
      </c>
      <c r="G56" s="46">
        <v>0</v>
      </c>
      <c r="H56" s="46">
        <v>0</v>
      </c>
      <c r="I56" s="46">
        <v>59380</v>
      </c>
      <c r="J56" s="46">
        <v>8416</v>
      </c>
      <c r="K56" s="46">
        <v>15605</v>
      </c>
      <c r="L56" s="46">
        <v>0</v>
      </c>
      <c r="M56" s="46">
        <v>0</v>
      </c>
      <c r="N56" s="46">
        <f t="shared" si="12"/>
        <v>143876</v>
      </c>
      <c r="O56" s="47">
        <f t="shared" si="8"/>
        <v>6.1781174854002066</v>
      </c>
      <c r="P56" s="9"/>
    </row>
    <row r="57" spans="1:16" ht="15.75">
      <c r="A57" s="29" t="s">
        <v>44</v>
      </c>
      <c r="B57" s="30"/>
      <c r="C57" s="31"/>
      <c r="D57" s="32">
        <f aca="true" t="shared" si="13" ref="D57:M57">SUM(D58:D61)</f>
        <v>4687931</v>
      </c>
      <c r="E57" s="32">
        <f t="shared" si="13"/>
        <v>0</v>
      </c>
      <c r="F57" s="32">
        <f t="shared" si="13"/>
        <v>904180</v>
      </c>
      <c r="G57" s="32">
        <f t="shared" si="13"/>
        <v>1874000</v>
      </c>
      <c r="H57" s="32">
        <f t="shared" si="13"/>
        <v>0</v>
      </c>
      <c r="I57" s="32">
        <f t="shared" si="13"/>
        <v>570907</v>
      </c>
      <c r="J57" s="32">
        <f t="shared" si="13"/>
        <v>63000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aca="true" t="shared" si="14" ref="N57:N62">SUM(D57:M57)</f>
        <v>8100018</v>
      </c>
      <c r="O57" s="45">
        <f t="shared" si="8"/>
        <v>347.81939196152524</v>
      </c>
      <c r="P57" s="9"/>
    </row>
    <row r="58" spans="1:16" ht="15">
      <c r="A58" s="12"/>
      <c r="B58" s="25">
        <v>381</v>
      </c>
      <c r="C58" s="20" t="s">
        <v>66</v>
      </c>
      <c r="D58" s="46">
        <v>677705</v>
      </c>
      <c r="E58" s="46">
        <v>0</v>
      </c>
      <c r="F58" s="46">
        <v>904180</v>
      </c>
      <c r="G58" s="46">
        <v>1555000</v>
      </c>
      <c r="H58" s="46">
        <v>0</v>
      </c>
      <c r="I58" s="46">
        <v>200857</v>
      </c>
      <c r="J58" s="46">
        <v>63000</v>
      </c>
      <c r="K58" s="46">
        <v>0</v>
      </c>
      <c r="L58" s="46">
        <v>0</v>
      </c>
      <c r="M58" s="46">
        <v>0</v>
      </c>
      <c r="N58" s="46">
        <f t="shared" si="14"/>
        <v>3400742</v>
      </c>
      <c r="O58" s="47">
        <f t="shared" si="8"/>
        <v>146.02980075575402</v>
      </c>
      <c r="P58" s="9"/>
    </row>
    <row r="59" spans="1:16" ht="15">
      <c r="A59" s="12"/>
      <c r="B59" s="25">
        <v>382</v>
      </c>
      <c r="C59" s="20" t="s">
        <v>80</v>
      </c>
      <c r="D59" s="46">
        <v>4010226</v>
      </c>
      <c r="E59" s="46">
        <v>0</v>
      </c>
      <c r="F59" s="46">
        <v>0</v>
      </c>
      <c r="G59" s="46">
        <v>319000</v>
      </c>
      <c r="H59" s="46">
        <v>0</v>
      </c>
      <c r="I59" s="46">
        <v>162097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4491323</v>
      </c>
      <c r="O59" s="47">
        <f t="shared" si="8"/>
        <v>192.85997080041224</v>
      </c>
      <c r="P59" s="9"/>
    </row>
    <row r="60" spans="1:16" ht="15">
      <c r="A60" s="12"/>
      <c r="B60" s="25">
        <v>388.1</v>
      </c>
      <c r="C60" s="20" t="s">
        <v>90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31755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31755</v>
      </c>
      <c r="O60" s="47">
        <f t="shared" si="8"/>
        <v>1.3635778083132943</v>
      </c>
      <c r="P60" s="9"/>
    </row>
    <row r="61" spans="1:16" ht="15.75" thickBot="1">
      <c r="A61" s="12"/>
      <c r="B61" s="25">
        <v>389.4</v>
      </c>
      <c r="C61" s="20" t="s">
        <v>124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176198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176198</v>
      </c>
      <c r="O61" s="47">
        <f t="shared" si="8"/>
        <v>7.566042597045689</v>
      </c>
      <c r="P61" s="9"/>
    </row>
    <row r="62" spans="1:119" ht="16.5" thickBot="1">
      <c r="A62" s="14" t="s">
        <v>54</v>
      </c>
      <c r="B62" s="23"/>
      <c r="C62" s="22"/>
      <c r="D62" s="15">
        <f aca="true" t="shared" si="15" ref="D62:M62">SUM(D5,D14,D19,D29,D43,D47,D57)</f>
        <v>20346248</v>
      </c>
      <c r="E62" s="15">
        <f t="shared" si="15"/>
        <v>12256347</v>
      </c>
      <c r="F62" s="15">
        <f t="shared" si="15"/>
        <v>911356</v>
      </c>
      <c r="G62" s="15">
        <f t="shared" si="15"/>
        <v>2130592</v>
      </c>
      <c r="H62" s="15">
        <f t="shared" si="15"/>
        <v>0</v>
      </c>
      <c r="I62" s="15">
        <f t="shared" si="15"/>
        <v>104763739</v>
      </c>
      <c r="J62" s="15">
        <f t="shared" si="15"/>
        <v>12442418</v>
      </c>
      <c r="K62" s="15">
        <f t="shared" si="15"/>
        <v>10190505</v>
      </c>
      <c r="L62" s="15">
        <f t="shared" si="15"/>
        <v>0</v>
      </c>
      <c r="M62" s="15">
        <f t="shared" si="15"/>
        <v>0</v>
      </c>
      <c r="N62" s="15">
        <f t="shared" si="14"/>
        <v>163041205</v>
      </c>
      <c r="O62" s="38">
        <f t="shared" si="8"/>
        <v>7001.082317073171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135</v>
      </c>
      <c r="M64" s="48"/>
      <c r="N64" s="48"/>
      <c r="O64" s="43">
        <v>23288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92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71</v>
      </c>
      <c r="F4" s="34" t="s">
        <v>72</v>
      </c>
      <c r="G4" s="34" t="s">
        <v>73</v>
      </c>
      <c r="H4" s="34" t="s">
        <v>6</v>
      </c>
      <c r="I4" s="34" t="s">
        <v>7</v>
      </c>
      <c r="J4" s="35" t="s">
        <v>74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9359169</v>
      </c>
      <c r="E5" s="27">
        <f t="shared" si="0"/>
        <v>10657157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430017</v>
      </c>
      <c r="L5" s="27">
        <f t="shared" si="0"/>
        <v>0</v>
      </c>
      <c r="M5" s="27">
        <f t="shared" si="0"/>
        <v>0</v>
      </c>
      <c r="N5" s="28">
        <f>SUM(D5:M5)</f>
        <v>20446343</v>
      </c>
      <c r="O5" s="33">
        <f aca="true" t="shared" si="1" ref="O5:O36">(N5/O$63)</f>
        <v>896.5728129796097</v>
      </c>
      <c r="P5" s="6"/>
    </row>
    <row r="6" spans="1:16" ht="15">
      <c r="A6" s="12"/>
      <c r="B6" s="25">
        <v>311</v>
      </c>
      <c r="C6" s="20" t="s">
        <v>3</v>
      </c>
      <c r="D6" s="46">
        <v>7534430</v>
      </c>
      <c r="E6" s="46">
        <v>8372488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15906918</v>
      </c>
      <c r="O6" s="47">
        <f t="shared" si="1"/>
        <v>697.5188774391581</v>
      </c>
      <c r="P6" s="9"/>
    </row>
    <row r="7" spans="1:16" ht="15">
      <c r="A7" s="12"/>
      <c r="B7" s="25">
        <v>312.1</v>
      </c>
      <c r="C7" s="20" t="s">
        <v>11</v>
      </c>
      <c r="D7" s="46">
        <v>430018</v>
      </c>
      <c r="E7" s="46">
        <v>341240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771258</v>
      </c>
      <c r="O7" s="47">
        <f t="shared" si="1"/>
        <v>33.819688664766495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758525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758525</v>
      </c>
      <c r="O8" s="47">
        <f t="shared" si="1"/>
        <v>33.26134619600965</v>
      </c>
      <c r="P8" s="9"/>
    </row>
    <row r="9" spans="1:16" ht="15">
      <c r="A9" s="12"/>
      <c r="B9" s="25">
        <v>312.51</v>
      </c>
      <c r="C9" s="20" t="s">
        <v>77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212261</v>
      </c>
      <c r="L9" s="46">
        <v>0</v>
      </c>
      <c r="M9" s="46">
        <v>0</v>
      </c>
      <c r="N9" s="46">
        <f>SUM(D9:M9)</f>
        <v>212261</v>
      </c>
      <c r="O9" s="47">
        <f t="shared" si="1"/>
        <v>9.307651830738873</v>
      </c>
      <c r="P9" s="9"/>
    </row>
    <row r="10" spans="1:16" ht="15">
      <c r="A10" s="12"/>
      <c r="B10" s="25">
        <v>312.52</v>
      </c>
      <c r="C10" s="20" t="s">
        <v>111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217756</v>
      </c>
      <c r="L10" s="46">
        <v>0</v>
      </c>
      <c r="M10" s="46">
        <v>0</v>
      </c>
      <c r="N10" s="46">
        <f>SUM(D10:M10)</f>
        <v>217756</v>
      </c>
      <c r="O10" s="47">
        <f t="shared" si="1"/>
        <v>9.548607761455822</v>
      </c>
      <c r="P10" s="9"/>
    </row>
    <row r="11" spans="1:16" ht="15">
      <c r="A11" s="12"/>
      <c r="B11" s="25">
        <v>312.6</v>
      </c>
      <c r="C11" s="20" t="s">
        <v>13</v>
      </c>
      <c r="D11" s="46">
        <v>0</v>
      </c>
      <c r="E11" s="46">
        <v>1184904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1184904</v>
      </c>
      <c r="O11" s="47">
        <f t="shared" si="1"/>
        <v>51.958079368559524</v>
      </c>
      <c r="P11" s="9"/>
    </row>
    <row r="12" spans="1:16" ht="15">
      <c r="A12" s="12"/>
      <c r="B12" s="25">
        <v>315</v>
      </c>
      <c r="C12" s="20" t="s">
        <v>112</v>
      </c>
      <c r="D12" s="46">
        <v>1122565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1122565</v>
      </c>
      <c r="O12" s="47">
        <f t="shared" si="1"/>
        <v>49.22451216838412</v>
      </c>
      <c r="P12" s="9"/>
    </row>
    <row r="13" spans="1:16" ht="15">
      <c r="A13" s="12"/>
      <c r="B13" s="25">
        <v>316</v>
      </c>
      <c r="C13" s="20" t="s">
        <v>113</v>
      </c>
      <c r="D13" s="46">
        <v>272156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272156</v>
      </c>
      <c r="O13" s="47">
        <f t="shared" si="1"/>
        <v>11.934049550537162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SUM(D15:D18)</f>
        <v>687440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363477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0">SUM(D14:M14)</f>
        <v>1050917</v>
      </c>
      <c r="O14" s="45">
        <f t="shared" si="1"/>
        <v>46.08274501205876</v>
      </c>
      <c r="P14" s="10"/>
    </row>
    <row r="15" spans="1:16" ht="15">
      <c r="A15" s="12"/>
      <c r="B15" s="25">
        <v>322</v>
      </c>
      <c r="C15" s="20" t="s">
        <v>0</v>
      </c>
      <c r="D15" s="46">
        <v>479684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479684</v>
      </c>
      <c r="O15" s="47">
        <f t="shared" si="1"/>
        <v>21.034159175619383</v>
      </c>
      <c r="P15" s="9"/>
    </row>
    <row r="16" spans="1:16" ht="15">
      <c r="A16" s="12"/>
      <c r="B16" s="25">
        <v>323.9</v>
      </c>
      <c r="C16" s="20" t="s">
        <v>17</v>
      </c>
      <c r="D16" s="46">
        <v>5280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5280</v>
      </c>
      <c r="O16" s="47">
        <f t="shared" si="1"/>
        <v>0.23152817364613024</v>
      </c>
      <c r="P16" s="9"/>
    </row>
    <row r="17" spans="1:16" ht="15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362334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362334</v>
      </c>
      <c r="O17" s="47">
        <f t="shared" si="1"/>
        <v>15.888357816268362</v>
      </c>
      <c r="P17" s="9"/>
    </row>
    <row r="18" spans="1:16" ht="15">
      <c r="A18" s="12"/>
      <c r="B18" s="25">
        <v>329</v>
      </c>
      <c r="C18" s="20" t="s">
        <v>19</v>
      </c>
      <c r="D18" s="46">
        <v>202476</v>
      </c>
      <c r="E18" s="46">
        <v>0</v>
      </c>
      <c r="F18" s="46">
        <v>0</v>
      </c>
      <c r="G18" s="46">
        <v>0</v>
      </c>
      <c r="H18" s="46">
        <v>0</v>
      </c>
      <c r="I18" s="46">
        <v>1143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203619</v>
      </c>
      <c r="O18" s="47">
        <f t="shared" si="1"/>
        <v>8.928699846524886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SUM(D20:D28)</f>
        <v>3874858</v>
      </c>
      <c r="E19" s="32">
        <f t="shared" si="5"/>
        <v>204576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4079434</v>
      </c>
      <c r="O19" s="45">
        <f t="shared" si="1"/>
        <v>178.8833150624863</v>
      </c>
      <c r="P19" s="10"/>
    </row>
    <row r="20" spans="1:16" ht="15">
      <c r="A20" s="12"/>
      <c r="B20" s="25">
        <v>331.1</v>
      </c>
      <c r="C20" s="20" t="s">
        <v>20</v>
      </c>
      <c r="D20" s="46">
        <v>0</v>
      </c>
      <c r="E20" s="46">
        <v>138875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138875</v>
      </c>
      <c r="O20" s="47">
        <f t="shared" si="1"/>
        <v>6.089673317254988</v>
      </c>
      <c r="P20" s="9"/>
    </row>
    <row r="21" spans="1:16" ht="15">
      <c r="A21" s="12"/>
      <c r="B21" s="25">
        <v>331.2</v>
      </c>
      <c r="C21" s="20" t="s">
        <v>21</v>
      </c>
      <c r="D21" s="46">
        <v>43502</v>
      </c>
      <c r="E21" s="46">
        <v>65701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109203</v>
      </c>
      <c r="O21" s="47">
        <f t="shared" si="1"/>
        <v>4.788555141416356</v>
      </c>
      <c r="P21" s="9"/>
    </row>
    <row r="22" spans="1:16" ht="15">
      <c r="A22" s="12"/>
      <c r="B22" s="25">
        <v>335.12</v>
      </c>
      <c r="C22" s="20" t="s">
        <v>114</v>
      </c>
      <c r="D22" s="46">
        <v>749945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749945</v>
      </c>
      <c r="O22" s="47">
        <f t="shared" si="1"/>
        <v>32.88511291383468</v>
      </c>
      <c r="P22" s="9"/>
    </row>
    <row r="23" spans="1:16" ht="15">
      <c r="A23" s="12"/>
      <c r="B23" s="25">
        <v>335.14</v>
      </c>
      <c r="C23" s="20" t="s">
        <v>115</v>
      </c>
      <c r="D23" s="46">
        <v>4149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4149</v>
      </c>
      <c r="O23" s="47">
        <f t="shared" si="1"/>
        <v>0.18193378645033983</v>
      </c>
      <c r="P23" s="9"/>
    </row>
    <row r="24" spans="1:16" ht="15">
      <c r="A24" s="12"/>
      <c r="B24" s="25">
        <v>335.15</v>
      </c>
      <c r="C24" s="20" t="s">
        <v>116</v>
      </c>
      <c r="D24" s="46">
        <v>43850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43850</v>
      </c>
      <c r="O24" s="47">
        <f t="shared" si="1"/>
        <v>1.9228239421179565</v>
      </c>
      <c r="P24" s="9"/>
    </row>
    <row r="25" spans="1:16" ht="15">
      <c r="A25" s="12"/>
      <c r="B25" s="25">
        <v>335.18</v>
      </c>
      <c r="C25" s="20" t="s">
        <v>128</v>
      </c>
      <c r="D25" s="46">
        <v>2170325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2170325</v>
      </c>
      <c r="O25" s="47">
        <f t="shared" si="1"/>
        <v>95.16882262661697</v>
      </c>
      <c r="P25" s="9"/>
    </row>
    <row r="26" spans="1:16" ht="15">
      <c r="A26" s="12"/>
      <c r="B26" s="25">
        <v>335.21</v>
      </c>
      <c r="C26" s="20" t="s">
        <v>33</v>
      </c>
      <c r="D26" s="46">
        <v>17010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17010</v>
      </c>
      <c r="O26" s="47">
        <f t="shared" si="1"/>
        <v>0.7458890594167945</v>
      </c>
      <c r="P26" s="9"/>
    </row>
    <row r="27" spans="1:16" ht="15">
      <c r="A27" s="12"/>
      <c r="B27" s="25">
        <v>338</v>
      </c>
      <c r="C27" s="20" t="s">
        <v>36</v>
      </c>
      <c r="D27" s="46">
        <v>32342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32342</v>
      </c>
      <c r="O27" s="47">
        <f t="shared" si="1"/>
        <v>1.4181977636483227</v>
      </c>
      <c r="P27" s="9"/>
    </row>
    <row r="28" spans="1:16" ht="15">
      <c r="A28" s="12"/>
      <c r="B28" s="25">
        <v>339</v>
      </c>
      <c r="C28" s="20" t="s">
        <v>37</v>
      </c>
      <c r="D28" s="46">
        <v>813735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813735</v>
      </c>
      <c r="O28" s="47">
        <f t="shared" si="1"/>
        <v>35.682306511729884</v>
      </c>
      <c r="P28" s="9"/>
    </row>
    <row r="29" spans="1:16" ht="15.75">
      <c r="A29" s="29" t="s">
        <v>42</v>
      </c>
      <c r="B29" s="30"/>
      <c r="C29" s="31"/>
      <c r="D29" s="32">
        <f aca="true" t="shared" si="6" ref="D29:M29">SUM(D30:D42)</f>
        <v>339544</v>
      </c>
      <c r="E29" s="32">
        <f t="shared" si="6"/>
        <v>16493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101044966</v>
      </c>
      <c r="J29" s="32">
        <f t="shared" si="6"/>
        <v>11528952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112929955</v>
      </c>
      <c r="O29" s="45">
        <f t="shared" si="1"/>
        <v>4951.982240736681</v>
      </c>
      <c r="P29" s="10"/>
    </row>
    <row r="30" spans="1:16" ht="15">
      <c r="A30" s="12"/>
      <c r="B30" s="25">
        <v>341.1</v>
      </c>
      <c r="C30" s="20" t="s">
        <v>118</v>
      </c>
      <c r="D30" s="46">
        <v>39355</v>
      </c>
      <c r="E30" s="46">
        <v>991</v>
      </c>
      <c r="F30" s="46">
        <v>0</v>
      </c>
      <c r="G30" s="46">
        <v>0</v>
      </c>
      <c r="H30" s="46">
        <v>0</v>
      </c>
      <c r="I30" s="46">
        <v>-333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40013</v>
      </c>
      <c r="O30" s="47">
        <f t="shared" si="1"/>
        <v>1.7545713659285245</v>
      </c>
      <c r="P30" s="9"/>
    </row>
    <row r="31" spans="1:16" ht="15">
      <c r="A31" s="12"/>
      <c r="B31" s="25">
        <v>341.2</v>
      </c>
      <c r="C31" s="20" t="s">
        <v>119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11528952</v>
      </c>
      <c r="K31" s="46">
        <v>0</v>
      </c>
      <c r="L31" s="46">
        <v>0</v>
      </c>
      <c r="M31" s="46">
        <v>0</v>
      </c>
      <c r="N31" s="46">
        <f aca="true" t="shared" si="7" ref="N31:N42">SUM(D31:M31)</f>
        <v>11528952</v>
      </c>
      <c r="O31" s="47">
        <f t="shared" si="1"/>
        <v>505.54492435869327</v>
      </c>
      <c r="P31" s="9"/>
    </row>
    <row r="32" spans="1:16" ht="15">
      <c r="A32" s="12"/>
      <c r="B32" s="25">
        <v>341.3</v>
      </c>
      <c r="C32" s="20" t="s">
        <v>120</v>
      </c>
      <c r="D32" s="46">
        <v>12143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12143</v>
      </c>
      <c r="O32" s="47">
        <f t="shared" si="1"/>
        <v>0.532470949353212</v>
      </c>
      <c r="P32" s="9"/>
    </row>
    <row r="33" spans="1:16" ht="15">
      <c r="A33" s="12"/>
      <c r="B33" s="25">
        <v>341.9</v>
      </c>
      <c r="C33" s="20" t="s">
        <v>129</v>
      </c>
      <c r="D33" s="46">
        <v>1585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1585</v>
      </c>
      <c r="O33" s="47">
        <f t="shared" si="1"/>
        <v>0.06950230212672659</v>
      </c>
      <c r="P33" s="9"/>
    </row>
    <row r="34" spans="1:16" ht="15">
      <c r="A34" s="12"/>
      <c r="B34" s="25">
        <v>343.1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81754108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81754108</v>
      </c>
      <c r="O34" s="47">
        <f t="shared" si="1"/>
        <v>3584.9203244902433</v>
      </c>
      <c r="P34" s="9"/>
    </row>
    <row r="35" spans="1:16" ht="15">
      <c r="A35" s="12"/>
      <c r="B35" s="25">
        <v>343.2</v>
      </c>
      <c r="C35" s="20" t="s">
        <v>88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1970444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1970444</v>
      </c>
      <c r="O35" s="47">
        <f t="shared" si="1"/>
        <v>86.40403420302565</v>
      </c>
      <c r="P35" s="9"/>
    </row>
    <row r="36" spans="1:16" ht="15">
      <c r="A36" s="12"/>
      <c r="B36" s="25">
        <v>343.4</v>
      </c>
      <c r="C36" s="20" t="s">
        <v>49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3235626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3235626</v>
      </c>
      <c r="O36" s="47">
        <f t="shared" si="1"/>
        <v>141.8823065117299</v>
      </c>
      <c r="P36" s="9"/>
    </row>
    <row r="37" spans="1:16" ht="15">
      <c r="A37" s="12"/>
      <c r="B37" s="25">
        <v>343.6</v>
      </c>
      <c r="C37" s="20" t="s">
        <v>95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11568475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11568475</v>
      </c>
      <c r="O37" s="47">
        <f aca="true" t="shared" si="8" ref="O37:O61">(N37/O$63)</f>
        <v>507.2780092085069</v>
      </c>
      <c r="P37" s="9"/>
    </row>
    <row r="38" spans="1:16" ht="15">
      <c r="A38" s="12"/>
      <c r="B38" s="25">
        <v>343.8</v>
      </c>
      <c r="C38" s="20" t="s">
        <v>50</v>
      </c>
      <c r="D38" s="46">
        <v>11100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11100</v>
      </c>
      <c r="O38" s="47">
        <f t="shared" si="8"/>
        <v>0.4867353650515238</v>
      </c>
      <c r="P38" s="9"/>
    </row>
    <row r="39" spans="1:16" ht="15">
      <c r="A39" s="12"/>
      <c r="B39" s="25">
        <v>343.9</v>
      </c>
      <c r="C39" s="20" t="s">
        <v>51</v>
      </c>
      <c r="D39" s="46">
        <v>4138</v>
      </c>
      <c r="E39" s="46">
        <v>0</v>
      </c>
      <c r="F39" s="46">
        <v>0</v>
      </c>
      <c r="G39" s="46">
        <v>0</v>
      </c>
      <c r="H39" s="46">
        <v>0</v>
      </c>
      <c r="I39" s="46">
        <v>1294802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1298940</v>
      </c>
      <c r="O39" s="47">
        <f t="shared" si="8"/>
        <v>56.95856171892129</v>
      </c>
      <c r="P39" s="9"/>
    </row>
    <row r="40" spans="1:16" ht="15">
      <c r="A40" s="12"/>
      <c r="B40" s="25">
        <v>344.5</v>
      </c>
      <c r="C40" s="20" t="s">
        <v>121</v>
      </c>
      <c r="D40" s="46">
        <v>161281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161281</v>
      </c>
      <c r="O40" s="47">
        <f t="shared" si="8"/>
        <v>7.0721771541328655</v>
      </c>
      <c r="P40" s="9"/>
    </row>
    <row r="41" spans="1:16" ht="15">
      <c r="A41" s="12"/>
      <c r="B41" s="25">
        <v>347.2</v>
      </c>
      <c r="C41" s="20" t="s">
        <v>53</v>
      </c>
      <c r="D41" s="46">
        <v>89555</v>
      </c>
      <c r="E41" s="46">
        <v>15502</v>
      </c>
      <c r="F41" s="46">
        <v>0</v>
      </c>
      <c r="G41" s="46">
        <v>0</v>
      </c>
      <c r="H41" s="46">
        <v>0</v>
      </c>
      <c r="I41" s="46">
        <v>1140335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1245392</v>
      </c>
      <c r="O41" s="47">
        <f t="shared" si="8"/>
        <v>54.61048015786012</v>
      </c>
      <c r="P41" s="9"/>
    </row>
    <row r="42" spans="1:16" ht="15">
      <c r="A42" s="12"/>
      <c r="B42" s="25">
        <v>349</v>
      </c>
      <c r="C42" s="20" t="s">
        <v>1</v>
      </c>
      <c r="D42" s="46">
        <v>20387</v>
      </c>
      <c r="E42" s="46">
        <v>0</v>
      </c>
      <c r="F42" s="46">
        <v>0</v>
      </c>
      <c r="G42" s="46">
        <v>0</v>
      </c>
      <c r="H42" s="46">
        <v>0</v>
      </c>
      <c r="I42" s="46">
        <v>81509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101896</v>
      </c>
      <c r="O42" s="47">
        <f t="shared" si="8"/>
        <v>4.468142951107214</v>
      </c>
      <c r="P42" s="9"/>
    </row>
    <row r="43" spans="1:16" ht="15.75">
      <c r="A43" s="29" t="s">
        <v>43</v>
      </c>
      <c r="B43" s="30"/>
      <c r="C43" s="31"/>
      <c r="D43" s="32">
        <f aca="true" t="shared" si="9" ref="D43:M43">SUM(D44:D46)</f>
        <v>182060</v>
      </c>
      <c r="E43" s="32">
        <f t="shared" si="9"/>
        <v>150039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aca="true" t="shared" si="10" ref="N43:N48">SUM(D43:M43)</f>
        <v>332099</v>
      </c>
      <c r="O43" s="45">
        <f t="shared" si="8"/>
        <v>14.562552071914054</v>
      </c>
      <c r="P43" s="10"/>
    </row>
    <row r="44" spans="1:16" ht="15">
      <c r="A44" s="13"/>
      <c r="B44" s="39">
        <v>351.5</v>
      </c>
      <c r="C44" s="21" t="s">
        <v>98</v>
      </c>
      <c r="D44" s="46">
        <v>78423</v>
      </c>
      <c r="E44" s="46">
        <v>64573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142996</v>
      </c>
      <c r="O44" s="47">
        <f t="shared" si="8"/>
        <v>6.270379302784477</v>
      </c>
      <c r="P44" s="9"/>
    </row>
    <row r="45" spans="1:16" ht="15">
      <c r="A45" s="13"/>
      <c r="B45" s="39">
        <v>354</v>
      </c>
      <c r="C45" s="21" t="s">
        <v>57</v>
      </c>
      <c r="D45" s="46">
        <v>74354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74354</v>
      </c>
      <c r="O45" s="47">
        <f t="shared" si="8"/>
        <v>3.260425345319009</v>
      </c>
      <c r="P45" s="9"/>
    </row>
    <row r="46" spans="1:16" ht="15">
      <c r="A46" s="13"/>
      <c r="B46" s="39">
        <v>359</v>
      </c>
      <c r="C46" s="21" t="s">
        <v>58</v>
      </c>
      <c r="D46" s="46">
        <v>29283</v>
      </c>
      <c r="E46" s="46">
        <v>85466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114749</v>
      </c>
      <c r="O46" s="47">
        <f t="shared" si="8"/>
        <v>5.031747423810568</v>
      </c>
      <c r="P46" s="9"/>
    </row>
    <row r="47" spans="1:16" ht="15.75">
      <c r="A47" s="29" t="s">
        <v>4</v>
      </c>
      <c r="B47" s="30"/>
      <c r="C47" s="31"/>
      <c r="D47" s="32">
        <f aca="true" t="shared" si="11" ref="D47:M47">SUM(D48:D56)</f>
        <v>490582</v>
      </c>
      <c r="E47" s="32">
        <f t="shared" si="11"/>
        <v>540950</v>
      </c>
      <c r="F47" s="32">
        <f t="shared" si="11"/>
        <v>11048</v>
      </c>
      <c r="G47" s="32">
        <f t="shared" si="11"/>
        <v>131339</v>
      </c>
      <c r="H47" s="32">
        <f t="shared" si="11"/>
        <v>0</v>
      </c>
      <c r="I47" s="32">
        <f t="shared" si="11"/>
        <v>1696488</v>
      </c>
      <c r="J47" s="32">
        <f t="shared" si="11"/>
        <v>67930</v>
      </c>
      <c r="K47" s="32">
        <f t="shared" si="11"/>
        <v>3244781</v>
      </c>
      <c r="L47" s="32">
        <f t="shared" si="11"/>
        <v>0</v>
      </c>
      <c r="M47" s="32">
        <f t="shared" si="11"/>
        <v>0</v>
      </c>
      <c r="N47" s="32">
        <f t="shared" si="10"/>
        <v>6183118</v>
      </c>
      <c r="O47" s="45">
        <f t="shared" si="8"/>
        <v>271.12992764744575</v>
      </c>
      <c r="P47" s="10"/>
    </row>
    <row r="48" spans="1:16" ht="15">
      <c r="A48" s="12"/>
      <c r="B48" s="25">
        <v>361.1</v>
      </c>
      <c r="C48" s="20" t="s">
        <v>59</v>
      </c>
      <c r="D48" s="46">
        <v>256836</v>
      </c>
      <c r="E48" s="46">
        <v>498203</v>
      </c>
      <c r="F48" s="46">
        <v>11048</v>
      </c>
      <c r="G48" s="46">
        <v>130964</v>
      </c>
      <c r="H48" s="46">
        <v>0</v>
      </c>
      <c r="I48" s="46">
        <v>1019906</v>
      </c>
      <c r="J48" s="46">
        <v>69132</v>
      </c>
      <c r="K48" s="46">
        <v>2253112</v>
      </c>
      <c r="L48" s="46">
        <v>0</v>
      </c>
      <c r="M48" s="46">
        <v>0</v>
      </c>
      <c r="N48" s="46">
        <f t="shared" si="10"/>
        <v>4239201</v>
      </c>
      <c r="O48" s="47">
        <f t="shared" si="8"/>
        <v>185.88910326682745</v>
      </c>
      <c r="P48" s="9"/>
    </row>
    <row r="49" spans="1:16" ht="15">
      <c r="A49" s="12"/>
      <c r="B49" s="25">
        <v>361.3</v>
      </c>
      <c r="C49" s="20" t="s">
        <v>89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-4510018</v>
      </c>
      <c r="L49" s="46">
        <v>0</v>
      </c>
      <c r="M49" s="46">
        <v>0</v>
      </c>
      <c r="N49" s="46">
        <f aca="true" t="shared" si="12" ref="N49:N56">SUM(D49:M49)</f>
        <v>-4510018</v>
      </c>
      <c r="O49" s="47">
        <f t="shared" si="8"/>
        <v>-197.7644376233282</v>
      </c>
      <c r="P49" s="9"/>
    </row>
    <row r="50" spans="1:16" ht="15">
      <c r="A50" s="12"/>
      <c r="B50" s="25">
        <v>361.4</v>
      </c>
      <c r="C50" s="20" t="s">
        <v>132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2241458</v>
      </c>
      <c r="L50" s="46">
        <v>0</v>
      </c>
      <c r="M50" s="46">
        <v>0</v>
      </c>
      <c r="N50" s="46">
        <f t="shared" si="12"/>
        <v>2241458</v>
      </c>
      <c r="O50" s="47">
        <f t="shared" si="8"/>
        <v>98.28800701600527</v>
      </c>
      <c r="P50" s="9"/>
    </row>
    <row r="51" spans="1:16" ht="15">
      <c r="A51" s="12"/>
      <c r="B51" s="25">
        <v>362</v>
      </c>
      <c r="C51" s="20" t="s">
        <v>60</v>
      </c>
      <c r="D51" s="46">
        <v>63343</v>
      </c>
      <c r="E51" s="46">
        <v>0</v>
      </c>
      <c r="F51" s="46">
        <v>0</v>
      </c>
      <c r="G51" s="46">
        <v>0</v>
      </c>
      <c r="H51" s="46">
        <v>0</v>
      </c>
      <c r="I51" s="46">
        <v>623407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686750</v>
      </c>
      <c r="O51" s="47">
        <f t="shared" si="8"/>
        <v>30.114010085507566</v>
      </c>
      <c r="P51" s="9"/>
    </row>
    <row r="52" spans="1:16" ht="15">
      <c r="A52" s="12"/>
      <c r="B52" s="25">
        <v>364</v>
      </c>
      <c r="C52" s="20" t="s">
        <v>122</v>
      </c>
      <c r="D52" s="46">
        <v>81320</v>
      </c>
      <c r="E52" s="46">
        <v>0</v>
      </c>
      <c r="F52" s="46">
        <v>0</v>
      </c>
      <c r="G52" s="46">
        <v>0</v>
      </c>
      <c r="H52" s="46">
        <v>0</v>
      </c>
      <c r="I52" s="46">
        <v>14613</v>
      </c>
      <c r="J52" s="46">
        <v>-21246</v>
      </c>
      <c r="K52" s="46">
        <v>0</v>
      </c>
      <c r="L52" s="46">
        <v>0</v>
      </c>
      <c r="M52" s="46">
        <v>0</v>
      </c>
      <c r="N52" s="46">
        <f t="shared" si="12"/>
        <v>74687</v>
      </c>
      <c r="O52" s="47">
        <f t="shared" si="8"/>
        <v>3.2750274062705547</v>
      </c>
      <c r="P52" s="9"/>
    </row>
    <row r="53" spans="1:16" ht="15">
      <c r="A53" s="12"/>
      <c r="B53" s="25">
        <v>365</v>
      </c>
      <c r="C53" s="20" t="s">
        <v>123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30823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30823</v>
      </c>
      <c r="O53" s="47">
        <f t="shared" si="8"/>
        <v>1.3515895636921729</v>
      </c>
      <c r="P53" s="9"/>
    </row>
    <row r="54" spans="1:16" ht="15">
      <c r="A54" s="12"/>
      <c r="B54" s="25">
        <v>366</v>
      </c>
      <c r="C54" s="20" t="s">
        <v>63</v>
      </c>
      <c r="D54" s="46">
        <v>15551</v>
      </c>
      <c r="E54" s="46">
        <v>300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15851</v>
      </c>
      <c r="O54" s="47">
        <f t="shared" si="8"/>
        <v>0.6950668713001534</v>
      </c>
      <c r="P54" s="9"/>
    </row>
    <row r="55" spans="1:16" ht="15">
      <c r="A55" s="12"/>
      <c r="B55" s="25">
        <v>368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3238653</v>
      </c>
      <c r="L55" s="46">
        <v>0</v>
      </c>
      <c r="M55" s="46">
        <v>0</v>
      </c>
      <c r="N55" s="46">
        <f t="shared" si="12"/>
        <v>3238653</v>
      </c>
      <c r="O55" s="47">
        <f t="shared" si="8"/>
        <v>142.01504056128041</v>
      </c>
      <c r="P55" s="9"/>
    </row>
    <row r="56" spans="1:16" ht="15">
      <c r="A56" s="12"/>
      <c r="B56" s="25">
        <v>369.9</v>
      </c>
      <c r="C56" s="20" t="s">
        <v>65</v>
      </c>
      <c r="D56" s="46">
        <v>73532</v>
      </c>
      <c r="E56" s="46">
        <v>42447</v>
      </c>
      <c r="F56" s="46">
        <v>0</v>
      </c>
      <c r="G56" s="46">
        <v>375</v>
      </c>
      <c r="H56" s="46">
        <v>0</v>
      </c>
      <c r="I56" s="46">
        <v>7739</v>
      </c>
      <c r="J56" s="46">
        <v>20044</v>
      </c>
      <c r="K56" s="46">
        <v>21576</v>
      </c>
      <c r="L56" s="46">
        <v>0</v>
      </c>
      <c r="M56" s="46">
        <v>0</v>
      </c>
      <c r="N56" s="46">
        <f t="shared" si="12"/>
        <v>165713</v>
      </c>
      <c r="O56" s="47">
        <f t="shared" si="8"/>
        <v>7.266520499890375</v>
      </c>
      <c r="P56" s="9"/>
    </row>
    <row r="57" spans="1:16" ht="15.75">
      <c r="A57" s="29" t="s">
        <v>44</v>
      </c>
      <c r="B57" s="30"/>
      <c r="C57" s="31"/>
      <c r="D57" s="32">
        <f aca="true" t="shared" si="13" ref="D57:M57">SUM(D58:D60)</f>
        <v>4683249</v>
      </c>
      <c r="E57" s="32">
        <f t="shared" si="13"/>
        <v>0</v>
      </c>
      <c r="F57" s="32">
        <f t="shared" si="13"/>
        <v>477720</v>
      </c>
      <c r="G57" s="32">
        <f t="shared" si="13"/>
        <v>2389053</v>
      </c>
      <c r="H57" s="32">
        <f t="shared" si="13"/>
        <v>0</v>
      </c>
      <c r="I57" s="32">
        <f t="shared" si="13"/>
        <v>1501888</v>
      </c>
      <c r="J57" s="32">
        <f t="shared" si="13"/>
        <v>29927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9081837</v>
      </c>
      <c r="O57" s="45">
        <f t="shared" si="8"/>
        <v>398.23885112913837</v>
      </c>
      <c r="P57" s="9"/>
    </row>
    <row r="58" spans="1:16" ht="15">
      <c r="A58" s="12"/>
      <c r="B58" s="25">
        <v>381</v>
      </c>
      <c r="C58" s="20" t="s">
        <v>66</v>
      </c>
      <c r="D58" s="46">
        <v>691576</v>
      </c>
      <c r="E58" s="46">
        <v>0</v>
      </c>
      <c r="F58" s="46">
        <v>477720</v>
      </c>
      <c r="G58" s="46">
        <v>2389053</v>
      </c>
      <c r="H58" s="46">
        <v>0</v>
      </c>
      <c r="I58" s="46">
        <v>262978</v>
      </c>
      <c r="J58" s="46">
        <v>29927</v>
      </c>
      <c r="K58" s="46">
        <v>0</v>
      </c>
      <c r="L58" s="46">
        <v>0</v>
      </c>
      <c r="M58" s="46">
        <v>0</v>
      </c>
      <c r="N58" s="46">
        <f>SUM(D58:M58)</f>
        <v>3851254</v>
      </c>
      <c r="O58" s="47">
        <f t="shared" si="8"/>
        <v>168.87761455821092</v>
      </c>
      <c r="P58" s="9"/>
    </row>
    <row r="59" spans="1:16" ht="15">
      <c r="A59" s="12"/>
      <c r="B59" s="25">
        <v>382</v>
      </c>
      <c r="C59" s="20" t="s">
        <v>80</v>
      </c>
      <c r="D59" s="46">
        <v>3991673</v>
      </c>
      <c r="E59" s="46">
        <v>0</v>
      </c>
      <c r="F59" s="46">
        <v>0</v>
      </c>
      <c r="G59" s="46">
        <v>0</v>
      </c>
      <c r="H59" s="46">
        <v>0</v>
      </c>
      <c r="I59" s="46">
        <v>162097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4153770</v>
      </c>
      <c r="O59" s="47">
        <f t="shared" si="8"/>
        <v>182.14295110721332</v>
      </c>
      <c r="P59" s="9"/>
    </row>
    <row r="60" spans="1:16" ht="15.75" thickBot="1">
      <c r="A60" s="12"/>
      <c r="B60" s="25">
        <v>389.4</v>
      </c>
      <c r="C60" s="20" t="s">
        <v>124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1076813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1076813</v>
      </c>
      <c r="O60" s="47">
        <f t="shared" si="8"/>
        <v>47.218285463714096</v>
      </c>
      <c r="P60" s="9"/>
    </row>
    <row r="61" spans="1:119" ht="16.5" thickBot="1">
      <c r="A61" s="14" t="s">
        <v>54</v>
      </c>
      <c r="B61" s="23"/>
      <c r="C61" s="22"/>
      <c r="D61" s="15">
        <f aca="true" t="shared" si="14" ref="D61:M61">SUM(D5,D14,D19,D29,D43,D47,D57)</f>
        <v>19616902</v>
      </c>
      <c r="E61" s="15">
        <f t="shared" si="14"/>
        <v>11569215</v>
      </c>
      <c r="F61" s="15">
        <f t="shared" si="14"/>
        <v>488768</v>
      </c>
      <c r="G61" s="15">
        <f t="shared" si="14"/>
        <v>2520392</v>
      </c>
      <c r="H61" s="15">
        <f t="shared" si="14"/>
        <v>0</v>
      </c>
      <c r="I61" s="15">
        <f t="shared" si="14"/>
        <v>104606819</v>
      </c>
      <c r="J61" s="15">
        <f t="shared" si="14"/>
        <v>11626809</v>
      </c>
      <c r="K61" s="15">
        <f t="shared" si="14"/>
        <v>3674798</v>
      </c>
      <c r="L61" s="15">
        <f t="shared" si="14"/>
        <v>0</v>
      </c>
      <c r="M61" s="15">
        <f t="shared" si="14"/>
        <v>0</v>
      </c>
      <c r="N61" s="15">
        <f>SUM(D61:M61)</f>
        <v>154103703</v>
      </c>
      <c r="O61" s="38">
        <f t="shared" si="8"/>
        <v>6757.452444639333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133</v>
      </c>
      <c r="M63" s="48"/>
      <c r="N63" s="48"/>
      <c r="O63" s="43">
        <v>22805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92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71</v>
      </c>
      <c r="F4" s="34" t="s">
        <v>72</v>
      </c>
      <c r="G4" s="34" t="s">
        <v>73</v>
      </c>
      <c r="H4" s="34" t="s">
        <v>6</v>
      </c>
      <c r="I4" s="34" t="s">
        <v>7</v>
      </c>
      <c r="J4" s="35" t="s">
        <v>74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9130254</v>
      </c>
      <c r="E5" s="27">
        <f t="shared" si="0"/>
        <v>10043029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439509</v>
      </c>
      <c r="L5" s="27">
        <f t="shared" si="0"/>
        <v>0</v>
      </c>
      <c r="M5" s="27">
        <f t="shared" si="0"/>
        <v>0</v>
      </c>
      <c r="N5" s="28">
        <f>SUM(D5:M5)</f>
        <v>19612792</v>
      </c>
      <c r="O5" s="33">
        <f aca="true" t="shared" si="1" ref="O5:O36">(N5/O$64)</f>
        <v>886.0133718829056</v>
      </c>
      <c r="P5" s="6"/>
    </row>
    <row r="6" spans="1:16" ht="15">
      <c r="A6" s="12"/>
      <c r="B6" s="25">
        <v>311</v>
      </c>
      <c r="C6" s="20" t="s">
        <v>3</v>
      </c>
      <c r="D6" s="46">
        <v>7212641</v>
      </c>
      <c r="E6" s="46">
        <v>7924509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15137150</v>
      </c>
      <c r="O6" s="47">
        <f t="shared" si="1"/>
        <v>683.8249909649439</v>
      </c>
      <c r="P6" s="9"/>
    </row>
    <row r="7" spans="1:16" ht="15">
      <c r="A7" s="12"/>
      <c r="B7" s="25">
        <v>312.1</v>
      </c>
      <c r="C7" s="20" t="s">
        <v>11</v>
      </c>
      <c r="D7" s="46">
        <v>439509</v>
      </c>
      <c r="E7" s="46">
        <v>296318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735827</v>
      </c>
      <c r="O7" s="47">
        <f t="shared" si="1"/>
        <v>33.24119082038309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717543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717543</v>
      </c>
      <c r="O8" s="47">
        <f t="shared" si="1"/>
        <v>32.4152059992772</v>
      </c>
      <c r="P8" s="9"/>
    </row>
    <row r="9" spans="1:16" ht="15">
      <c r="A9" s="12"/>
      <c r="B9" s="25">
        <v>312.51</v>
      </c>
      <c r="C9" s="20" t="s">
        <v>77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235073</v>
      </c>
      <c r="L9" s="46">
        <v>0</v>
      </c>
      <c r="M9" s="46">
        <v>0</v>
      </c>
      <c r="N9" s="46">
        <f>SUM(D9:M9)</f>
        <v>235073</v>
      </c>
      <c r="O9" s="47">
        <f t="shared" si="1"/>
        <v>10.619488615829418</v>
      </c>
      <c r="P9" s="9"/>
    </row>
    <row r="10" spans="1:16" ht="15">
      <c r="A10" s="12"/>
      <c r="B10" s="25">
        <v>312.52</v>
      </c>
      <c r="C10" s="20" t="s">
        <v>111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204436</v>
      </c>
      <c r="L10" s="46">
        <v>0</v>
      </c>
      <c r="M10" s="46">
        <v>0</v>
      </c>
      <c r="N10" s="46">
        <f>SUM(D10:M10)</f>
        <v>204436</v>
      </c>
      <c r="O10" s="47">
        <f t="shared" si="1"/>
        <v>9.23545355981207</v>
      </c>
      <c r="P10" s="9"/>
    </row>
    <row r="11" spans="1:16" ht="15">
      <c r="A11" s="12"/>
      <c r="B11" s="25">
        <v>312.6</v>
      </c>
      <c r="C11" s="20" t="s">
        <v>13</v>
      </c>
      <c r="D11" s="46">
        <v>0</v>
      </c>
      <c r="E11" s="46">
        <v>1104659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1104659</v>
      </c>
      <c r="O11" s="47">
        <f t="shared" si="1"/>
        <v>49.9032797253343</v>
      </c>
      <c r="P11" s="9"/>
    </row>
    <row r="12" spans="1:16" ht="15">
      <c r="A12" s="12"/>
      <c r="B12" s="25">
        <v>315</v>
      </c>
      <c r="C12" s="20" t="s">
        <v>112</v>
      </c>
      <c r="D12" s="46">
        <v>1198759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1198759</v>
      </c>
      <c r="O12" s="47">
        <f t="shared" si="1"/>
        <v>54.154273581496206</v>
      </c>
      <c r="P12" s="9"/>
    </row>
    <row r="13" spans="1:16" ht="15">
      <c r="A13" s="12"/>
      <c r="B13" s="25">
        <v>316</v>
      </c>
      <c r="C13" s="20" t="s">
        <v>113</v>
      </c>
      <c r="D13" s="46">
        <v>279345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279345</v>
      </c>
      <c r="O13" s="47">
        <f t="shared" si="1"/>
        <v>12.619488615829418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SUM(D15:D18)</f>
        <v>574265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433537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1">SUM(D14:M14)</f>
        <v>1007802</v>
      </c>
      <c r="O14" s="45">
        <f t="shared" si="1"/>
        <v>45.52773762197326</v>
      </c>
      <c r="P14" s="10"/>
    </row>
    <row r="15" spans="1:16" ht="15">
      <c r="A15" s="12"/>
      <c r="B15" s="25">
        <v>322</v>
      </c>
      <c r="C15" s="20" t="s">
        <v>0</v>
      </c>
      <c r="D15" s="46">
        <v>410346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410346</v>
      </c>
      <c r="O15" s="47">
        <f t="shared" si="1"/>
        <v>18.537495482471993</v>
      </c>
      <c r="P15" s="9"/>
    </row>
    <row r="16" spans="1:16" ht="15">
      <c r="A16" s="12"/>
      <c r="B16" s="25">
        <v>323.9</v>
      </c>
      <c r="C16" s="20" t="s">
        <v>17</v>
      </c>
      <c r="D16" s="46">
        <v>5280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5280</v>
      </c>
      <c r="O16" s="47">
        <f t="shared" si="1"/>
        <v>0.23852547885796893</v>
      </c>
      <c r="P16" s="9"/>
    </row>
    <row r="17" spans="1:16" ht="15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419821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419821</v>
      </c>
      <c r="O17" s="47">
        <f t="shared" si="1"/>
        <v>18.96553126129382</v>
      </c>
      <c r="P17" s="9"/>
    </row>
    <row r="18" spans="1:16" ht="15">
      <c r="A18" s="12"/>
      <c r="B18" s="25">
        <v>329</v>
      </c>
      <c r="C18" s="20" t="s">
        <v>19</v>
      </c>
      <c r="D18" s="46">
        <v>158639</v>
      </c>
      <c r="E18" s="46">
        <v>0</v>
      </c>
      <c r="F18" s="46">
        <v>0</v>
      </c>
      <c r="G18" s="46">
        <v>0</v>
      </c>
      <c r="H18" s="46">
        <v>0</v>
      </c>
      <c r="I18" s="46">
        <v>13716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172355</v>
      </c>
      <c r="O18" s="47">
        <f t="shared" si="1"/>
        <v>7.786185399349476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SUM(D20:D29)</f>
        <v>3709349</v>
      </c>
      <c r="E19" s="32">
        <f t="shared" si="5"/>
        <v>221648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57339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3988336</v>
      </c>
      <c r="O19" s="45">
        <f t="shared" si="1"/>
        <v>180.17419588001445</v>
      </c>
      <c r="P19" s="10"/>
    </row>
    <row r="20" spans="1:16" ht="15">
      <c r="A20" s="12"/>
      <c r="B20" s="25">
        <v>331.1</v>
      </c>
      <c r="C20" s="20" t="s">
        <v>20</v>
      </c>
      <c r="D20" s="46">
        <v>0</v>
      </c>
      <c r="E20" s="46">
        <v>146856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146856</v>
      </c>
      <c r="O20" s="47">
        <f t="shared" si="1"/>
        <v>6.634260932417781</v>
      </c>
      <c r="P20" s="9"/>
    </row>
    <row r="21" spans="1:16" ht="15">
      <c r="A21" s="12"/>
      <c r="B21" s="25">
        <v>331.2</v>
      </c>
      <c r="C21" s="20" t="s">
        <v>21</v>
      </c>
      <c r="D21" s="46">
        <v>17703</v>
      </c>
      <c r="E21" s="46">
        <v>74792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92495</v>
      </c>
      <c r="O21" s="47">
        <f t="shared" si="1"/>
        <v>4.178487531622696</v>
      </c>
      <c r="P21" s="9"/>
    </row>
    <row r="22" spans="1:16" ht="15">
      <c r="A22" s="12"/>
      <c r="B22" s="25">
        <v>331.31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57339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57339</v>
      </c>
      <c r="O22" s="47">
        <f t="shared" si="1"/>
        <v>2.5903053848933864</v>
      </c>
      <c r="P22" s="9"/>
    </row>
    <row r="23" spans="1:16" ht="15">
      <c r="A23" s="12"/>
      <c r="B23" s="25">
        <v>335.12</v>
      </c>
      <c r="C23" s="20" t="s">
        <v>114</v>
      </c>
      <c r="D23" s="46">
        <v>708153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708153</v>
      </c>
      <c r="O23" s="47">
        <f t="shared" si="1"/>
        <v>31.99101011926274</v>
      </c>
      <c r="P23" s="9"/>
    </row>
    <row r="24" spans="1:16" ht="15">
      <c r="A24" s="12"/>
      <c r="B24" s="25">
        <v>335.14</v>
      </c>
      <c r="C24" s="20" t="s">
        <v>115</v>
      </c>
      <c r="D24" s="46">
        <v>3183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3183</v>
      </c>
      <c r="O24" s="47">
        <f t="shared" si="1"/>
        <v>0.1437929165160824</v>
      </c>
      <c r="P24" s="9"/>
    </row>
    <row r="25" spans="1:16" ht="15">
      <c r="A25" s="12"/>
      <c r="B25" s="25">
        <v>335.15</v>
      </c>
      <c r="C25" s="20" t="s">
        <v>116</v>
      </c>
      <c r="D25" s="46">
        <v>50630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50630</v>
      </c>
      <c r="O25" s="47">
        <f t="shared" si="1"/>
        <v>2.287224430791471</v>
      </c>
      <c r="P25" s="9"/>
    </row>
    <row r="26" spans="1:16" ht="15">
      <c r="A26" s="12"/>
      <c r="B26" s="25">
        <v>335.18</v>
      </c>
      <c r="C26" s="20" t="s">
        <v>128</v>
      </c>
      <c r="D26" s="46">
        <v>2038304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2038304</v>
      </c>
      <c r="O26" s="47">
        <f t="shared" si="1"/>
        <v>92.08095410191544</v>
      </c>
      <c r="P26" s="9"/>
    </row>
    <row r="27" spans="1:16" ht="15">
      <c r="A27" s="12"/>
      <c r="B27" s="25">
        <v>335.21</v>
      </c>
      <c r="C27" s="20" t="s">
        <v>33</v>
      </c>
      <c r="D27" s="46">
        <v>15570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15570</v>
      </c>
      <c r="O27" s="47">
        <f t="shared" si="1"/>
        <v>0.7033791109504879</v>
      </c>
      <c r="P27" s="9"/>
    </row>
    <row r="28" spans="1:16" ht="15">
      <c r="A28" s="12"/>
      <c r="B28" s="25">
        <v>338</v>
      </c>
      <c r="C28" s="20" t="s">
        <v>36</v>
      </c>
      <c r="D28" s="46">
        <v>64142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64142</v>
      </c>
      <c r="O28" s="47">
        <f t="shared" si="1"/>
        <v>2.897632815323455</v>
      </c>
      <c r="P28" s="9"/>
    </row>
    <row r="29" spans="1:16" ht="15">
      <c r="A29" s="12"/>
      <c r="B29" s="25">
        <v>339</v>
      </c>
      <c r="C29" s="20" t="s">
        <v>37</v>
      </c>
      <c r="D29" s="46">
        <v>811664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811664</v>
      </c>
      <c r="O29" s="47">
        <f t="shared" si="1"/>
        <v>36.66714853632092</v>
      </c>
      <c r="P29" s="9"/>
    </row>
    <row r="30" spans="1:16" ht="15.75">
      <c r="A30" s="29" t="s">
        <v>42</v>
      </c>
      <c r="B30" s="30"/>
      <c r="C30" s="31"/>
      <c r="D30" s="32">
        <f aca="true" t="shared" si="6" ref="D30:M30">SUM(D31:D43)</f>
        <v>315396</v>
      </c>
      <c r="E30" s="32">
        <f t="shared" si="6"/>
        <v>2876</v>
      </c>
      <c r="F30" s="32">
        <f t="shared" si="6"/>
        <v>0</v>
      </c>
      <c r="G30" s="32">
        <f t="shared" si="6"/>
        <v>70310</v>
      </c>
      <c r="H30" s="32">
        <f t="shared" si="6"/>
        <v>0</v>
      </c>
      <c r="I30" s="32">
        <f t="shared" si="6"/>
        <v>104653517</v>
      </c>
      <c r="J30" s="32">
        <f t="shared" si="6"/>
        <v>10478003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115520102</v>
      </c>
      <c r="O30" s="45">
        <f t="shared" si="1"/>
        <v>5218.6529634983735</v>
      </c>
      <c r="P30" s="10"/>
    </row>
    <row r="31" spans="1:16" ht="15">
      <c r="A31" s="12"/>
      <c r="B31" s="25">
        <v>341.1</v>
      </c>
      <c r="C31" s="20" t="s">
        <v>118</v>
      </c>
      <c r="D31" s="46">
        <v>35760</v>
      </c>
      <c r="E31" s="46">
        <v>2876</v>
      </c>
      <c r="F31" s="46">
        <v>0</v>
      </c>
      <c r="G31" s="46">
        <v>52517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91153</v>
      </c>
      <c r="O31" s="47">
        <f t="shared" si="1"/>
        <v>4.1178623057462955</v>
      </c>
      <c r="P31" s="9"/>
    </row>
    <row r="32" spans="1:16" ht="15">
      <c r="A32" s="12"/>
      <c r="B32" s="25">
        <v>341.2</v>
      </c>
      <c r="C32" s="20" t="s">
        <v>119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10478003</v>
      </c>
      <c r="K32" s="46">
        <v>0</v>
      </c>
      <c r="L32" s="46">
        <v>0</v>
      </c>
      <c r="M32" s="46">
        <v>0</v>
      </c>
      <c r="N32" s="46">
        <f aca="true" t="shared" si="7" ref="N32:N43">SUM(D32:M32)</f>
        <v>10478003</v>
      </c>
      <c r="O32" s="47">
        <f t="shared" si="1"/>
        <v>473.3467202746657</v>
      </c>
      <c r="P32" s="9"/>
    </row>
    <row r="33" spans="1:16" ht="15">
      <c r="A33" s="12"/>
      <c r="B33" s="25">
        <v>341.3</v>
      </c>
      <c r="C33" s="20" t="s">
        <v>120</v>
      </c>
      <c r="D33" s="46">
        <v>9320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9320</v>
      </c>
      <c r="O33" s="47">
        <f t="shared" si="1"/>
        <v>0.42103361040838455</v>
      </c>
      <c r="P33" s="9"/>
    </row>
    <row r="34" spans="1:16" ht="15">
      <c r="A34" s="12"/>
      <c r="B34" s="25">
        <v>341.9</v>
      </c>
      <c r="C34" s="20" t="s">
        <v>129</v>
      </c>
      <c r="D34" s="46">
        <v>1525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1525</v>
      </c>
      <c r="O34" s="47">
        <f t="shared" si="1"/>
        <v>0.06889230213227322</v>
      </c>
      <c r="P34" s="9"/>
    </row>
    <row r="35" spans="1:16" ht="15">
      <c r="A35" s="12"/>
      <c r="B35" s="25">
        <v>343.1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86044419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86044419</v>
      </c>
      <c r="O35" s="47">
        <f t="shared" si="1"/>
        <v>3887.080728225515</v>
      </c>
      <c r="P35" s="9"/>
    </row>
    <row r="36" spans="1:16" ht="15">
      <c r="A36" s="12"/>
      <c r="B36" s="25">
        <v>343.2</v>
      </c>
      <c r="C36" s="20" t="s">
        <v>88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2060873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2060873</v>
      </c>
      <c r="O36" s="47">
        <f t="shared" si="1"/>
        <v>93.10051499819299</v>
      </c>
      <c r="P36" s="9"/>
    </row>
    <row r="37" spans="1:16" ht="15">
      <c r="A37" s="12"/>
      <c r="B37" s="25">
        <v>343.4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3218670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3218670</v>
      </c>
      <c r="O37" s="47">
        <f aca="true" t="shared" si="8" ref="O37:O62">(N37/O$64)</f>
        <v>145.4043187567763</v>
      </c>
      <c r="P37" s="9"/>
    </row>
    <row r="38" spans="1:16" ht="15">
      <c r="A38" s="12"/>
      <c r="B38" s="25">
        <v>343.6</v>
      </c>
      <c r="C38" s="20" t="s">
        <v>95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10705820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10705820</v>
      </c>
      <c r="O38" s="47">
        <f t="shared" si="8"/>
        <v>483.6384170581858</v>
      </c>
      <c r="P38" s="9"/>
    </row>
    <row r="39" spans="1:16" ht="15">
      <c r="A39" s="12"/>
      <c r="B39" s="25">
        <v>343.8</v>
      </c>
      <c r="C39" s="20" t="s">
        <v>50</v>
      </c>
      <c r="D39" s="46">
        <v>2550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2550</v>
      </c>
      <c r="O39" s="47">
        <f t="shared" si="8"/>
        <v>0.11519696422117817</v>
      </c>
      <c r="P39" s="9"/>
    </row>
    <row r="40" spans="1:16" ht="15">
      <c r="A40" s="12"/>
      <c r="B40" s="25">
        <v>343.9</v>
      </c>
      <c r="C40" s="20" t="s">
        <v>51</v>
      </c>
      <c r="D40" s="46">
        <v>1208</v>
      </c>
      <c r="E40" s="46">
        <v>0</v>
      </c>
      <c r="F40" s="46">
        <v>0</v>
      </c>
      <c r="G40" s="46">
        <v>0</v>
      </c>
      <c r="H40" s="46">
        <v>0</v>
      </c>
      <c r="I40" s="46">
        <v>1273790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1274998</v>
      </c>
      <c r="O40" s="47">
        <f t="shared" si="8"/>
        <v>57.59839176002891</v>
      </c>
      <c r="P40" s="9"/>
    </row>
    <row r="41" spans="1:16" ht="15">
      <c r="A41" s="12"/>
      <c r="B41" s="25">
        <v>344.5</v>
      </c>
      <c r="C41" s="20" t="s">
        <v>121</v>
      </c>
      <c r="D41" s="46">
        <v>156021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156021</v>
      </c>
      <c r="O41" s="47">
        <f t="shared" si="8"/>
        <v>7.048292374412721</v>
      </c>
      <c r="P41" s="9"/>
    </row>
    <row r="42" spans="1:16" ht="15">
      <c r="A42" s="12"/>
      <c r="B42" s="25">
        <v>347.2</v>
      </c>
      <c r="C42" s="20" t="s">
        <v>53</v>
      </c>
      <c r="D42" s="46">
        <v>87809</v>
      </c>
      <c r="E42" s="46">
        <v>0</v>
      </c>
      <c r="F42" s="46">
        <v>0</v>
      </c>
      <c r="G42" s="46">
        <v>17793</v>
      </c>
      <c r="H42" s="46">
        <v>0</v>
      </c>
      <c r="I42" s="46">
        <v>1270662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1376264</v>
      </c>
      <c r="O42" s="47">
        <f t="shared" si="8"/>
        <v>62.173111673292375</v>
      </c>
      <c r="P42" s="9"/>
    </row>
    <row r="43" spans="1:16" ht="15">
      <c r="A43" s="12"/>
      <c r="B43" s="25">
        <v>349</v>
      </c>
      <c r="C43" s="20" t="s">
        <v>1</v>
      </c>
      <c r="D43" s="46">
        <v>21203</v>
      </c>
      <c r="E43" s="46">
        <v>0</v>
      </c>
      <c r="F43" s="46">
        <v>0</v>
      </c>
      <c r="G43" s="46">
        <v>0</v>
      </c>
      <c r="H43" s="46">
        <v>0</v>
      </c>
      <c r="I43" s="46">
        <v>79283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100486</v>
      </c>
      <c r="O43" s="47">
        <f t="shared" si="8"/>
        <v>4.539483194795808</v>
      </c>
      <c r="P43" s="9"/>
    </row>
    <row r="44" spans="1:16" ht="15.75">
      <c r="A44" s="29" t="s">
        <v>43</v>
      </c>
      <c r="B44" s="30"/>
      <c r="C44" s="31"/>
      <c r="D44" s="32">
        <f aca="true" t="shared" si="9" ref="D44:M44">SUM(D45:D47)</f>
        <v>179357</v>
      </c>
      <c r="E44" s="32">
        <f t="shared" si="9"/>
        <v>125719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aca="true" t="shared" si="10" ref="N44:N49">SUM(D44:M44)</f>
        <v>305076</v>
      </c>
      <c r="O44" s="45">
        <f t="shared" si="8"/>
        <v>13.781893747741236</v>
      </c>
      <c r="P44" s="10"/>
    </row>
    <row r="45" spans="1:16" ht="15">
      <c r="A45" s="13"/>
      <c r="B45" s="39">
        <v>351.5</v>
      </c>
      <c r="C45" s="21" t="s">
        <v>98</v>
      </c>
      <c r="D45" s="46">
        <v>70346</v>
      </c>
      <c r="E45" s="46">
        <v>60569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130915</v>
      </c>
      <c r="O45" s="47">
        <f t="shared" si="8"/>
        <v>5.914121792555114</v>
      </c>
      <c r="P45" s="9"/>
    </row>
    <row r="46" spans="1:16" ht="15">
      <c r="A46" s="13"/>
      <c r="B46" s="39">
        <v>354</v>
      </c>
      <c r="C46" s="21" t="s">
        <v>57</v>
      </c>
      <c r="D46" s="46">
        <v>77851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77851</v>
      </c>
      <c r="O46" s="47">
        <f t="shared" si="8"/>
        <v>3.5169407300325264</v>
      </c>
      <c r="P46" s="9"/>
    </row>
    <row r="47" spans="1:16" ht="15">
      <c r="A47" s="13"/>
      <c r="B47" s="39">
        <v>359</v>
      </c>
      <c r="C47" s="21" t="s">
        <v>58</v>
      </c>
      <c r="D47" s="46">
        <v>31160</v>
      </c>
      <c r="E47" s="46">
        <v>65150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96310</v>
      </c>
      <c r="O47" s="47">
        <f t="shared" si="8"/>
        <v>4.350831225153596</v>
      </c>
      <c r="P47" s="9"/>
    </row>
    <row r="48" spans="1:16" ht="15.75">
      <c r="A48" s="29" t="s">
        <v>4</v>
      </c>
      <c r="B48" s="30"/>
      <c r="C48" s="31"/>
      <c r="D48" s="32">
        <f aca="true" t="shared" si="11" ref="D48:M48">SUM(D49:D56)</f>
        <v>332234</v>
      </c>
      <c r="E48" s="32">
        <f t="shared" si="11"/>
        <v>225344</v>
      </c>
      <c r="F48" s="32">
        <f t="shared" si="11"/>
        <v>11229</v>
      </c>
      <c r="G48" s="32">
        <f t="shared" si="11"/>
        <v>149179</v>
      </c>
      <c r="H48" s="32">
        <f t="shared" si="11"/>
        <v>0</v>
      </c>
      <c r="I48" s="32">
        <f t="shared" si="11"/>
        <v>1274473</v>
      </c>
      <c r="J48" s="32">
        <f t="shared" si="11"/>
        <v>80704</v>
      </c>
      <c r="K48" s="32">
        <f t="shared" si="11"/>
        <v>10686754</v>
      </c>
      <c r="L48" s="32">
        <f t="shared" si="11"/>
        <v>0</v>
      </c>
      <c r="M48" s="32">
        <f t="shared" si="11"/>
        <v>0</v>
      </c>
      <c r="N48" s="32">
        <f t="shared" si="10"/>
        <v>12759917</v>
      </c>
      <c r="O48" s="45">
        <f t="shared" si="8"/>
        <v>576.432824358511</v>
      </c>
      <c r="P48" s="10"/>
    </row>
    <row r="49" spans="1:16" ht="15">
      <c r="A49" s="12"/>
      <c r="B49" s="25">
        <v>361.1</v>
      </c>
      <c r="C49" s="20" t="s">
        <v>59</v>
      </c>
      <c r="D49" s="46">
        <v>156431</v>
      </c>
      <c r="E49" s="46">
        <v>206731</v>
      </c>
      <c r="F49" s="46">
        <v>11229</v>
      </c>
      <c r="G49" s="46">
        <v>105044</v>
      </c>
      <c r="H49" s="46">
        <v>0</v>
      </c>
      <c r="I49" s="46">
        <v>487702</v>
      </c>
      <c r="J49" s="46">
        <v>38934</v>
      </c>
      <c r="K49" s="46">
        <v>1757052</v>
      </c>
      <c r="L49" s="46">
        <v>0</v>
      </c>
      <c r="M49" s="46">
        <v>0</v>
      </c>
      <c r="N49" s="46">
        <f t="shared" si="10"/>
        <v>2763123</v>
      </c>
      <c r="O49" s="47">
        <f t="shared" si="8"/>
        <v>124.82485543910373</v>
      </c>
      <c r="P49" s="9"/>
    </row>
    <row r="50" spans="1:16" ht="15">
      <c r="A50" s="12"/>
      <c r="B50" s="25">
        <v>361.3</v>
      </c>
      <c r="C50" s="20" t="s">
        <v>89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5991736</v>
      </c>
      <c r="L50" s="46">
        <v>0</v>
      </c>
      <c r="M50" s="46">
        <v>0</v>
      </c>
      <c r="N50" s="46">
        <f aca="true" t="shared" si="12" ref="N50:N56">SUM(D50:M50)</f>
        <v>5991736</v>
      </c>
      <c r="O50" s="47">
        <f t="shared" si="8"/>
        <v>270.6783520057824</v>
      </c>
      <c r="P50" s="9"/>
    </row>
    <row r="51" spans="1:16" ht="15">
      <c r="A51" s="12"/>
      <c r="B51" s="25">
        <v>362</v>
      </c>
      <c r="C51" s="20" t="s">
        <v>60</v>
      </c>
      <c r="D51" s="46">
        <v>41707</v>
      </c>
      <c r="E51" s="46">
        <v>0</v>
      </c>
      <c r="F51" s="46">
        <v>0</v>
      </c>
      <c r="G51" s="46">
        <v>0</v>
      </c>
      <c r="H51" s="46">
        <v>0</v>
      </c>
      <c r="I51" s="46">
        <v>738359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780066</v>
      </c>
      <c r="O51" s="47">
        <f t="shared" si="8"/>
        <v>35.23970003614022</v>
      </c>
      <c r="P51" s="9"/>
    </row>
    <row r="52" spans="1:16" ht="15">
      <c r="A52" s="12"/>
      <c r="B52" s="25">
        <v>364</v>
      </c>
      <c r="C52" s="20" t="s">
        <v>122</v>
      </c>
      <c r="D52" s="46">
        <v>40018</v>
      </c>
      <c r="E52" s="46">
        <v>0</v>
      </c>
      <c r="F52" s="46">
        <v>0</v>
      </c>
      <c r="G52" s="46">
        <v>0</v>
      </c>
      <c r="H52" s="46">
        <v>0</v>
      </c>
      <c r="I52" s="46">
        <v>-3770</v>
      </c>
      <c r="J52" s="46">
        <v>-8742</v>
      </c>
      <c r="K52" s="46">
        <v>0</v>
      </c>
      <c r="L52" s="46">
        <v>0</v>
      </c>
      <c r="M52" s="46">
        <v>0</v>
      </c>
      <c r="N52" s="46">
        <f t="shared" si="12"/>
        <v>27506</v>
      </c>
      <c r="O52" s="47">
        <f t="shared" si="8"/>
        <v>1.2425912540657753</v>
      </c>
      <c r="P52" s="9"/>
    </row>
    <row r="53" spans="1:16" ht="15">
      <c r="A53" s="12"/>
      <c r="B53" s="25">
        <v>365</v>
      </c>
      <c r="C53" s="20" t="s">
        <v>123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55629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55629</v>
      </c>
      <c r="O53" s="47">
        <f t="shared" si="8"/>
        <v>2.5130556559450667</v>
      </c>
      <c r="P53" s="9"/>
    </row>
    <row r="54" spans="1:16" ht="15">
      <c r="A54" s="12"/>
      <c r="B54" s="25">
        <v>366</v>
      </c>
      <c r="C54" s="20" t="s">
        <v>63</v>
      </c>
      <c r="D54" s="46">
        <v>28855</v>
      </c>
      <c r="E54" s="46">
        <v>0</v>
      </c>
      <c r="F54" s="46">
        <v>0</v>
      </c>
      <c r="G54" s="46">
        <v>39995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68850</v>
      </c>
      <c r="O54" s="47">
        <f t="shared" si="8"/>
        <v>3.1103180339718106</v>
      </c>
      <c r="P54" s="9"/>
    </row>
    <row r="55" spans="1:16" ht="15">
      <c r="A55" s="12"/>
      <c r="B55" s="25">
        <v>368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2923990</v>
      </c>
      <c r="L55" s="46">
        <v>0</v>
      </c>
      <c r="M55" s="46">
        <v>0</v>
      </c>
      <c r="N55" s="46">
        <f t="shared" si="12"/>
        <v>2923990</v>
      </c>
      <c r="O55" s="47">
        <f t="shared" si="8"/>
        <v>132.09206722081677</v>
      </c>
      <c r="P55" s="9"/>
    </row>
    <row r="56" spans="1:16" ht="15">
      <c r="A56" s="12"/>
      <c r="B56" s="25">
        <v>369.9</v>
      </c>
      <c r="C56" s="20" t="s">
        <v>65</v>
      </c>
      <c r="D56" s="46">
        <v>65223</v>
      </c>
      <c r="E56" s="46">
        <v>18613</v>
      </c>
      <c r="F56" s="46">
        <v>0</v>
      </c>
      <c r="G56" s="46">
        <v>4140</v>
      </c>
      <c r="H56" s="46">
        <v>0</v>
      </c>
      <c r="I56" s="46">
        <v>-3447</v>
      </c>
      <c r="J56" s="46">
        <v>50512</v>
      </c>
      <c r="K56" s="46">
        <v>13976</v>
      </c>
      <c r="L56" s="46">
        <v>0</v>
      </c>
      <c r="M56" s="46">
        <v>0</v>
      </c>
      <c r="N56" s="46">
        <f t="shared" si="12"/>
        <v>149017</v>
      </c>
      <c r="O56" s="47">
        <f t="shared" si="8"/>
        <v>6.731884712685218</v>
      </c>
      <c r="P56" s="9"/>
    </row>
    <row r="57" spans="1:16" ht="15.75">
      <c r="A57" s="29" t="s">
        <v>44</v>
      </c>
      <c r="B57" s="30"/>
      <c r="C57" s="31"/>
      <c r="D57" s="32">
        <f aca="true" t="shared" si="13" ref="D57:M57">SUM(D58:D61)</f>
        <v>4537049</v>
      </c>
      <c r="E57" s="32">
        <f t="shared" si="13"/>
        <v>0</v>
      </c>
      <c r="F57" s="32">
        <f t="shared" si="13"/>
        <v>986797</v>
      </c>
      <c r="G57" s="32">
        <f t="shared" si="13"/>
        <v>1406471</v>
      </c>
      <c r="H57" s="32">
        <f t="shared" si="13"/>
        <v>0</v>
      </c>
      <c r="I57" s="32">
        <f t="shared" si="13"/>
        <v>2725292</v>
      </c>
      <c r="J57" s="32">
        <f t="shared" si="13"/>
        <v>108300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aca="true" t="shared" si="14" ref="N57:N62">SUM(D57:M57)</f>
        <v>9763909</v>
      </c>
      <c r="O57" s="45">
        <f t="shared" si="8"/>
        <v>441.08732381640766</v>
      </c>
      <c r="P57" s="9"/>
    </row>
    <row r="58" spans="1:16" ht="15">
      <c r="A58" s="12"/>
      <c r="B58" s="25">
        <v>381</v>
      </c>
      <c r="C58" s="20" t="s">
        <v>66</v>
      </c>
      <c r="D58" s="46">
        <v>708648</v>
      </c>
      <c r="E58" s="46">
        <v>0</v>
      </c>
      <c r="F58" s="46">
        <v>986797</v>
      </c>
      <c r="G58" s="46">
        <v>1305000</v>
      </c>
      <c r="H58" s="46">
        <v>0</v>
      </c>
      <c r="I58" s="46">
        <v>0</v>
      </c>
      <c r="J58" s="46">
        <v>74998</v>
      </c>
      <c r="K58" s="46">
        <v>0</v>
      </c>
      <c r="L58" s="46">
        <v>0</v>
      </c>
      <c r="M58" s="46">
        <v>0</v>
      </c>
      <c r="N58" s="46">
        <f t="shared" si="14"/>
        <v>3075443</v>
      </c>
      <c r="O58" s="47">
        <f t="shared" si="8"/>
        <v>138.93399891579327</v>
      </c>
      <c r="P58" s="9"/>
    </row>
    <row r="59" spans="1:16" ht="15">
      <c r="A59" s="12"/>
      <c r="B59" s="25">
        <v>382</v>
      </c>
      <c r="C59" s="20" t="s">
        <v>80</v>
      </c>
      <c r="D59" s="46">
        <v>3828401</v>
      </c>
      <c r="E59" s="46">
        <v>0</v>
      </c>
      <c r="F59" s="46">
        <v>0</v>
      </c>
      <c r="G59" s="46">
        <v>101471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3929872</v>
      </c>
      <c r="O59" s="47">
        <f t="shared" si="8"/>
        <v>177.5330683050235</v>
      </c>
      <c r="P59" s="9"/>
    </row>
    <row r="60" spans="1:16" ht="15">
      <c r="A60" s="12"/>
      <c r="B60" s="25">
        <v>389.4</v>
      </c>
      <c r="C60" s="20" t="s">
        <v>124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2716909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2716909</v>
      </c>
      <c r="O60" s="47">
        <f t="shared" si="8"/>
        <v>122.73712504517528</v>
      </c>
      <c r="P60" s="9"/>
    </row>
    <row r="61" spans="1:16" ht="15.75" thickBot="1">
      <c r="A61" s="12"/>
      <c r="B61" s="25">
        <v>389.7</v>
      </c>
      <c r="C61" s="20" t="s">
        <v>125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8383</v>
      </c>
      <c r="J61" s="46">
        <v>33302</v>
      </c>
      <c r="K61" s="46">
        <v>0</v>
      </c>
      <c r="L61" s="46">
        <v>0</v>
      </c>
      <c r="M61" s="46">
        <v>0</v>
      </c>
      <c r="N61" s="46">
        <f t="shared" si="14"/>
        <v>41685</v>
      </c>
      <c r="O61" s="47">
        <f t="shared" si="8"/>
        <v>1.8831315504156125</v>
      </c>
      <c r="P61" s="9"/>
    </row>
    <row r="62" spans="1:119" ht="16.5" thickBot="1">
      <c r="A62" s="14" t="s">
        <v>54</v>
      </c>
      <c r="B62" s="23"/>
      <c r="C62" s="22"/>
      <c r="D62" s="15">
        <f aca="true" t="shared" si="15" ref="D62:M62">SUM(D5,D14,D19,D30,D44,D48,D57)</f>
        <v>18777904</v>
      </c>
      <c r="E62" s="15">
        <f t="shared" si="15"/>
        <v>10618616</v>
      </c>
      <c r="F62" s="15">
        <f t="shared" si="15"/>
        <v>998026</v>
      </c>
      <c r="G62" s="15">
        <f t="shared" si="15"/>
        <v>1625960</v>
      </c>
      <c r="H62" s="15">
        <f t="shared" si="15"/>
        <v>0</v>
      </c>
      <c r="I62" s="15">
        <f t="shared" si="15"/>
        <v>109144158</v>
      </c>
      <c r="J62" s="15">
        <f t="shared" si="15"/>
        <v>10667007</v>
      </c>
      <c r="K62" s="15">
        <f t="shared" si="15"/>
        <v>11126263</v>
      </c>
      <c r="L62" s="15">
        <f t="shared" si="15"/>
        <v>0</v>
      </c>
      <c r="M62" s="15">
        <f t="shared" si="15"/>
        <v>0</v>
      </c>
      <c r="N62" s="15">
        <f t="shared" si="14"/>
        <v>162957934</v>
      </c>
      <c r="O62" s="38">
        <f t="shared" si="8"/>
        <v>7361.670310805927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130</v>
      </c>
      <c r="M64" s="48"/>
      <c r="N64" s="48"/>
      <c r="O64" s="43">
        <v>22136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92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71</v>
      </c>
      <c r="F4" s="34" t="s">
        <v>72</v>
      </c>
      <c r="G4" s="34" t="s">
        <v>73</v>
      </c>
      <c r="H4" s="34" t="s">
        <v>6</v>
      </c>
      <c r="I4" s="34" t="s">
        <v>7</v>
      </c>
      <c r="J4" s="35" t="s">
        <v>74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9217232</v>
      </c>
      <c r="E5" s="27">
        <f t="shared" si="0"/>
        <v>8921972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356595</v>
      </c>
      <c r="L5" s="27">
        <f t="shared" si="0"/>
        <v>0</v>
      </c>
      <c r="M5" s="27">
        <f t="shared" si="0"/>
        <v>0</v>
      </c>
      <c r="N5" s="28">
        <f>SUM(D5:M5)</f>
        <v>18495799</v>
      </c>
      <c r="O5" s="33">
        <f aca="true" t="shared" si="1" ref="O5:O36">(N5/O$64)</f>
        <v>851.8306544466449</v>
      </c>
      <c r="P5" s="6"/>
    </row>
    <row r="6" spans="1:16" ht="15">
      <c r="A6" s="12"/>
      <c r="B6" s="25">
        <v>311</v>
      </c>
      <c r="C6" s="20" t="s">
        <v>3</v>
      </c>
      <c r="D6" s="46">
        <v>7145994</v>
      </c>
      <c r="E6" s="46">
        <v>6883977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14029971</v>
      </c>
      <c r="O6" s="47">
        <f t="shared" si="1"/>
        <v>646.1553447243587</v>
      </c>
      <c r="P6" s="9"/>
    </row>
    <row r="7" spans="1:16" ht="15">
      <c r="A7" s="12"/>
      <c r="B7" s="25">
        <v>312.1</v>
      </c>
      <c r="C7" s="20" t="s">
        <v>11</v>
      </c>
      <c r="D7" s="46">
        <v>356595</v>
      </c>
      <c r="E7" s="46">
        <v>278858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635453</v>
      </c>
      <c r="O7" s="47">
        <f t="shared" si="1"/>
        <v>29.26601575093262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711816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711816</v>
      </c>
      <c r="O8" s="47">
        <f t="shared" si="1"/>
        <v>32.78294109519643</v>
      </c>
      <c r="P8" s="9"/>
    </row>
    <row r="9" spans="1:16" ht="15">
      <c r="A9" s="12"/>
      <c r="B9" s="25">
        <v>312.51</v>
      </c>
      <c r="C9" s="20" t="s">
        <v>77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190625</v>
      </c>
      <c r="L9" s="46">
        <v>0</v>
      </c>
      <c r="M9" s="46">
        <v>0</v>
      </c>
      <c r="N9" s="46">
        <f>SUM(D9:M9)</f>
        <v>190625</v>
      </c>
      <c r="O9" s="47">
        <f t="shared" si="1"/>
        <v>8.779302721871689</v>
      </c>
      <c r="P9" s="9"/>
    </row>
    <row r="10" spans="1:16" ht="15">
      <c r="A10" s="12"/>
      <c r="B10" s="25">
        <v>312.52</v>
      </c>
      <c r="C10" s="20" t="s">
        <v>111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165970</v>
      </c>
      <c r="L10" s="46">
        <v>0</v>
      </c>
      <c r="M10" s="46">
        <v>0</v>
      </c>
      <c r="N10" s="46">
        <f>SUM(D10:M10)</f>
        <v>165970</v>
      </c>
      <c r="O10" s="47">
        <f t="shared" si="1"/>
        <v>7.643807857044167</v>
      </c>
      <c r="P10" s="9"/>
    </row>
    <row r="11" spans="1:16" ht="15">
      <c r="A11" s="12"/>
      <c r="B11" s="25">
        <v>312.6</v>
      </c>
      <c r="C11" s="20" t="s">
        <v>13</v>
      </c>
      <c r="D11" s="46">
        <v>0</v>
      </c>
      <c r="E11" s="46">
        <v>1047321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1047321</v>
      </c>
      <c r="O11" s="47">
        <f t="shared" si="1"/>
        <v>48.2347441624833</v>
      </c>
      <c r="P11" s="9"/>
    </row>
    <row r="12" spans="1:16" ht="15">
      <c r="A12" s="12"/>
      <c r="B12" s="25">
        <v>315</v>
      </c>
      <c r="C12" s="20" t="s">
        <v>112</v>
      </c>
      <c r="D12" s="46">
        <v>1442566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1442566</v>
      </c>
      <c r="O12" s="47">
        <f t="shared" si="1"/>
        <v>66.43789434900751</v>
      </c>
      <c r="P12" s="9"/>
    </row>
    <row r="13" spans="1:16" ht="15">
      <c r="A13" s="12"/>
      <c r="B13" s="25">
        <v>316</v>
      </c>
      <c r="C13" s="20" t="s">
        <v>113</v>
      </c>
      <c r="D13" s="46">
        <v>272077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272077</v>
      </c>
      <c r="O13" s="47">
        <f t="shared" si="1"/>
        <v>12.530603785750472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SUM(D15:D18)</f>
        <v>564764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309241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2">SUM(D14:M14)</f>
        <v>874005</v>
      </c>
      <c r="O14" s="45">
        <f t="shared" si="1"/>
        <v>40.2526136415972</v>
      </c>
      <c r="P14" s="10"/>
    </row>
    <row r="15" spans="1:16" ht="15">
      <c r="A15" s="12"/>
      <c r="B15" s="25">
        <v>322</v>
      </c>
      <c r="C15" s="20" t="s">
        <v>0</v>
      </c>
      <c r="D15" s="46">
        <v>410430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410430</v>
      </c>
      <c r="O15" s="47">
        <f t="shared" si="1"/>
        <v>18.902500805968774</v>
      </c>
      <c r="P15" s="9"/>
    </row>
    <row r="16" spans="1:16" ht="15">
      <c r="A16" s="12"/>
      <c r="B16" s="25">
        <v>323.9</v>
      </c>
      <c r="C16" s="20" t="s">
        <v>17</v>
      </c>
      <c r="D16" s="46">
        <v>5280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5280</v>
      </c>
      <c r="O16" s="47">
        <f t="shared" si="1"/>
        <v>0.24317229309630176</v>
      </c>
      <c r="P16" s="9"/>
    </row>
    <row r="17" spans="1:16" ht="15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309241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309241</v>
      </c>
      <c r="O17" s="47">
        <f t="shared" si="1"/>
        <v>14.24220513056694</v>
      </c>
      <c r="P17" s="9"/>
    </row>
    <row r="18" spans="1:16" ht="15">
      <c r="A18" s="12"/>
      <c r="B18" s="25">
        <v>329</v>
      </c>
      <c r="C18" s="20" t="s">
        <v>19</v>
      </c>
      <c r="D18" s="46">
        <v>149054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149054</v>
      </c>
      <c r="O18" s="47">
        <f t="shared" si="1"/>
        <v>6.864735411965182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SUM(D20:D30)</f>
        <v>3538261</v>
      </c>
      <c r="E19" s="32">
        <f t="shared" si="5"/>
        <v>270494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350989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4159744</v>
      </c>
      <c r="O19" s="45">
        <f t="shared" si="1"/>
        <v>191.57850135863308</v>
      </c>
      <c r="P19" s="10"/>
    </row>
    <row r="20" spans="1:16" ht="15">
      <c r="A20" s="12"/>
      <c r="B20" s="25">
        <v>331.1</v>
      </c>
      <c r="C20" s="20" t="s">
        <v>20</v>
      </c>
      <c r="D20" s="46">
        <v>0</v>
      </c>
      <c r="E20" s="46">
        <v>155687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155687</v>
      </c>
      <c r="O20" s="47">
        <f t="shared" si="1"/>
        <v>7.170220605167411</v>
      </c>
      <c r="P20" s="9"/>
    </row>
    <row r="21" spans="1:16" ht="15">
      <c r="A21" s="12"/>
      <c r="B21" s="25">
        <v>331.2</v>
      </c>
      <c r="C21" s="20" t="s">
        <v>21</v>
      </c>
      <c r="D21" s="46">
        <v>22118</v>
      </c>
      <c r="E21" s="46">
        <v>114807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136925</v>
      </c>
      <c r="O21" s="47">
        <f t="shared" si="1"/>
        <v>6.306129968221803</v>
      </c>
      <c r="P21" s="9"/>
    </row>
    <row r="22" spans="1:16" ht="15">
      <c r="A22" s="12"/>
      <c r="B22" s="25">
        <v>331.31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279239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279239</v>
      </c>
      <c r="O22" s="47">
        <f t="shared" si="1"/>
        <v>12.860452263620873</v>
      </c>
      <c r="P22" s="9"/>
    </row>
    <row r="23" spans="1:16" ht="15">
      <c r="A23" s="12"/>
      <c r="B23" s="25">
        <v>331.34</v>
      </c>
      <c r="C23" s="20" t="s">
        <v>79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6713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6713</v>
      </c>
      <c r="O23" s="47">
        <f t="shared" si="1"/>
        <v>0.3091696218855064</v>
      </c>
      <c r="P23" s="9"/>
    </row>
    <row r="24" spans="1:16" ht="15">
      <c r="A24" s="12"/>
      <c r="B24" s="25">
        <v>335.12</v>
      </c>
      <c r="C24" s="20" t="s">
        <v>114</v>
      </c>
      <c r="D24" s="46">
        <v>677851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677851</v>
      </c>
      <c r="O24" s="47">
        <f t="shared" si="1"/>
        <v>31.21867084235251</v>
      </c>
      <c r="P24" s="9"/>
    </row>
    <row r="25" spans="1:16" ht="15">
      <c r="A25" s="12"/>
      <c r="B25" s="25">
        <v>335.14</v>
      </c>
      <c r="C25" s="20" t="s">
        <v>115</v>
      </c>
      <c r="D25" s="46">
        <v>2719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2719</v>
      </c>
      <c r="O25" s="47">
        <f t="shared" si="1"/>
        <v>0.1252245198728872</v>
      </c>
      <c r="P25" s="9"/>
    </row>
    <row r="26" spans="1:16" ht="15">
      <c r="A26" s="12"/>
      <c r="B26" s="25">
        <v>335.15</v>
      </c>
      <c r="C26" s="20" t="s">
        <v>116</v>
      </c>
      <c r="D26" s="46">
        <v>42100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42100</v>
      </c>
      <c r="O26" s="47">
        <f t="shared" si="1"/>
        <v>1.9389305945746789</v>
      </c>
      <c r="P26" s="9"/>
    </row>
    <row r="27" spans="1:16" ht="15">
      <c r="A27" s="12"/>
      <c r="B27" s="25">
        <v>335.19</v>
      </c>
      <c r="C27" s="20" t="s">
        <v>117</v>
      </c>
      <c r="D27" s="46">
        <v>1937423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1937423</v>
      </c>
      <c r="O27" s="47">
        <f t="shared" si="1"/>
        <v>89.22871091051444</v>
      </c>
      <c r="P27" s="9"/>
    </row>
    <row r="28" spans="1:16" ht="15">
      <c r="A28" s="12"/>
      <c r="B28" s="25">
        <v>335.21</v>
      </c>
      <c r="C28" s="20" t="s">
        <v>33</v>
      </c>
      <c r="D28" s="46">
        <v>14580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14580</v>
      </c>
      <c r="O28" s="47">
        <f t="shared" si="1"/>
        <v>0.6714871275272878</v>
      </c>
      <c r="P28" s="9"/>
    </row>
    <row r="29" spans="1:16" ht="15">
      <c r="A29" s="12"/>
      <c r="B29" s="25">
        <v>337.3</v>
      </c>
      <c r="C29" s="20" t="s">
        <v>86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65037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65037</v>
      </c>
      <c r="O29" s="47">
        <f t="shared" si="1"/>
        <v>2.9953023534288215</v>
      </c>
      <c r="P29" s="9"/>
    </row>
    <row r="30" spans="1:16" ht="15">
      <c r="A30" s="12"/>
      <c r="B30" s="25">
        <v>339</v>
      </c>
      <c r="C30" s="20" t="s">
        <v>37</v>
      </c>
      <c r="D30" s="46">
        <v>841470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841470</v>
      </c>
      <c r="O30" s="47">
        <f t="shared" si="1"/>
        <v>38.75420255146686</v>
      </c>
      <c r="P30" s="9"/>
    </row>
    <row r="31" spans="1:16" ht="15.75">
      <c r="A31" s="29" t="s">
        <v>42</v>
      </c>
      <c r="B31" s="30"/>
      <c r="C31" s="31"/>
      <c r="D31" s="32">
        <f aca="true" t="shared" si="6" ref="D31:M31">SUM(D32:D43)</f>
        <v>316226</v>
      </c>
      <c r="E31" s="32">
        <f t="shared" si="6"/>
        <v>2537</v>
      </c>
      <c r="F31" s="32">
        <f t="shared" si="6"/>
        <v>0</v>
      </c>
      <c r="G31" s="32">
        <f t="shared" si="6"/>
        <v>146414</v>
      </c>
      <c r="H31" s="32">
        <f t="shared" si="6"/>
        <v>0</v>
      </c>
      <c r="I31" s="32">
        <f t="shared" si="6"/>
        <v>104715648</v>
      </c>
      <c r="J31" s="32">
        <f t="shared" si="6"/>
        <v>10229332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115410157</v>
      </c>
      <c r="O31" s="45">
        <f t="shared" si="1"/>
        <v>5315.256159904205</v>
      </c>
      <c r="P31" s="10"/>
    </row>
    <row r="32" spans="1:16" ht="15">
      <c r="A32" s="12"/>
      <c r="B32" s="25">
        <v>341.1</v>
      </c>
      <c r="C32" s="20" t="s">
        <v>118</v>
      </c>
      <c r="D32" s="46">
        <v>37880</v>
      </c>
      <c r="E32" s="46">
        <v>2537</v>
      </c>
      <c r="F32" s="46">
        <v>0</v>
      </c>
      <c r="G32" s="46">
        <v>146414</v>
      </c>
      <c r="H32" s="46">
        <v>0</v>
      </c>
      <c r="I32" s="46">
        <v>2132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188963</v>
      </c>
      <c r="O32" s="47">
        <f t="shared" si="1"/>
        <v>8.702758715976604</v>
      </c>
      <c r="P32" s="9"/>
    </row>
    <row r="33" spans="1:16" ht="15">
      <c r="A33" s="12"/>
      <c r="B33" s="25">
        <v>341.2</v>
      </c>
      <c r="C33" s="20" t="s">
        <v>119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10229332</v>
      </c>
      <c r="K33" s="46">
        <v>0</v>
      </c>
      <c r="L33" s="46">
        <v>0</v>
      </c>
      <c r="M33" s="46">
        <v>0</v>
      </c>
      <c r="N33" s="46">
        <f aca="true" t="shared" si="7" ref="N33:N43">SUM(D33:M33)</f>
        <v>10229332</v>
      </c>
      <c r="O33" s="47">
        <f t="shared" si="1"/>
        <v>471.1155528945793</v>
      </c>
      <c r="P33" s="9"/>
    </row>
    <row r="34" spans="1:16" ht="15">
      <c r="A34" s="12"/>
      <c r="B34" s="25">
        <v>341.3</v>
      </c>
      <c r="C34" s="20" t="s">
        <v>120</v>
      </c>
      <c r="D34" s="46">
        <v>12822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12822</v>
      </c>
      <c r="O34" s="47">
        <f t="shared" si="1"/>
        <v>0.5905218072122691</v>
      </c>
      <c r="P34" s="9"/>
    </row>
    <row r="35" spans="1:16" ht="15">
      <c r="A35" s="12"/>
      <c r="B35" s="25">
        <v>343.1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87111496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87111496</v>
      </c>
      <c r="O35" s="47">
        <f t="shared" si="1"/>
        <v>4011.9511813199465</v>
      </c>
      <c r="P35" s="9"/>
    </row>
    <row r="36" spans="1:16" ht="15">
      <c r="A36" s="12"/>
      <c r="B36" s="25">
        <v>343.2</v>
      </c>
      <c r="C36" s="20" t="s">
        <v>88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1695816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1695816</v>
      </c>
      <c r="O36" s="47">
        <f t="shared" si="1"/>
        <v>78.10141389950721</v>
      </c>
      <c r="P36" s="9"/>
    </row>
    <row r="37" spans="1:16" ht="15">
      <c r="A37" s="12"/>
      <c r="B37" s="25">
        <v>343.4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3177369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3177369</v>
      </c>
      <c r="O37" s="47">
        <f aca="true" t="shared" si="8" ref="O37:O62">(N37/O$64)</f>
        <v>146.33486851195136</v>
      </c>
      <c r="P37" s="9"/>
    </row>
    <row r="38" spans="1:16" ht="15">
      <c r="A38" s="12"/>
      <c r="B38" s="25">
        <v>343.6</v>
      </c>
      <c r="C38" s="20" t="s">
        <v>95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10082214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10082214</v>
      </c>
      <c r="O38" s="47">
        <f t="shared" si="8"/>
        <v>464.3399806567494</v>
      </c>
      <c r="P38" s="9"/>
    </row>
    <row r="39" spans="1:16" ht="15">
      <c r="A39" s="12"/>
      <c r="B39" s="25">
        <v>343.8</v>
      </c>
      <c r="C39" s="20" t="s">
        <v>50</v>
      </c>
      <c r="D39" s="46">
        <v>1995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1995</v>
      </c>
      <c r="O39" s="47">
        <f t="shared" si="8"/>
        <v>0.09188044028922765</v>
      </c>
      <c r="P39" s="9"/>
    </row>
    <row r="40" spans="1:16" ht="15">
      <c r="A40" s="12"/>
      <c r="B40" s="25">
        <v>343.9</v>
      </c>
      <c r="C40" s="20" t="s">
        <v>51</v>
      </c>
      <c r="D40" s="46">
        <v>885</v>
      </c>
      <c r="E40" s="46">
        <v>0</v>
      </c>
      <c r="F40" s="46">
        <v>0</v>
      </c>
      <c r="G40" s="46">
        <v>0</v>
      </c>
      <c r="H40" s="46">
        <v>0</v>
      </c>
      <c r="I40" s="46">
        <v>1262661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1263546</v>
      </c>
      <c r="O40" s="47">
        <f t="shared" si="8"/>
        <v>58.19306406300373</v>
      </c>
      <c r="P40" s="9"/>
    </row>
    <row r="41" spans="1:16" ht="15">
      <c r="A41" s="12"/>
      <c r="B41" s="25">
        <v>344.5</v>
      </c>
      <c r="C41" s="20" t="s">
        <v>121</v>
      </c>
      <c r="D41" s="46">
        <v>158528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158528</v>
      </c>
      <c r="O41" s="47">
        <f t="shared" si="8"/>
        <v>7.301063878782296</v>
      </c>
      <c r="P41" s="9"/>
    </row>
    <row r="42" spans="1:16" ht="15">
      <c r="A42" s="12"/>
      <c r="B42" s="25">
        <v>347.2</v>
      </c>
      <c r="C42" s="20" t="s">
        <v>53</v>
      </c>
      <c r="D42" s="46">
        <v>81038</v>
      </c>
      <c r="E42" s="46">
        <v>0</v>
      </c>
      <c r="F42" s="46">
        <v>0</v>
      </c>
      <c r="G42" s="46">
        <v>0</v>
      </c>
      <c r="H42" s="46">
        <v>0</v>
      </c>
      <c r="I42" s="46">
        <v>1313854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1394892</v>
      </c>
      <c r="O42" s="47">
        <f t="shared" si="8"/>
        <v>64.24225118592548</v>
      </c>
      <c r="P42" s="9"/>
    </row>
    <row r="43" spans="1:16" ht="15">
      <c r="A43" s="12"/>
      <c r="B43" s="25">
        <v>349</v>
      </c>
      <c r="C43" s="20" t="s">
        <v>1</v>
      </c>
      <c r="D43" s="46">
        <v>23078</v>
      </c>
      <c r="E43" s="46">
        <v>0</v>
      </c>
      <c r="F43" s="46">
        <v>0</v>
      </c>
      <c r="G43" s="46">
        <v>0</v>
      </c>
      <c r="H43" s="46">
        <v>0</v>
      </c>
      <c r="I43" s="46">
        <v>70106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93184</v>
      </c>
      <c r="O43" s="47">
        <f t="shared" si="8"/>
        <v>4.291622530281399</v>
      </c>
      <c r="P43" s="9"/>
    </row>
    <row r="44" spans="1:16" ht="15.75">
      <c r="A44" s="29" t="s">
        <v>43</v>
      </c>
      <c r="B44" s="30"/>
      <c r="C44" s="31"/>
      <c r="D44" s="32">
        <f aca="true" t="shared" si="9" ref="D44:M44">SUM(D45:D47)</f>
        <v>155341</v>
      </c>
      <c r="E44" s="32">
        <f t="shared" si="9"/>
        <v>121853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aca="true" t="shared" si="10" ref="N44:N49">SUM(D44:M44)</f>
        <v>277194</v>
      </c>
      <c r="O44" s="45">
        <f t="shared" si="8"/>
        <v>12.766269055404596</v>
      </c>
      <c r="P44" s="10"/>
    </row>
    <row r="45" spans="1:16" ht="15">
      <c r="A45" s="13"/>
      <c r="B45" s="39">
        <v>351.5</v>
      </c>
      <c r="C45" s="21" t="s">
        <v>98</v>
      </c>
      <c r="D45" s="46">
        <v>65234</v>
      </c>
      <c r="E45" s="46">
        <v>38251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103485</v>
      </c>
      <c r="O45" s="47">
        <f t="shared" si="8"/>
        <v>4.766038778611891</v>
      </c>
      <c r="P45" s="9"/>
    </row>
    <row r="46" spans="1:16" ht="15">
      <c r="A46" s="13"/>
      <c r="B46" s="39">
        <v>354</v>
      </c>
      <c r="C46" s="21" t="s">
        <v>57</v>
      </c>
      <c r="D46" s="46">
        <v>55966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55966</v>
      </c>
      <c r="O46" s="47">
        <f t="shared" si="8"/>
        <v>2.577534196103717</v>
      </c>
      <c r="P46" s="9"/>
    </row>
    <row r="47" spans="1:16" ht="15">
      <c r="A47" s="13"/>
      <c r="B47" s="39">
        <v>359</v>
      </c>
      <c r="C47" s="21" t="s">
        <v>58</v>
      </c>
      <c r="D47" s="46">
        <v>34141</v>
      </c>
      <c r="E47" s="46">
        <v>83602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117743</v>
      </c>
      <c r="O47" s="47">
        <f t="shared" si="8"/>
        <v>5.422696080688988</v>
      </c>
      <c r="P47" s="9"/>
    </row>
    <row r="48" spans="1:16" ht="15.75">
      <c r="A48" s="29" t="s">
        <v>4</v>
      </c>
      <c r="B48" s="30"/>
      <c r="C48" s="31"/>
      <c r="D48" s="32">
        <f aca="true" t="shared" si="11" ref="D48:M48">SUM(D49:D56)</f>
        <v>154911</v>
      </c>
      <c r="E48" s="32">
        <f t="shared" si="11"/>
        <v>148272</v>
      </c>
      <c r="F48" s="32">
        <f t="shared" si="11"/>
        <v>1708</v>
      </c>
      <c r="G48" s="32">
        <f t="shared" si="11"/>
        <v>106199</v>
      </c>
      <c r="H48" s="32">
        <f t="shared" si="11"/>
        <v>0</v>
      </c>
      <c r="I48" s="32">
        <f t="shared" si="11"/>
        <v>-533933</v>
      </c>
      <c r="J48" s="32">
        <f t="shared" si="11"/>
        <v>13711</v>
      </c>
      <c r="K48" s="32">
        <f t="shared" si="11"/>
        <v>12174839</v>
      </c>
      <c r="L48" s="32">
        <f t="shared" si="11"/>
        <v>0</v>
      </c>
      <c r="M48" s="32">
        <f t="shared" si="11"/>
        <v>0</v>
      </c>
      <c r="N48" s="32">
        <f t="shared" si="10"/>
        <v>12065707</v>
      </c>
      <c r="O48" s="45">
        <f t="shared" si="8"/>
        <v>555.6904619352462</v>
      </c>
      <c r="P48" s="10"/>
    </row>
    <row r="49" spans="1:16" ht="15">
      <c r="A49" s="12"/>
      <c r="B49" s="25">
        <v>361.1</v>
      </c>
      <c r="C49" s="20" t="s">
        <v>59</v>
      </c>
      <c r="D49" s="46">
        <v>41108</v>
      </c>
      <c r="E49" s="46">
        <v>55524</v>
      </c>
      <c r="F49" s="46">
        <v>1708</v>
      </c>
      <c r="G49" s="46">
        <v>57781</v>
      </c>
      <c r="H49" s="46">
        <v>0</v>
      </c>
      <c r="I49" s="46">
        <v>55454</v>
      </c>
      <c r="J49" s="46">
        <v>12367</v>
      </c>
      <c r="K49" s="46">
        <v>1515486</v>
      </c>
      <c r="L49" s="46">
        <v>0</v>
      </c>
      <c r="M49" s="46">
        <v>0</v>
      </c>
      <c r="N49" s="46">
        <f t="shared" si="10"/>
        <v>1739428</v>
      </c>
      <c r="O49" s="47">
        <f t="shared" si="8"/>
        <v>80.10998019619582</v>
      </c>
      <c r="P49" s="9"/>
    </row>
    <row r="50" spans="1:16" ht="15">
      <c r="A50" s="12"/>
      <c r="B50" s="25">
        <v>361.3</v>
      </c>
      <c r="C50" s="20" t="s">
        <v>89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6779762</v>
      </c>
      <c r="L50" s="46">
        <v>0</v>
      </c>
      <c r="M50" s="46">
        <v>0</v>
      </c>
      <c r="N50" s="46">
        <f aca="true" t="shared" si="12" ref="N50:N56">SUM(D50:M50)</f>
        <v>6779762</v>
      </c>
      <c r="O50" s="47">
        <f t="shared" si="8"/>
        <v>312.24436973241836</v>
      </c>
      <c r="P50" s="9"/>
    </row>
    <row r="51" spans="1:16" ht="15">
      <c r="A51" s="12"/>
      <c r="B51" s="25">
        <v>362</v>
      </c>
      <c r="C51" s="20" t="s">
        <v>60</v>
      </c>
      <c r="D51" s="46">
        <v>41225</v>
      </c>
      <c r="E51" s="46">
        <v>0</v>
      </c>
      <c r="F51" s="46">
        <v>0</v>
      </c>
      <c r="G51" s="46">
        <v>0</v>
      </c>
      <c r="H51" s="46">
        <v>0</v>
      </c>
      <c r="I51" s="46">
        <v>737492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778717</v>
      </c>
      <c r="O51" s="47">
        <f t="shared" si="8"/>
        <v>35.86409063694561</v>
      </c>
      <c r="P51" s="9"/>
    </row>
    <row r="52" spans="1:16" ht="15">
      <c r="A52" s="12"/>
      <c r="B52" s="25">
        <v>364</v>
      </c>
      <c r="C52" s="20" t="s">
        <v>122</v>
      </c>
      <c r="D52" s="46">
        <v>32806</v>
      </c>
      <c r="E52" s="46">
        <v>0</v>
      </c>
      <c r="F52" s="46">
        <v>0</v>
      </c>
      <c r="G52" s="46">
        <v>0</v>
      </c>
      <c r="H52" s="46">
        <v>0</v>
      </c>
      <c r="I52" s="46">
        <v>-1442734</v>
      </c>
      <c r="J52" s="46">
        <v>620</v>
      </c>
      <c r="K52" s="46">
        <v>0</v>
      </c>
      <c r="L52" s="46">
        <v>0</v>
      </c>
      <c r="M52" s="46">
        <v>0</v>
      </c>
      <c r="N52" s="46">
        <f t="shared" si="12"/>
        <v>-1409308</v>
      </c>
      <c r="O52" s="47">
        <f t="shared" si="8"/>
        <v>-64.90618523465206</v>
      </c>
      <c r="P52" s="9"/>
    </row>
    <row r="53" spans="1:16" ht="15">
      <c r="A53" s="12"/>
      <c r="B53" s="25">
        <v>365</v>
      </c>
      <c r="C53" s="20" t="s">
        <v>123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66635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66635</v>
      </c>
      <c r="O53" s="47">
        <f t="shared" si="8"/>
        <v>3.0688988163772857</v>
      </c>
      <c r="P53" s="9"/>
    </row>
    <row r="54" spans="1:16" ht="15">
      <c r="A54" s="12"/>
      <c r="B54" s="25">
        <v>366</v>
      </c>
      <c r="C54" s="20" t="s">
        <v>63</v>
      </c>
      <c r="D54" s="46">
        <v>23781</v>
      </c>
      <c r="E54" s="46">
        <v>0</v>
      </c>
      <c r="F54" s="46">
        <v>0</v>
      </c>
      <c r="G54" s="46">
        <v>3248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27029</v>
      </c>
      <c r="O54" s="47">
        <f t="shared" si="8"/>
        <v>1.2448302860037765</v>
      </c>
      <c r="P54" s="9"/>
    </row>
    <row r="55" spans="1:16" ht="15">
      <c r="A55" s="12"/>
      <c r="B55" s="25">
        <v>368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3780857</v>
      </c>
      <c r="L55" s="46">
        <v>0</v>
      </c>
      <c r="M55" s="46">
        <v>0</v>
      </c>
      <c r="N55" s="46">
        <f t="shared" si="12"/>
        <v>3780857</v>
      </c>
      <c r="O55" s="47">
        <f t="shared" si="8"/>
        <v>174.128724727122</v>
      </c>
      <c r="P55" s="9"/>
    </row>
    <row r="56" spans="1:16" ht="15">
      <c r="A56" s="12"/>
      <c r="B56" s="25">
        <v>369.9</v>
      </c>
      <c r="C56" s="20" t="s">
        <v>65</v>
      </c>
      <c r="D56" s="46">
        <v>15991</v>
      </c>
      <c r="E56" s="46">
        <v>92748</v>
      </c>
      <c r="F56" s="46">
        <v>0</v>
      </c>
      <c r="G56" s="46">
        <v>45170</v>
      </c>
      <c r="H56" s="46">
        <v>0</v>
      </c>
      <c r="I56" s="46">
        <v>49220</v>
      </c>
      <c r="J56" s="46">
        <v>724</v>
      </c>
      <c r="K56" s="46">
        <v>98734</v>
      </c>
      <c r="L56" s="46">
        <v>0</v>
      </c>
      <c r="M56" s="46">
        <v>0</v>
      </c>
      <c r="N56" s="46">
        <f t="shared" si="12"/>
        <v>302587</v>
      </c>
      <c r="O56" s="47">
        <f t="shared" si="8"/>
        <v>13.935752774835352</v>
      </c>
      <c r="P56" s="9"/>
    </row>
    <row r="57" spans="1:16" ht="15.75">
      <c r="A57" s="29" t="s">
        <v>44</v>
      </c>
      <c r="B57" s="30"/>
      <c r="C57" s="31"/>
      <c r="D57" s="32">
        <f aca="true" t="shared" si="13" ref="D57:M57">SUM(D58:D61)</f>
        <v>4260420</v>
      </c>
      <c r="E57" s="32">
        <f t="shared" si="13"/>
        <v>41465</v>
      </c>
      <c r="F57" s="32">
        <f t="shared" si="13"/>
        <v>971734</v>
      </c>
      <c r="G57" s="32">
        <f t="shared" si="13"/>
        <v>1674787</v>
      </c>
      <c r="H57" s="32">
        <f t="shared" si="13"/>
        <v>0</v>
      </c>
      <c r="I57" s="32">
        <f t="shared" si="13"/>
        <v>180567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aca="true" t="shared" si="14" ref="N57:N62">SUM(D57:M57)</f>
        <v>7128973</v>
      </c>
      <c r="O57" s="45">
        <f t="shared" si="8"/>
        <v>328.3274075438677</v>
      </c>
      <c r="P57" s="9"/>
    </row>
    <row r="58" spans="1:16" ht="15">
      <c r="A58" s="12"/>
      <c r="B58" s="25">
        <v>381</v>
      </c>
      <c r="C58" s="20" t="s">
        <v>66</v>
      </c>
      <c r="D58" s="46">
        <v>706109</v>
      </c>
      <c r="E58" s="46">
        <v>41465</v>
      </c>
      <c r="F58" s="46">
        <v>971734</v>
      </c>
      <c r="G58" s="46">
        <v>1674787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3394095</v>
      </c>
      <c r="O58" s="47">
        <f t="shared" si="8"/>
        <v>156.31626214710082</v>
      </c>
      <c r="P58" s="9"/>
    </row>
    <row r="59" spans="1:16" ht="15">
      <c r="A59" s="12"/>
      <c r="B59" s="25">
        <v>382</v>
      </c>
      <c r="C59" s="20" t="s">
        <v>80</v>
      </c>
      <c r="D59" s="46">
        <v>3554311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3554311</v>
      </c>
      <c r="O59" s="47">
        <f t="shared" si="8"/>
        <v>163.69506747110026</v>
      </c>
      <c r="P59" s="9"/>
    </row>
    <row r="60" spans="1:16" ht="15">
      <c r="A60" s="12"/>
      <c r="B60" s="25">
        <v>389.4</v>
      </c>
      <c r="C60" s="20" t="s">
        <v>124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10000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10000</v>
      </c>
      <c r="O60" s="47">
        <f t="shared" si="8"/>
        <v>0.4605535854096624</v>
      </c>
      <c r="P60" s="9"/>
    </row>
    <row r="61" spans="1:16" ht="15.75" thickBot="1">
      <c r="A61" s="12"/>
      <c r="B61" s="25">
        <v>389.7</v>
      </c>
      <c r="C61" s="20" t="s">
        <v>125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170567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170567</v>
      </c>
      <c r="O61" s="47">
        <f t="shared" si="8"/>
        <v>7.855524340256989</v>
      </c>
      <c r="P61" s="9"/>
    </row>
    <row r="62" spans="1:119" ht="16.5" thickBot="1">
      <c r="A62" s="14" t="s">
        <v>54</v>
      </c>
      <c r="B62" s="23"/>
      <c r="C62" s="22"/>
      <c r="D62" s="15">
        <f aca="true" t="shared" si="15" ref="D62:M62">SUM(D5,D14,D19,D31,D44,D48,D57)</f>
        <v>18207155</v>
      </c>
      <c r="E62" s="15">
        <f t="shared" si="15"/>
        <v>9506593</v>
      </c>
      <c r="F62" s="15">
        <f t="shared" si="15"/>
        <v>973442</v>
      </c>
      <c r="G62" s="15">
        <f t="shared" si="15"/>
        <v>1927400</v>
      </c>
      <c r="H62" s="15">
        <f t="shared" si="15"/>
        <v>0</v>
      </c>
      <c r="I62" s="15">
        <f t="shared" si="15"/>
        <v>105022512</v>
      </c>
      <c r="J62" s="15">
        <f t="shared" si="15"/>
        <v>10243043</v>
      </c>
      <c r="K62" s="15">
        <f t="shared" si="15"/>
        <v>12531434</v>
      </c>
      <c r="L62" s="15">
        <f t="shared" si="15"/>
        <v>0</v>
      </c>
      <c r="M62" s="15">
        <f t="shared" si="15"/>
        <v>0</v>
      </c>
      <c r="N62" s="15">
        <f t="shared" si="14"/>
        <v>158411579</v>
      </c>
      <c r="O62" s="38">
        <f t="shared" si="8"/>
        <v>7295.702067885599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126</v>
      </c>
      <c r="M64" s="48"/>
      <c r="N64" s="48"/>
      <c r="O64" s="43">
        <v>21713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92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2022-07-14T21:00:25Z</cp:lastPrinted>
  <dcterms:created xsi:type="dcterms:W3CDTF">2000-08-31T21:26:31Z</dcterms:created>
  <dcterms:modified xsi:type="dcterms:W3CDTF">2022-07-14T21:00:30Z</dcterms:modified>
  <cp:category/>
  <cp:version/>
  <cp:contentType/>
  <cp:contentStatus/>
</cp:coreProperties>
</file>