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'2007'!$A$1:$O$32</definedName>
    <definedName name="_xlnm.Print_Area" localSheetId="13">'2008'!$A$1:$O$30</definedName>
    <definedName name="_xlnm.Print_Area" localSheetId="12">'2009'!$A$1:$O$30</definedName>
    <definedName name="_xlnm.Print_Area" localSheetId="11">'2010'!$A$1:$O$31</definedName>
    <definedName name="_xlnm.Print_Area" localSheetId="10">'2011'!$A$1:$O$31</definedName>
    <definedName name="_xlnm.Print_Area" localSheetId="9">'2012'!$A$1:$O$30</definedName>
    <definedName name="_xlnm.Print_Area" localSheetId="8">'2013'!$A$1:$O$30</definedName>
    <definedName name="_xlnm.Print_Area" localSheetId="7">'2014'!$A$1:$O$30</definedName>
    <definedName name="_xlnm.Print_Area" localSheetId="6">'2015'!$A$1:$O$30</definedName>
    <definedName name="_xlnm.Print_Area" localSheetId="5">'2016'!$A$1:$O$30</definedName>
    <definedName name="_xlnm.Print_Area" localSheetId="4">'2017'!$A$1:$O$31</definedName>
    <definedName name="_xlnm.Print_Area" localSheetId="3">'2018'!$A$1:$O$31</definedName>
    <definedName name="_xlnm.Print_Area" localSheetId="2">'2019'!$A$1:$O$31</definedName>
    <definedName name="_xlnm.Print_Area" localSheetId="1">'2020'!$A$1:$O$31</definedName>
    <definedName name="_xlnm.Print_Area" localSheetId="0">'2021'!$A$1:$P$31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<sst xmlns="http://schemas.openxmlformats.org/spreadsheetml/2006/main" count="640" uniqueCount="90">
  <si>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</si>
  <si>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</si>
  <si>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</si>
  <si>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</si>
  <si>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</si>
  <si>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</si>
  <si>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</si>
  <si>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</si>
  <si>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</si>
  <si>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</si>
  <si>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</si>
  <si>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</si>
  <si>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</si>
  <si>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</si>
  <si>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</si>
  <si>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</si>
  <si>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</si>
  <si>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</si>
  <si>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</si>
  <si>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</si>
  <si>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</si>
  <si>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</si>
  <si>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</si>
  <si>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</si>
  <si>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</si>
  <si>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</si>
  <si>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</si>
  <si>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Protective Inspections</t>
  </si>
  <si>
    <t>Physical Environment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</si>
  <si>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</si>
  <si>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</si>
  <si>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</si>
  <si>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</si>
  <si>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</si>
  <si>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</si>
  <si>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</si>
  <si>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</si>
  <si>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</si>
  <si>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</si>
  <si>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</si>
  <si>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Indian Rocks Beach Expenditures Reported by Account Code and Fund Type</t>
  </si>
  <si>
    <t>Local Fiscal Year Ended September 30, 2010</t>
  </si>
  <si>
    <t>Special Items (Loss)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</si>
  <si>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</si>
  <si>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</si>
  <si>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</si>
  <si>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</si>
  <si>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</si>
  <si>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</si>
  <si>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</si>
  <si>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</si>
  <si>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</si>
  <si>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</si>
  <si>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</si>
  <si>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</si>
  <si>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Garbage / Solid Waste</t>
  </si>
  <si>
    <t>Water / Sewer Services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</si>
  <si>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</si>
  <si>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</si>
  <si>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</si>
  <si>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</si>
  <si>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</si>
  <si>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2007</t>
  </si>
  <si>
    <t>Flood Control / Stormwater Management</t>
  </si>
  <si>
    <t>Special Recreation Facilities</t>
  </si>
  <si>
    <t>2007 Municipal Population:</t>
  </si>
  <si>
    <t>Local Fiscal Year Ended September 30, 2015</t>
  </si>
  <si>
    <t>Flood Control / Stormwater Control</t>
  </si>
  <si>
    <t>2015 Municipal Population:</t>
  </si>
  <si>
    <t>Local Fiscal Year Ended September 30, 2016</t>
  </si>
  <si>
    <t>Other Culture / Recreation</t>
  </si>
  <si>
    <t>2016 Municipal Population:</t>
  </si>
  <si>
    <t>Local Fiscal Year Ended September 30, 2017</t>
  </si>
  <si>
    <t>Special Events</t>
  </si>
  <si>
    <t>2017 Municipal Population:</t>
  </si>
  <si>
    <t>Local Fiscal Year Ended September 30, 2018</t>
  </si>
  <si>
    <t>2018 Municipal Population:</t>
  </si>
  <si>
    <t>Local Fiscal Year Ended September 30, 2019</t>
  </si>
  <si>
    <t>Other Transportation</t>
  </si>
  <si>
    <t>2019 Municipal Population:</t>
  </si>
  <si>
    <t>Local Fiscal Year Ended September 30, 2020</t>
  </si>
  <si>
    <t>Special Facilities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</si>
  <si>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</si>
  <si>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</si>
  <si>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</si>
  <si>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</si>
  <si>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</si>
  <si>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</si>
  <si>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Other Transportation Systems / Services</t>
  </si>
  <si>
    <t>Inter-fund Group Transfers Out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</si>
</sst>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1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8" ht="24" thickBot="1">
      <c r="A2" s="100" t="s">
        <v>83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8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85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86</v>
      </c>
      <c r="N4" s="32" t="s">
        <v>5</v>
      </c>
      <c r="O4" s="32" t="s">
        <v>87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18</v>
      </c>
      <c r="B5" s="23"/>
      <c r="C5" s="23"/>
      <c r="D5" s="24">
        <f>SUM(D6:D11)</f>
        <v>1426464</v>
      </c>
      <c r="E5" s="24">
        <f>SUM(E6:E11)</f>
        <v>0</v>
      </c>
      <c r="F5" s="24">
        <f>SUM(F6:F11)</f>
        <v>0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1426464</v>
      </c>
      <c r="P5" s="30">
        <f>(O5/P$29)</f>
        <v>385.94805194805195</v>
      </c>
      <c r="Q5" s="6"/>
    </row>
    <row r="6" spans="1:17" ht="15">
      <c r="A6" s="12"/>
      <c r="B6" s="42">
        <v>511</v>
      </c>
      <c r="C6" s="19" t="s">
        <v>19</v>
      </c>
      <c r="D6" s="43">
        <v>50487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50487</v>
      </c>
      <c r="P6" s="44">
        <f>(O6/P$29)</f>
        <v>13.659902597402597</v>
      </c>
      <c r="Q6" s="9"/>
    </row>
    <row r="7" spans="1:17" ht="15">
      <c r="A7" s="12"/>
      <c r="B7" s="42">
        <v>512</v>
      </c>
      <c r="C7" s="19" t="s">
        <v>20</v>
      </c>
      <c r="D7" s="43">
        <v>278381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278381</v>
      </c>
      <c r="P7" s="44">
        <f>(O7/P$29)</f>
        <v>75.31953463203463</v>
      </c>
      <c r="Q7" s="9"/>
    </row>
    <row r="8" spans="1:17" ht="15">
      <c r="A8" s="12"/>
      <c r="B8" s="42">
        <v>513</v>
      </c>
      <c r="C8" s="19" t="s">
        <v>21</v>
      </c>
      <c r="D8" s="43">
        <v>341481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341481</v>
      </c>
      <c r="P8" s="44">
        <f>(O8/P$29)</f>
        <v>92.39204545454545</v>
      </c>
      <c r="Q8" s="9"/>
    </row>
    <row r="9" spans="1:17" ht="15">
      <c r="A9" s="12"/>
      <c r="B9" s="42">
        <v>514</v>
      </c>
      <c r="C9" s="19" t="s">
        <v>22</v>
      </c>
      <c r="D9" s="43">
        <v>67467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67467</v>
      </c>
      <c r="P9" s="44">
        <f>(O9/P$29)</f>
        <v>18.254058441558442</v>
      </c>
      <c r="Q9" s="9"/>
    </row>
    <row r="10" spans="1:17" ht="15">
      <c r="A10" s="12"/>
      <c r="B10" s="42">
        <v>515</v>
      </c>
      <c r="C10" s="19" t="s">
        <v>23</v>
      </c>
      <c r="D10" s="43">
        <v>79836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79836</v>
      </c>
      <c r="P10" s="44">
        <f>(O10/P$29)</f>
        <v>21.600649350649352</v>
      </c>
      <c r="Q10" s="9"/>
    </row>
    <row r="11" spans="1:17" ht="15">
      <c r="A11" s="12"/>
      <c r="B11" s="42">
        <v>519</v>
      </c>
      <c r="C11" s="19" t="s">
        <v>24</v>
      </c>
      <c r="D11" s="43">
        <v>608812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608812</v>
      </c>
      <c r="P11" s="44">
        <f>(O11/P$29)</f>
        <v>164.72186147186147</v>
      </c>
      <c r="Q11" s="9"/>
    </row>
    <row r="12" spans="1:17" ht="15.75">
      <c r="A12" s="26" t="s">
        <v>25</v>
      </c>
      <c r="B12" s="27"/>
      <c r="C12" s="28"/>
      <c r="D12" s="29">
        <f>SUM(D13:D14)</f>
        <v>1225703</v>
      </c>
      <c r="E12" s="29">
        <f>SUM(E13:E14)</f>
        <v>0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1225703</v>
      </c>
      <c r="P12" s="41">
        <f>(O12/P$29)</f>
        <v>331.62959956709955</v>
      </c>
      <c r="Q12" s="10"/>
    </row>
    <row r="13" spans="1:17" ht="15">
      <c r="A13" s="12"/>
      <c r="B13" s="42">
        <v>521</v>
      </c>
      <c r="C13" s="19" t="s">
        <v>26</v>
      </c>
      <c r="D13" s="43">
        <v>1095432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1095432</v>
      </c>
      <c r="P13" s="44">
        <f>(O13/P$29)</f>
        <v>296.3831168831169</v>
      </c>
      <c r="Q13" s="9"/>
    </row>
    <row r="14" spans="1:17" ht="15">
      <c r="A14" s="12"/>
      <c r="B14" s="42">
        <v>524</v>
      </c>
      <c r="C14" s="19" t="s">
        <v>27</v>
      </c>
      <c r="D14" s="43">
        <v>130271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130271</v>
      </c>
      <c r="P14" s="44">
        <f>(O14/P$29)</f>
        <v>35.246482683982684</v>
      </c>
      <c r="Q14" s="9"/>
    </row>
    <row r="15" spans="1:17" ht="15.75">
      <c r="A15" s="26" t="s">
        <v>28</v>
      </c>
      <c r="B15" s="27"/>
      <c r="C15" s="28"/>
      <c r="D15" s="29">
        <f>SUM(D16:D18)</f>
        <v>375851</v>
      </c>
      <c r="E15" s="29">
        <f>SUM(E16:E18)</f>
        <v>666534</v>
      </c>
      <c r="F15" s="29">
        <f>SUM(F16:F18)</f>
        <v>0</v>
      </c>
      <c r="G15" s="29">
        <f>SUM(G16:G18)</f>
        <v>0</v>
      </c>
      <c r="H15" s="29">
        <f>SUM(H16:H18)</f>
        <v>0</v>
      </c>
      <c r="I15" s="29">
        <f>SUM(I16:I18)</f>
        <v>1325128</v>
      </c>
      <c r="J15" s="29">
        <f>SUM(J16:J18)</f>
        <v>0</v>
      </c>
      <c r="K15" s="29">
        <f>SUM(K16:K18)</f>
        <v>0</v>
      </c>
      <c r="L15" s="29">
        <f>SUM(L16:L18)</f>
        <v>0</v>
      </c>
      <c r="M15" s="29">
        <f>SUM(M16:M18)</f>
        <v>0</v>
      </c>
      <c r="N15" s="29">
        <f>SUM(N16:N18)</f>
        <v>0</v>
      </c>
      <c r="O15" s="40">
        <f>SUM(D15:N15)</f>
        <v>2367513</v>
      </c>
      <c r="P15" s="41">
        <f>(O15/P$29)</f>
        <v>640.5608766233767</v>
      </c>
      <c r="Q15" s="10"/>
    </row>
    <row r="16" spans="1:17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1325128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>SUM(D16:N16)</f>
        <v>1325128</v>
      </c>
      <c r="P16" s="44">
        <f>(O16/P$29)</f>
        <v>358.530303030303</v>
      </c>
      <c r="Q16" s="9"/>
    </row>
    <row r="17" spans="1:17" ht="15">
      <c r="A17" s="12"/>
      <c r="B17" s="42">
        <v>538</v>
      </c>
      <c r="C17" s="19" t="s">
        <v>63</v>
      </c>
      <c r="D17" s="43">
        <v>225495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225495</v>
      </c>
      <c r="P17" s="44">
        <f>(O17/P$29)</f>
        <v>61.01055194805195</v>
      </c>
      <c r="Q17" s="9"/>
    </row>
    <row r="18" spans="1:17" ht="15">
      <c r="A18" s="12"/>
      <c r="B18" s="42">
        <v>539</v>
      </c>
      <c r="C18" s="19" t="s">
        <v>31</v>
      </c>
      <c r="D18" s="43">
        <v>150356</v>
      </c>
      <c r="E18" s="43">
        <v>666534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>SUM(D18:N18)</f>
        <v>816890</v>
      </c>
      <c r="P18" s="44">
        <f>(O18/P$29)</f>
        <v>221.02002164502164</v>
      </c>
      <c r="Q18" s="9"/>
    </row>
    <row r="19" spans="1:17" ht="15.75">
      <c r="A19" s="26" t="s">
        <v>32</v>
      </c>
      <c r="B19" s="27"/>
      <c r="C19" s="28"/>
      <c r="D19" s="29">
        <f>SUM(D20:D20)</f>
        <v>0</v>
      </c>
      <c r="E19" s="29">
        <f>SUM(E20:E20)</f>
        <v>58408</v>
      </c>
      <c r="F19" s="29">
        <f>SUM(F20:F20)</f>
        <v>0</v>
      </c>
      <c r="G19" s="29">
        <f>SUM(G20:G20)</f>
        <v>0</v>
      </c>
      <c r="H19" s="29">
        <f>SUM(H20:H20)</f>
        <v>0</v>
      </c>
      <c r="I19" s="29">
        <f>SUM(I20:I20)</f>
        <v>0</v>
      </c>
      <c r="J19" s="29">
        <f>SUM(J20:J20)</f>
        <v>0</v>
      </c>
      <c r="K19" s="29">
        <f>SUM(K20:K20)</f>
        <v>0</v>
      </c>
      <c r="L19" s="29">
        <f>SUM(L20:L20)</f>
        <v>0</v>
      </c>
      <c r="M19" s="29">
        <f>SUM(M20:M20)</f>
        <v>0</v>
      </c>
      <c r="N19" s="29">
        <f>SUM(N20:N20)</f>
        <v>0</v>
      </c>
      <c r="O19" s="29">
        <f>SUM(D19:N19)</f>
        <v>58408</v>
      </c>
      <c r="P19" s="41">
        <f>(O19/P$29)</f>
        <v>15.803030303030303</v>
      </c>
      <c r="Q19" s="10"/>
    </row>
    <row r="20" spans="1:17" ht="15">
      <c r="A20" s="12"/>
      <c r="B20" s="42">
        <v>549</v>
      </c>
      <c r="C20" s="19" t="s">
        <v>88</v>
      </c>
      <c r="D20" s="43">
        <v>0</v>
      </c>
      <c r="E20" s="43">
        <v>58408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>SUM(D20:N20)</f>
        <v>58408</v>
      </c>
      <c r="P20" s="44">
        <f>(O20/P$29)</f>
        <v>15.803030303030303</v>
      </c>
      <c r="Q20" s="9"/>
    </row>
    <row r="21" spans="1:17" ht="15.75">
      <c r="A21" s="26" t="s">
        <v>34</v>
      </c>
      <c r="B21" s="27"/>
      <c r="C21" s="28"/>
      <c r="D21" s="29">
        <f>SUM(D22:D24)</f>
        <v>618764</v>
      </c>
      <c r="E21" s="29">
        <f>SUM(E22:E24)</f>
        <v>187784</v>
      </c>
      <c r="F21" s="29">
        <f>SUM(F22:F24)</f>
        <v>0</v>
      </c>
      <c r="G21" s="29">
        <f>SUM(G22:G24)</f>
        <v>0</v>
      </c>
      <c r="H21" s="29">
        <f>SUM(H22:H24)</f>
        <v>0</v>
      </c>
      <c r="I21" s="29">
        <f>SUM(I22:I24)</f>
        <v>0</v>
      </c>
      <c r="J21" s="29">
        <f>SUM(J22:J24)</f>
        <v>0</v>
      </c>
      <c r="K21" s="29">
        <f>SUM(K22:K24)</f>
        <v>0</v>
      </c>
      <c r="L21" s="29">
        <f>SUM(L22:L24)</f>
        <v>0</v>
      </c>
      <c r="M21" s="29">
        <f>SUM(M22:M24)</f>
        <v>0</v>
      </c>
      <c r="N21" s="29">
        <f>SUM(N22:N24)</f>
        <v>0</v>
      </c>
      <c r="O21" s="29">
        <f>SUM(D21:N21)</f>
        <v>806548</v>
      </c>
      <c r="P21" s="41">
        <f>(O21/P$29)</f>
        <v>218.22186147186147</v>
      </c>
      <c r="Q21" s="9"/>
    </row>
    <row r="22" spans="1:17" ht="15">
      <c r="A22" s="12"/>
      <c r="B22" s="42">
        <v>571</v>
      </c>
      <c r="C22" s="19" t="s">
        <v>35</v>
      </c>
      <c r="D22" s="43">
        <v>105065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>SUM(D22:N22)</f>
        <v>105065</v>
      </c>
      <c r="P22" s="44">
        <f>(O22/P$29)</f>
        <v>28.42667748917749</v>
      </c>
      <c r="Q22" s="9"/>
    </row>
    <row r="23" spans="1:17" ht="15">
      <c r="A23" s="12"/>
      <c r="B23" s="42">
        <v>572</v>
      </c>
      <c r="C23" s="19" t="s">
        <v>36</v>
      </c>
      <c r="D23" s="43">
        <v>479957</v>
      </c>
      <c r="E23" s="43">
        <v>187784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667741</v>
      </c>
      <c r="P23" s="44">
        <f>(O23/P$29)</f>
        <v>180.665854978355</v>
      </c>
      <c r="Q23" s="9"/>
    </row>
    <row r="24" spans="1:17" ht="15">
      <c r="A24" s="12"/>
      <c r="B24" s="42">
        <v>575</v>
      </c>
      <c r="C24" s="19" t="s">
        <v>64</v>
      </c>
      <c r="D24" s="43">
        <v>33742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>SUM(D24:N24)</f>
        <v>33742</v>
      </c>
      <c r="P24" s="44">
        <f>(O24/P$29)</f>
        <v>9.129329004329005</v>
      </c>
      <c r="Q24" s="9"/>
    </row>
    <row r="25" spans="1:17" ht="15.75">
      <c r="A25" s="26" t="s">
        <v>38</v>
      </c>
      <c r="B25" s="27"/>
      <c r="C25" s="28"/>
      <c r="D25" s="29">
        <f>SUM(D26:D26)</f>
        <v>0</v>
      </c>
      <c r="E25" s="29">
        <f>SUM(E26:E26)</f>
        <v>22000</v>
      </c>
      <c r="F25" s="29">
        <f>SUM(F26:F26)</f>
        <v>0</v>
      </c>
      <c r="G25" s="29">
        <f>SUM(G26:G26)</f>
        <v>0</v>
      </c>
      <c r="H25" s="29">
        <f>SUM(H26:H26)</f>
        <v>0</v>
      </c>
      <c r="I25" s="29">
        <f>SUM(I26:I26)</f>
        <v>148858</v>
      </c>
      <c r="J25" s="29">
        <f>SUM(J26:J26)</f>
        <v>0</v>
      </c>
      <c r="K25" s="29">
        <f>SUM(K26:K26)</f>
        <v>0</v>
      </c>
      <c r="L25" s="29">
        <f>SUM(L26:L26)</f>
        <v>0</v>
      </c>
      <c r="M25" s="29">
        <f>SUM(M26:M26)</f>
        <v>0</v>
      </c>
      <c r="N25" s="29">
        <f>SUM(N26:N26)</f>
        <v>0</v>
      </c>
      <c r="O25" s="29">
        <f>SUM(D25:N25)</f>
        <v>170858</v>
      </c>
      <c r="P25" s="41">
        <f>(O25/P$29)</f>
        <v>46.22781385281385</v>
      </c>
      <c r="Q25" s="9"/>
    </row>
    <row r="26" spans="1:17" ht="15.75" thickBot="1">
      <c r="A26" s="12"/>
      <c r="B26" s="42">
        <v>581</v>
      </c>
      <c r="C26" s="19" t="s">
        <v>89</v>
      </c>
      <c r="D26" s="43">
        <v>0</v>
      </c>
      <c r="E26" s="43">
        <v>22000</v>
      </c>
      <c r="F26" s="43">
        <v>0</v>
      </c>
      <c r="G26" s="43">
        <v>0</v>
      </c>
      <c r="H26" s="43">
        <v>0</v>
      </c>
      <c r="I26" s="43">
        <v>148858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>SUM(D26:N26)</f>
        <v>170858</v>
      </c>
      <c r="P26" s="44">
        <f>(O26/P$29)</f>
        <v>46.22781385281385</v>
      </c>
      <c r="Q26" s="9"/>
    </row>
    <row r="27" spans="1:120" ht="16.5" thickBot="1">
      <c r="A27" s="13" t="s">
        <v>10</v>
      </c>
      <c r="B27" s="21"/>
      <c r="C27" s="20"/>
      <c r="D27" s="14">
        <f>SUM(D5,D12,D15,D19,D21,D25)</f>
        <v>3646782</v>
      </c>
      <c r="E27" s="14">
        <f aca="true" t="shared" si="0" ref="E27:N27">SUM(E5,E12,E15,E19,E21,E25)</f>
        <v>934726</v>
      </c>
      <c r="F27" s="14">
        <f t="shared" si="0"/>
        <v>0</v>
      </c>
      <c r="G27" s="14">
        <f t="shared" si="0"/>
        <v>0</v>
      </c>
      <c r="H27" s="14">
        <f t="shared" si="0"/>
        <v>0</v>
      </c>
      <c r="I27" s="14">
        <f t="shared" si="0"/>
        <v>1473986</v>
      </c>
      <c r="J27" s="14">
        <f t="shared" si="0"/>
        <v>0</v>
      </c>
      <c r="K27" s="14">
        <f t="shared" si="0"/>
        <v>0</v>
      </c>
      <c r="L27" s="14">
        <f t="shared" si="0"/>
        <v>0</v>
      </c>
      <c r="M27" s="14">
        <f t="shared" si="0"/>
        <v>0</v>
      </c>
      <c r="N27" s="14">
        <f t="shared" si="0"/>
        <v>0</v>
      </c>
      <c r="O27" s="14">
        <f>SUM(D27:N27)</f>
        <v>6055494</v>
      </c>
      <c r="P27" s="35">
        <f>(O27/P$29)</f>
        <v>1638.3912337662337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6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6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84</v>
      </c>
      <c r="N29" s="90"/>
      <c r="O29" s="90"/>
      <c r="P29" s="39">
        <v>3696</v>
      </c>
    </row>
    <row r="30" spans="1:16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6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sheetProtection/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1076955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1076955</v>
      </c>
      <c r="O5" s="30">
        <f aca="true" t="shared" si="2" ref="O5:O26">(N5/O$28)</f>
        <v>261.8417213712618</v>
      </c>
      <c r="P5" s="6"/>
    </row>
    <row r="6" spans="1:16" ht="15">
      <c r="A6" s="12"/>
      <c r="B6" s="42">
        <v>511</v>
      </c>
      <c r="C6" s="19" t="s">
        <v>19</v>
      </c>
      <c r="D6" s="43">
        <v>46345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46345</v>
      </c>
      <c r="O6" s="44">
        <f t="shared" si="2"/>
        <v>11.267930950644299</v>
      </c>
      <c r="P6" s="9"/>
    </row>
    <row r="7" spans="1:16" ht="15">
      <c r="A7" s="12"/>
      <c r="B7" s="42">
        <v>512</v>
      </c>
      <c r="C7" s="19" t="s">
        <v>20</v>
      </c>
      <c r="D7" s="43">
        <v>181334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181334</v>
      </c>
      <c r="O7" s="44">
        <f t="shared" si="2"/>
        <v>44.08801361536591</v>
      </c>
      <c r="P7" s="9"/>
    </row>
    <row r="8" spans="1:16" ht="15">
      <c r="A8" s="12"/>
      <c r="B8" s="42">
        <v>513</v>
      </c>
      <c r="C8" s="19" t="s">
        <v>21</v>
      </c>
      <c r="D8" s="43">
        <v>272942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272942</v>
      </c>
      <c r="O8" s="44">
        <f t="shared" si="2"/>
        <v>66.36080719669341</v>
      </c>
      <c r="P8" s="9"/>
    </row>
    <row r="9" spans="1:16" ht="15">
      <c r="A9" s="12"/>
      <c r="B9" s="42">
        <v>514</v>
      </c>
      <c r="C9" s="19" t="s">
        <v>22</v>
      </c>
      <c r="D9" s="43">
        <v>54903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54903</v>
      </c>
      <c r="O9" s="44">
        <f t="shared" si="2"/>
        <v>13.348650619985412</v>
      </c>
      <c r="P9" s="9"/>
    </row>
    <row r="10" spans="1:16" ht="15">
      <c r="A10" s="12"/>
      <c r="B10" s="42">
        <v>515</v>
      </c>
      <c r="C10" s="19" t="s">
        <v>23</v>
      </c>
      <c r="D10" s="43">
        <v>177728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177728</v>
      </c>
      <c r="O10" s="44">
        <f t="shared" si="2"/>
        <v>43.211281303185025</v>
      </c>
      <c r="P10" s="9"/>
    </row>
    <row r="11" spans="1:16" ht="15">
      <c r="A11" s="12"/>
      <c r="B11" s="42">
        <v>519</v>
      </c>
      <c r="C11" s="19" t="s">
        <v>24</v>
      </c>
      <c r="D11" s="43">
        <v>343703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343703</v>
      </c>
      <c r="O11" s="44">
        <f t="shared" si="2"/>
        <v>83.5650376853878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985648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985648</v>
      </c>
      <c r="O12" s="41">
        <f t="shared" si="2"/>
        <v>239.64211038171652</v>
      </c>
      <c r="P12" s="10"/>
    </row>
    <row r="13" spans="1:16" ht="15">
      <c r="A13" s="12"/>
      <c r="B13" s="42">
        <v>521</v>
      </c>
      <c r="C13" s="19" t="s">
        <v>26</v>
      </c>
      <c r="D13" s="43">
        <v>859529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859529</v>
      </c>
      <c r="O13" s="44">
        <f t="shared" si="2"/>
        <v>208.97860442499393</v>
      </c>
      <c r="P13" s="9"/>
    </row>
    <row r="14" spans="1:16" ht="15">
      <c r="A14" s="12"/>
      <c r="B14" s="42">
        <v>524</v>
      </c>
      <c r="C14" s="19" t="s">
        <v>27</v>
      </c>
      <c r="D14" s="43">
        <v>126119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126119</v>
      </c>
      <c r="O14" s="44">
        <f t="shared" si="2"/>
        <v>30.663505956722588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193520</v>
      </c>
      <c r="E15" s="29">
        <f t="shared" si="4"/>
        <v>1077717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2333518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3604755</v>
      </c>
      <c r="O15" s="41">
        <f t="shared" si="2"/>
        <v>876.4296134208607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986070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986070</v>
      </c>
      <c r="O16" s="44">
        <f t="shared" si="2"/>
        <v>239.74471188913202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1347448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1347448</v>
      </c>
      <c r="O17" s="44">
        <f t="shared" si="2"/>
        <v>327.60709944079747</v>
      </c>
      <c r="P17" s="9"/>
    </row>
    <row r="18" spans="1:16" ht="15">
      <c r="A18" s="12"/>
      <c r="B18" s="42">
        <v>539</v>
      </c>
      <c r="C18" s="19" t="s">
        <v>31</v>
      </c>
      <c r="D18" s="43">
        <v>193520</v>
      </c>
      <c r="E18" s="43">
        <v>1077717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1271237</v>
      </c>
      <c r="O18" s="44">
        <f t="shared" si="2"/>
        <v>309.0778020909312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167525</v>
      </c>
      <c r="E19" s="29">
        <f t="shared" si="5"/>
        <v>38554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206079</v>
      </c>
      <c r="O19" s="41">
        <f t="shared" si="2"/>
        <v>50.10430342815463</v>
      </c>
      <c r="P19" s="10"/>
    </row>
    <row r="20" spans="1:16" ht="15">
      <c r="A20" s="12"/>
      <c r="B20" s="42">
        <v>541</v>
      </c>
      <c r="C20" s="19" t="s">
        <v>33</v>
      </c>
      <c r="D20" s="43">
        <v>167525</v>
      </c>
      <c r="E20" s="43">
        <v>38554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206079</v>
      </c>
      <c r="O20" s="44">
        <f t="shared" si="2"/>
        <v>50.10430342815463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450561</v>
      </c>
      <c r="E21" s="29">
        <f t="shared" si="6"/>
        <v>21995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472556</v>
      </c>
      <c r="O21" s="41">
        <f t="shared" si="2"/>
        <v>114.89326525650377</v>
      </c>
      <c r="P21" s="9"/>
    </row>
    <row r="22" spans="1:16" ht="15">
      <c r="A22" s="12"/>
      <c r="B22" s="42">
        <v>571</v>
      </c>
      <c r="C22" s="19" t="s">
        <v>35</v>
      </c>
      <c r="D22" s="43">
        <v>78652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78652</v>
      </c>
      <c r="O22" s="44">
        <f t="shared" si="2"/>
        <v>19.12278142475079</v>
      </c>
      <c r="P22" s="9"/>
    </row>
    <row r="23" spans="1:16" ht="15">
      <c r="A23" s="12"/>
      <c r="B23" s="42">
        <v>572</v>
      </c>
      <c r="C23" s="19" t="s">
        <v>36</v>
      </c>
      <c r="D23" s="43">
        <v>371909</v>
      </c>
      <c r="E23" s="43">
        <v>21995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393904</v>
      </c>
      <c r="O23" s="44">
        <f t="shared" si="2"/>
        <v>95.77048383175298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10000</v>
      </c>
      <c r="E24" s="29">
        <f t="shared" si="7"/>
        <v>50000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210057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270057</v>
      </c>
      <c r="O24" s="41">
        <f t="shared" si="2"/>
        <v>65.65937272064187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10000</v>
      </c>
      <c r="E25" s="43">
        <v>50000</v>
      </c>
      <c r="F25" s="43">
        <v>0</v>
      </c>
      <c r="G25" s="43">
        <v>0</v>
      </c>
      <c r="H25" s="43">
        <v>0</v>
      </c>
      <c r="I25" s="43">
        <v>210057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270057</v>
      </c>
      <c r="O25" s="44">
        <f t="shared" si="2"/>
        <v>65.65937272064187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2884209</v>
      </c>
      <c r="E26" s="14">
        <f aca="true" t="shared" si="8" ref="E26:M26">SUM(E5,E12,E15,E19,E21,E24)</f>
        <v>1188266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2543575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6616050</v>
      </c>
      <c r="O26" s="35">
        <f t="shared" si="2"/>
        <v>1608.5703865791393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48</v>
      </c>
      <c r="M28" s="90"/>
      <c r="N28" s="90"/>
      <c r="O28" s="39">
        <v>4113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1062602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1062602</v>
      </c>
      <c r="O5" s="30">
        <f aca="true" t="shared" si="2" ref="O5:O27">(N5/O$29)</f>
        <v>259.0448561677231</v>
      </c>
      <c r="P5" s="6"/>
    </row>
    <row r="6" spans="1:16" ht="15">
      <c r="A6" s="12"/>
      <c r="B6" s="42">
        <v>511</v>
      </c>
      <c r="C6" s="19" t="s">
        <v>19</v>
      </c>
      <c r="D6" s="43">
        <v>40674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40674</v>
      </c>
      <c r="O6" s="44">
        <f t="shared" si="2"/>
        <v>9.915650901999024</v>
      </c>
      <c r="P6" s="9"/>
    </row>
    <row r="7" spans="1:16" ht="15">
      <c r="A7" s="12"/>
      <c r="B7" s="42">
        <v>512</v>
      </c>
      <c r="C7" s="19" t="s">
        <v>20</v>
      </c>
      <c r="D7" s="43">
        <v>180090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180090</v>
      </c>
      <c r="O7" s="44">
        <f t="shared" si="2"/>
        <v>43.902974158946854</v>
      </c>
      <c r="P7" s="9"/>
    </row>
    <row r="8" spans="1:16" ht="15">
      <c r="A8" s="12"/>
      <c r="B8" s="42">
        <v>513</v>
      </c>
      <c r="C8" s="19" t="s">
        <v>21</v>
      </c>
      <c r="D8" s="43">
        <v>267281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267281</v>
      </c>
      <c r="O8" s="44">
        <f t="shared" si="2"/>
        <v>65.15870307167235</v>
      </c>
      <c r="P8" s="9"/>
    </row>
    <row r="9" spans="1:16" ht="15">
      <c r="A9" s="12"/>
      <c r="B9" s="42">
        <v>514</v>
      </c>
      <c r="C9" s="19" t="s">
        <v>22</v>
      </c>
      <c r="D9" s="43">
        <v>42374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42374</v>
      </c>
      <c r="O9" s="44">
        <f t="shared" si="2"/>
        <v>10.33008288639688</v>
      </c>
      <c r="P9" s="9"/>
    </row>
    <row r="10" spans="1:16" ht="15">
      <c r="A10" s="12"/>
      <c r="B10" s="42">
        <v>515</v>
      </c>
      <c r="C10" s="19" t="s">
        <v>23</v>
      </c>
      <c r="D10" s="43">
        <v>177792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177792</v>
      </c>
      <c r="O10" s="44">
        <f t="shared" si="2"/>
        <v>43.34275962944905</v>
      </c>
      <c r="P10" s="9"/>
    </row>
    <row r="11" spans="1:16" ht="15">
      <c r="A11" s="12"/>
      <c r="B11" s="42">
        <v>519</v>
      </c>
      <c r="C11" s="19" t="s">
        <v>24</v>
      </c>
      <c r="D11" s="43">
        <v>354391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354391</v>
      </c>
      <c r="O11" s="44">
        <f t="shared" si="2"/>
        <v>86.3946855192589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977021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977021</v>
      </c>
      <c r="O12" s="41">
        <f t="shared" si="2"/>
        <v>238.18161872257434</v>
      </c>
      <c r="P12" s="10"/>
    </row>
    <row r="13" spans="1:16" ht="15">
      <c r="A13" s="12"/>
      <c r="B13" s="42">
        <v>521</v>
      </c>
      <c r="C13" s="19" t="s">
        <v>26</v>
      </c>
      <c r="D13" s="43">
        <v>852503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852503</v>
      </c>
      <c r="O13" s="44">
        <f t="shared" si="2"/>
        <v>207.82618235007314</v>
      </c>
      <c r="P13" s="9"/>
    </row>
    <row r="14" spans="1:16" ht="15">
      <c r="A14" s="12"/>
      <c r="B14" s="42">
        <v>524</v>
      </c>
      <c r="C14" s="19" t="s">
        <v>27</v>
      </c>
      <c r="D14" s="43">
        <v>124518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124518</v>
      </c>
      <c r="O14" s="44">
        <f t="shared" si="2"/>
        <v>30.35543637250122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198397</v>
      </c>
      <c r="E15" s="29">
        <f t="shared" si="4"/>
        <v>293035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2370396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2861828</v>
      </c>
      <c r="O15" s="41">
        <f t="shared" si="2"/>
        <v>697.6665041443198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1081317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1081317</v>
      </c>
      <c r="O16" s="44">
        <f t="shared" si="2"/>
        <v>263.607264748903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1289079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1289079</v>
      </c>
      <c r="O17" s="44">
        <f t="shared" si="2"/>
        <v>314.25621647976595</v>
      </c>
      <c r="P17" s="9"/>
    </row>
    <row r="18" spans="1:16" ht="15">
      <c r="A18" s="12"/>
      <c r="B18" s="42">
        <v>539</v>
      </c>
      <c r="C18" s="19" t="s">
        <v>31</v>
      </c>
      <c r="D18" s="43">
        <v>198397</v>
      </c>
      <c r="E18" s="43">
        <v>293035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491432</v>
      </c>
      <c r="O18" s="44">
        <f t="shared" si="2"/>
        <v>119.8030229156509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127066</v>
      </c>
      <c r="E19" s="29">
        <f t="shared" si="5"/>
        <v>37747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164813</v>
      </c>
      <c r="O19" s="41">
        <f t="shared" si="2"/>
        <v>40.17869332033155</v>
      </c>
      <c r="P19" s="10"/>
    </row>
    <row r="20" spans="1:16" ht="15">
      <c r="A20" s="12"/>
      <c r="B20" s="42">
        <v>541</v>
      </c>
      <c r="C20" s="19" t="s">
        <v>33</v>
      </c>
      <c r="D20" s="43">
        <v>127066</v>
      </c>
      <c r="E20" s="43">
        <v>37747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164813</v>
      </c>
      <c r="O20" s="44">
        <f t="shared" si="2"/>
        <v>40.17869332033155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505414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505414</v>
      </c>
      <c r="O21" s="41">
        <f t="shared" si="2"/>
        <v>123.21160409556315</v>
      </c>
      <c r="P21" s="9"/>
    </row>
    <row r="22" spans="1:16" ht="15">
      <c r="A22" s="12"/>
      <c r="B22" s="42">
        <v>571</v>
      </c>
      <c r="C22" s="19" t="s">
        <v>35</v>
      </c>
      <c r="D22" s="43">
        <v>79086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79086</v>
      </c>
      <c r="O22" s="44">
        <f t="shared" si="2"/>
        <v>19.27986348122867</v>
      </c>
      <c r="P22" s="9"/>
    </row>
    <row r="23" spans="1:16" ht="15">
      <c r="A23" s="12"/>
      <c r="B23" s="42">
        <v>572</v>
      </c>
      <c r="C23" s="19" t="s">
        <v>36</v>
      </c>
      <c r="D23" s="43">
        <v>426328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426328</v>
      </c>
      <c r="O23" s="44">
        <f t="shared" si="2"/>
        <v>103.93174061433447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SUM(D25:D26)</f>
        <v>29744</v>
      </c>
      <c r="E24" s="29">
        <f t="shared" si="7"/>
        <v>38494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68238</v>
      </c>
      <c r="O24" s="41">
        <f t="shared" si="2"/>
        <v>16.635299853729887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38494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38494</v>
      </c>
      <c r="O25" s="44">
        <f t="shared" si="2"/>
        <v>9.384202827888835</v>
      </c>
      <c r="P25" s="9"/>
    </row>
    <row r="26" spans="1:16" ht="15.75" thickBot="1">
      <c r="A26" s="12"/>
      <c r="B26" s="42">
        <v>593</v>
      </c>
      <c r="C26" s="19" t="s">
        <v>42</v>
      </c>
      <c r="D26" s="43">
        <v>29744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29744</v>
      </c>
      <c r="O26" s="44">
        <f t="shared" si="2"/>
        <v>7.251097025841053</v>
      </c>
      <c r="P26" s="9"/>
    </row>
    <row r="27" spans="1:119" ht="16.5" thickBot="1">
      <c r="A27" s="13" t="s">
        <v>10</v>
      </c>
      <c r="B27" s="21"/>
      <c r="C27" s="20"/>
      <c r="D27" s="14">
        <f>SUM(D5,D12,D15,D19,D21,D24)</f>
        <v>2900244</v>
      </c>
      <c r="E27" s="14">
        <f aca="true" t="shared" si="8" ref="E27:M27">SUM(E5,E12,E15,E19,E21,E24)</f>
        <v>369276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2370396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5639916</v>
      </c>
      <c r="O27" s="35">
        <f t="shared" si="2"/>
        <v>1374.918576304242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4102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1145527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1145527</v>
      </c>
      <c r="O5" s="30">
        <f aca="true" t="shared" si="2" ref="O5:O27">(N5/O$29)</f>
        <v>278.51373693168006</v>
      </c>
      <c r="P5" s="6"/>
    </row>
    <row r="6" spans="1:16" ht="15">
      <c r="A6" s="12"/>
      <c r="B6" s="42">
        <v>511</v>
      </c>
      <c r="C6" s="19" t="s">
        <v>19</v>
      </c>
      <c r="D6" s="43">
        <v>33197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33197</v>
      </c>
      <c r="O6" s="44">
        <f t="shared" si="2"/>
        <v>8.071237539508875</v>
      </c>
      <c r="P6" s="9"/>
    </row>
    <row r="7" spans="1:16" ht="15">
      <c r="A7" s="12"/>
      <c r="B7" s="42">
        <v>512</v>
      </c>
      <c r="C7" s="19" t="s">
        <v>20</v>
      </c>
      <c r="D7" s="43">
        <v>174290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174290</v>
      </c>
      <c r="O7" s="44">
        <f t="shared" si="2"/>
        <v>42.37539508874301</v>
      </c>
      <c r="P7" s="9"/>
    </row>
    <row r="8" spans="1:16" ht="15">
      <c r="A8" s="12"/>
      <c r="B8" s="42">
        <v>513</v>
      </c>
      <c r="C8" s="19" t="s">
        <v>21</v>
      </c>
      <c r="D8" s="43">
        <v>266928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266928</v>
      </c>
      <c r="O8" s="44">
        <f t="shared" si="2"/>
        <v>64.89861415025528</v>
      </c>
      <c r="P8" s="9"/>
    </row>
    <row r="9" spans="1:16" ht="15">
      <c r="A9" s="12"/>
      <c r="B9" s="42">
        <v>514</v>
      </c>
      <c r="C9" s="19" t="s">
        <v>22</v>
      </c>
      <c r="D9" s="43">
        <v>60935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60935</v>
      </c>
      <c r="O9" s="44">
        <f t="shared" si="2"/>
        <v>14.815220034038415</v>
      </c>
      <c r="P9" s="9"/>
    </row>
    <row r="10" spans="1:16" ht="15">
      <c r="A10" s="12"/>
      <c r="B10" s="42">
        <v>515</v>
      </c>
      <c r="C10" s="19" t="s">
        <v>23</v>
      </c>
      <c r="D10" s="43">
        <v>208003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208003</v>
      </c>
      <c r="O10" s="44">
        <f t="shared" si="2"/>
        <v>50.57208849987843</v>
      </c>
      <c r="P10" s="9"/>
    </row>
    <row r="11" spans="1:16" ht="15">
      <c r="A11" s="12"/>
      <c r="B11" s="42">
        <v>519</v>
      </c>
      <c r="C11" s="19" t="s">
        <v>24</v>
      </c>
      <c r="D11" s="43">
        <v>402174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402174</v>
      </c>
      <c r="O11" s="44">
        <f t="shared" si="2"/>
        <v>97.78118161925602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972479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972479</v>
      </c>
      <c r="O12" s="41">
        <f t="shared" si="2"/>
        <v>236.44031120836374</v>
      </c>
      <c r="P12" s="10"/>
    </row>
    <row r="13" spans="1:16" ht="15">
      <c r="A13" s="12"/>
      <c r="B13" s="42">
        <v>521</v>
      </c>
      <c r="C13" s="19" t="s">
        <v>26</v>
      </c>
      <c r="D13" s="43">
        <v>837385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837385</v>
      </c>
      <c r="O13" s="44">
        <f t="shared" si="2"/>
        <v>203.5946997325553</v>
      </c>
      <c r="P13" s="9"/>
    </row>
    <row r="14" spans="1:16" ht="15">
      <c r="A14" s="12"/>
      <c r="B14" s="42">
        <v>524</v>
      </c>
      <c r="C14" s="19" t="s">
        <v>27</v>
      </c>
      <c r="D14" s="43">
        <v>135094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135094</v>
      </c>
      <c r="O14" s="44">
        <f t="shared" si="2"/>
        <v>32.84561147580841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196170</v>
      </c>
      <c r="E15" s="29">
        <f t="shared" si="4"/>
        <v>554255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2138744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2889169</v>
      </c>
      <c r="O15" s="41">
        <f t="shared" si="2"/>
        <v>702.4480914174568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908422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908422</v>
      </c>
      <c r="O16" s="44">
        <f t="shared" si="2"/>
        <v>220.86603452467784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1230322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1230322</v>
      </c>
      <c r="O17" s="44">
        <f t="shared" si="2"/>
        <v>299.1300753707756</v>
      </c>
      <c r="P17" s="9"/>
    </row>
    <row r="18" spans="1:16" ht="15">
      <c r="A18" s="12"/>
      <c r="B18" s="42">
        <v>539</v>
      </c>
      <c r="C18" s="19" t="s">
        <v>31</v>
      </c>
      <c r="D18" s="43">
        <v>196170</v>
      </c>
      <c r="E18" s="43">
        <v>554255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750425</v>
      </c>
      <c r="O18" s="44">
        <f t="shared" si="2"/>
        <v>182.4519815220034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141826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141826</v>
      </c>
      <c r="O19" s="41">
        <f t="shared" si="2"/>
        <v>34.4823729637734</v>
      </c>
      <c r="P19" s="10"/>
    </row>
    <row r="20" spans="1:16" ht="15">
      <c r="A20" s="12"/>
      <c r="B20" s="42">
        <v>541</v>
      </c>
      <c r="C20" s="19" t="s">
        <v>33</v>
      </c>
      <c r="D20" s="43">
        <v>141826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141826</v>
      </c>
      <c r="O20" s="44">
        <f t="shared" si="2"/>
        <v>34.4823729637734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438538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438538</v>
      </c>
      <c r="O21" s="41">
        <f t="shared" si="2"/>
        <v>106.62241672744955</v>
      </c>
      <c r="P21" s="9"/>
    </row>
    <row r="22" spans="1:16" ht="15">
      <c r="A22" s="12"/>
      <c r="B22" s="42">
        <v>571</v>
      </c>
      <c r="C22" s="19" t="s">
        <v>35</v>
      </c>
      <c r="D22" s="43">
        <v>77281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77281</v>
      </c>
      <c r="O22" s="44">
        <f t="shared" si="2"/>
        <v>18.789448091417455</v>
      </c>
      <c r="P22" s="9"/>
    </row>
    <row r="23" spans="1:16" ht="15">
      <c r="A23" s="12"/>
      <c r="B23" s="42">
        <v>572</v>
      </c>
      <c r="C23" s="19" t="s">
        <v>36</v>
      </c>
      <c r="D23" s="43">
        <v>361257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361257</v>
      </c>
      <c r="O23" s="44">
        <f t="shared" si="2"/>
        <v>87.83296863603209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SUM(D25:D26)</f>
        <v>6544</v>
      </c>
      <c r="E24" s="29">
        <f t="shared" si="7"/>
        <v>65000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183262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254806</v>
      </c>
      <c r="O24" s="41">
        <f t="shared" si="2"/>
        <v>61.951373693168</v>
      </c>
      <c r="P24" s="9"/>
    </row>
    <row r="25" spans="1:16" ht="15">
      <c r="A25" s="12"/>
      <c r="B25" s="42">
        <v>581</v>
      </c>
      <c r="C25" s="19" t="s">
        <v>37</v>
      </c>
      <c r="D25" s="43">
        <v>0</v>
      </c>
      <c r="E25" s="43">
        <v>65000</v>
      </c>
      <c r="F25" s="43">
        <v>0</v>
      </c>
      <c r="G25" s="43">
        <v>0</v>
      </c>
      <c r="H25" s="43">
        <v>0</v>
      </c>
      <c r="I25" s="43">
        <v>183262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248262</v>
      </c>
      <c r="O25" s="44">
        <f t="shared" si="2"/>
        <v>60.36032093362509</v>
      </c>
      <c r="P25" s="9"/>
    </row>
    <row r="26" spans="1:16" ht="15.75" thickBot="1">
      <c r="A26" s="12"/>
      <c r="B26" s="42">
        <v>593</v>
      </c>
      <c r="C26" s="19" t="s">
        <v>42</v>
      </c>
      <c r="D26" s="43">
        <v>6544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6544</v>
      </c>
      <c r="O26" s="44">
        <f t="shared" si="2"/>
        <v>1.5910527595429127</v>
      </c>
      <c r="P26" s="9"/>
    </row>
    <row r="27" spans="1:119" ht="16.5" thickBot="1">
      <c r="A27" s="13" t="s">
        <v>10</v>
      </c>
      <c r="B27" s="21"/>
      <c r="C27" s="20"/>
      <c r="D27" s="14">
        <f>SUM(D5,D12,D15,D19,D21,D24)</f>
        <v>2901084</v>
      </c>
      <c r="E27" s="14">
        <f aca="true" t="shared" si="8" ref="E27:M27">SUM(E5,E12,E15,E19,E21,E24)</f>
        <v>619255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2322006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5842345</v>
      </c>
      <c r="O27" s="35">
        <f t="shared" si="2"/>
        <v>1420.4583029418916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4113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1200827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1200827</v>
      </c>
      <c r="O5" s="30">
        <f aca="true" t="shared" si="2" ref="O5:O26">(N5/O$28)</f>
        <v>230.44079831126464</v>
      </c>
      <c r="P5" s="6"/>
    </row>
    <row r="6" spans="1:16" ht="15">
      <c r="A6" s="12"/>
      <c r="B6" s="42">
        <v>511</v>
      </c>
      <c r="C6" s="19" t="s">
        <v>19</v>
      </c>
      <c r="D6" s="43">
        <v>30822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30822</v>
      </c>
      <c r="O6" s="44">
        <f t="shared" si="2"/>
        <v>5.914795624640184</v>
      </c>
      <c r="P6" s="9"/>
    </row>
    <row r="7" spans="1:16" ht="15">
      <c r="A7" s="12"/>
      <c r="B7" s="42">
        <v>512</v>
      </c>
      <c r="C7" s="19" t="s">
        <v>20</v>
      </c>
      <c r="D7" s="43">
        <v>132580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132580</v>
      </c>
      <c r="O7" s="44">
        <f t="shared" si="2"/>
        <v>25.442333525235078</v>
      </c>
      <c r="P7" s="9"/>
    </row>
    <row r="8" spans="1:16" ht="15">
      <c r="A8" s="12"/>
      <c r="B8" s="42">
        <v>513</v>
      </c>
      <c r="C8" s="19" t="s">
        <v>21</v>
      </c>
      <c r="D8" s="43">
        <v>374853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374853</v>
      </c>
      <c r="O8" s="44">
        <f t="shared" si="2"/>
        <v>71.9349453080023</v>
      </c>
      <c r="P8" s="9"/>
    </row>
    <row r="9" spans="1:16" ht="15">
      <c r="A9" s="12"/>
      <c r="B9" s="42">
        <v>514</v>
      </c>
      <c r="C9" s="19" t="s">
        <v>22</v>
      </c>
      <c r="D9" s="43">
        <v>58555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58555</v>
      </c>
      <c r="O9" s="44">
        <f t="shared" si="2"/>
        <v>11.23680675494147</v>
      </c>
      <c r="P9" s="9"/>
    </row>
    <row r="10" spans="1:16" ht="15">
      <c r="A10" s="12"/>
      <c r="B10" s="42">
        <v>515</v>
      </c>
      <c r="C10" s="19" t="s">
        <v>23</v>
      </c>
      <c r="D10" s="43">
        <v>265885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265885</v>
      </c>
      <c r="O10" s="44">
        <f t="shared" si="2"/>
        <v>51.02379581654193</v>
      </c>
      <c r="P10" s="9"/>
    </row>
    <row r="11" spans="1:16" ht="15">
      <c r="A11" s="12"/>
      <c r="B11" s="42">
        <v>519</v>
      </c>
      <c r="C11" s="19" t="s">
        <v>24</v>
      </c>
      <c r="D11" s="43">
        <v>338132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338132</v>
      </c>
      <c r="O11" s="44">
        <f t="shared" si="2"/>
        <v>64.88812128190366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944311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944311</v>
      </c>
      <c r="O12" s="41">
        <f t="shared" si="2"/>
        <v>181.2149299558626</v>
      </c>
      <c r="P12" s="10"/>
    </row>
    <row r="13" spans="1:16" ht="15">
      <c r="A13" s="12"/>
      <c r="B13" s="42">
        <v>521</v>
      </c>
      <c r="C13" s="19" t="s">
        <v>26</v>
      </c>
      <c r="D13" s="43">
        <v>808560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808560</v>
      </c>
      <c r="O13" s="44">
        <f t="shared" si="2"/>
        <v>155.16407599309153</v>
      </c>
      <c r="P13" s="9"/>
    </row>
    <row r="14" spans="1:16" ht="15">
      <c r="A14" s="12"/>
      <c r="B14" s="42">
        <v>524</v>
      </c>
      <c r="C14" s="19" t="s">
        <v>27</v>
      </c>
      <c r="D14" s="43">
        <v>135751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135751</v>
      </c>
      <c r="O14" s="44">
        <f t="shared" si="2"/>
        <v>26.05085396277106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183433</v>
      </c>
      <c r="E15" s="29">
        <f t="shared" si="4"/>
        <v>0</v>
      </c>
      <c r="F15" s="29">
        <f t="shared" si="4"/>
        <v>0</v>
      </c>
      <c r="G15" s="29">
        <f t="shared" si="4"/>
        <v>356950</v>
      </c>
      <c r="H15" s="29">
        <f t="shared" si="4"/>
        <v>0</v>
      </c>
      <c r="I15" s="29">
        <f t="shared" si="4"/>
        <v>1997206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2537589</v>
      </c>
      <c r="O15" s="41">
        <f t="shared" si="2"/>
        <v>486.9677605066206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1126120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1126120</v>
      </c>
      <c r="O16" s="44">
        <f t="shared" si="2"/>
        <v>216.10439454999042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871086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871086</v>
      </c>
      <c r="O17" s="44">
        <f t="shared" si="2"/>
        <v>167.1629245826137</v>
      </c>
      <c r="P17" s="9"/>
    </row>
    <row r="18" spans="1:16" ht="15">
      <c r="A18" s="12"/>
      <c r="B18" s="42">
        <v>539</v>
      </c>
      <c r="C18" s="19" t="s">
        <v>31</v>
      </c>
      <c r="D18" s="43">
        <v>183433</v>
      </c>
      <c r="E18" s="43">
        <v>0</v>
      </c>
      <c r="F18" s="43">
        <v>0</v>
      </c>
      <c r="G18" s="43">
        <v>356950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540383</v>
      </c>
      <c r="O18" s="44">
        <f t="shared" si="2"/>
        <v>103.7004413740165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136963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136963</v>
      </c>
      <c r="O19" s="41">
        <f t="shared" si="2"/>
        <v>26.2834388792938</v>
      </c>
      <c r="P19" s="10"/>
    </row>
    <row r="20" spans="1:16" ht="15">
      <c r="A20" s="12"/>
      <c r="B20" s="42">
        <v>541</v>
      </c>
      <c r="C20" s="19" t="s">
        <v>33</v>
      </c>
      <c r="D20" s="43">
        <v>136963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136963</v>
      </c>
      <c r="O20" s="44">
        <f t="shared" si="2"/>
        <v>26.2834388792938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448710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448710</v>
      </c>
      <c r="O21" s="41">
        <f t="shared" si="2"/>
        <v>86.10823258491652</v>
      </c>
      <c r="P21" s="9"/>
    </row>
    <row r="22" spans="1:16" ht="15">
      <c r="A22" s="12"/>
      <c r="B22" s="42">
        <v>571</v>
      </c>
      <c r="C22" s="19" t="s">
        <v>35</v>
      </c>
      <c r="D22" s="43">
        <v>76532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76532</v>
      </c>
      <c r="O22" s="44">
        <f t="shared" si="2"/>
        <v>14.68662444828248</v>
      </c>
      <c r="P22" s="9"/>
    </row>
    <row r="23" spans="1:16" ht="15">
      <c r="A23" s="12"/>
      <c r="B23" s="42">
        <v>572</v>
      </c>
      <c r="C23" s="19" t="s">
        <v>36</v>
      </c>
      <c r="D23" s="43">
        <v>372178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372178</v>
      </c>
      <c r="O23" s="44">
        <f t="shared" si="2"/>
        <v>71.42160813663405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29767</v>
      </c>
      <c r="E24" s="29">
        <f t="shared" si="7"/>
        <v>0</v>
      </c>
      <c r="F24" s="29">
        <f t="shared" si="7"/>
        <v>0</v>
      </c>
      <c r="G24" s="29">
        <f t="shared" si="7"/>
        <v>425000</v>
      </c>
      <c r="H24" s="29">
        <f t="shared" si="7"/>
        <v>0</v>
      </c>
      <c r="I24" s="29">
        <f t="shared" si="7"/>
        <v>175879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630646</v>
      </c>
      <c r="O24" s="41">
        <f t="shared" si="2"/>
        <v>121.02206870082517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29767</v>
      </c>
      <c r="E25" s="43">
        <v>0</v>
      </c>
      <c r="F25" s="43">
        <v>0</v>
      </c>
      <c r="G25" s="43">
        <v>425000</v>
      </c>
      <c r="H25" s="43">
        <v>0</v>
      </c>
      <c r="I25" s="43">
        <v>175879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630646</v>
      </c>
      <c r="O25" s="44">
        <f t="shared" si="2"/>
        <v>121.02206870082517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2944011</v>
      </c>
      <c r="E26" s="14">
        <f aca="true" t="shared" si="8" ref="E26:M26">SUM(E5,E12,E15,E19,E21,E24)</f>
        <v>0</v>
      </c>
      <c r="F26" s="14">
        <f t="shared" si="8"/>
        <v>0</v>
      </c>
      <c r="G26" s="14">
        <f t="shared" si="8"/>
        <v>781950</v>
      </c>
      <c r="H26" s="14">
        <f t="shared" si="8"/>
        <v>0</v>
      </c>
      <c r="I26" s="14">
        <f t="shared" si="8"/>
        <v>2173085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5899046</v>
      </c>
      <c r="O26" s="35">
        <f t="shared" si="2"/>
        <v>1132.0372289387833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39</v>
      </c>
      <c r="M28" s="90"/>
      <c r="N28" s="90"/>
      <c r="O28" s="39">
        <v>5211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1170063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1170063</v>
      </c>
      <c r="O5" s="30">
        <f aca="true" t="shared" si="2" ref="O5:O26">(N5/O$28)</f>
        <v>222.65708848715508</v>
      </c>
      <c r="P5" s="6"/>
    </row>
    <row r="6" spans="1:16" ht="15">
      <c r="A6" s="12"/>
      <c r="B6" s="42">
        <v>511</v>
      </c>
      <c r="C6" s="19" t="s">
        <v>19</v>
      </c>
      <c r="D6" s="43">
        <v>38394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38394</v>
      </c>
      <c r="O6" s="44">
        <f t="shared" si="2"/>
        <v>7.306184586108468</v>
      </c>
      <c r="P6" s="9"/>
    </row>
    <row r="7" spans="1:16" ht="15">
      <c r="A7" s="12"/>
      <c r="B7" s="42">
        <v>512</v>
      </c>
      <c r="C7" s="19" t="s">
        <v>20</v>
      </c>
      <c r="D7" s="43">
        <v>112371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112371</v>
      </c>
      <c r="O7" s="44">
        <f t="shared" si="2"/>
        <v>21.383634633682206</v>
      </c>
      <c r="P7" s="9"/>
    </row>
    <row r="8" spans="1:16" ht="15">
      <c r="A8" s="12"/>
      <c r="B8" s="42">
        <v>513</v>
      </c>
      <c r="C8" s="19" t="s">
        <v>21</v>
      </c>
      <c r="D8" s="43">
        <v>366447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366447</v>
      </c>
      <c r="O8" s="44">
        <f t="shared" si="2"/>
        <v>69.73301617507136</v>
      </c>
      <c r="P8" s="9"/>
    </row>
    <row r="9" spans="1:16" ht="15">
      <c r="A9" s="12"/>
      <c r="B9" s="42">
        <v>514</v>
      </c>
      <c r="C9" s="19" t="s">
        <v>22</v>
      </c>
      <c r="D9" s="43">
        <v>105553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105553</v>
      </c>
      <c r="O9" s="44">
        <f t="shared" si="2"/>
        <v>20.086203615604187</v>
      </c>
      <c r="P9" s="9"/>
    </row>
    <row r="10" spans="1:16" ht="15">
      <c r="A10" s="12"/>
      <c r="B10" s="42">
        <v>515</v>
      </c>
      <c r="C10" s="19" t="s">
        <v>23</v>
      </c>
      <c r="D10" s="43">
        <v>216238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216238</v>
      </c>
      <c r="O10" s="44">
        <f t="shared" si="2"/>
        <v>41.14900095147478</v>
      </c>
      <c r="P10" s="9"/>
    </row>
    <row r="11" spans="1:16" ht="15">
      <c r="A11" s="12"/>
      <c r="B11" s="42">
        <v>519</v>
      </c>
      <c r="C11" s="19" t="s">
        <v>24</v>
      </c>
      <c r="D11" s="43">
        <v>331060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331060</v>
      </c>
      <c r="O11" s="44">
        <f t="shared" si="2"/>
        <v>62.99904852521408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958199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958199</v>
      </c>
      <c r="O12" s="41">
        <f t="shared" si="2"/>
        <v>182.3404376784015</v>
      </c>
      <c r="P12" s="10"/>
    </row>
    <row r="13" spans="1:16" ht="15">
      <c r="A13" s="12"/>
      <c r="B13" s="42">
        <v>521</v>
      </c>
      <c r="C13" s="19" t="s">
        <v>26</v>
      </c>
      <c r="D13" s="43">
        <v>807624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807624</v>
      </c>
      <c r="O13" s="44">
        <f t="shared" si="2"/>
        <v>153.68677450047574</v>
      </c>
      <c r="P13" s="9"/>
    </row>
    <row r="14" spans="1:16" ht="15">
      <c r="A14" s="12"/>
      <c r="B14" s="42">
        <v>524</v>
      </c>
      <c r="C14" s="19" t="s">
        <v>27</v>
      </c>
      <c r="D14" s="43">
        <v>150575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150575</v>
      </c>
      <c r="O14" s="44">
        <f t="shared" si="2"/>
        <v>28.653663177925786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170123</v>
      </c>
      <c r="E15" s="29">
        <f t="shared" si="4"/>
        <v>228776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2214973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2613872</v>
      </c>
      <c r="O15" s="41">
        <f t="shared" si="2"/>
        <v>497.40666032350146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972046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972046</v>
      </c>
      <c r="O16" s="44">
        <f t="shared" si="2"/>
        <v>184.9754519505233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1242927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1242927</v>
      </c>
      <c r="O17" s="44">
        <f t="shared" si="2"/>
        <v>236.52274024738344</v>
      </c>
      <c r="P17" s="9"/>
    </row>
    <row r="18" spans="1:16" ht="15">
      <c r="A18" s="12"/>
      <c r="B18" s="42">
        <v>539</v>
      </c>
      <c r="C18" s="19" t="s">
        <v>31</v>
      </c>
      <c r="D18" s="43">
        <v>170123</v>
      </c>
      <c r="E18" s="43">
        <v>228776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398899</v>
      </c>
      <c r="O18" s="44">
        <f t="shared" si="2"/>
        <v>75.90846812559467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160159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160159</v>
      </c>
      <c r="O19" s="41">
        <f t="shared" si="2"/>
        <v>30.47745004757374</v>
      </c>
      <c r="P19" s="10"/>
    </row>
    <row r="20" spans="1:16" ht="15">
      <c r="A20" s="12"/>
      <c r="B20" s="42">
        <v>541</v>
      </c>
      <c r="C20" s="19" t="s">
        <v>33</v>
      </c>
      <c r="D20" s="43">
        <v>160159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160159</v>
      </c>
      <c r="O20" s="44">
        <f t="shared" si="2"/>
        <v>30.47745004757374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452412</v>
      </c>
      <c r="E21" s="29">
        <f t="shared" si="6"/>
        <v>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452412</v>
      </c>
      <c r="O21" s="41">
        <f t="shared" si="2"/>
        <v>86.09172216936251</v>
      </c>
      <c r="P21" s="9"/>
    </row>
    <row r="22" spans="1:16" ht="15">
      <c r="A22" s="12"/>
      <c r="B22" s="42">
        <v>571</v>
      </c>
      <c r="C22" s="19" t="s">
        <v>35</v>
      </c>
      <c r="D22" s="43">
        <v>63410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63410</v>
      </c>
      <c r="O22" s="44">
        <f t="shared" si="2"/>
        <v>12.066603235014272</v>
      </c>
      <c r="P22" s="9"/>
    </row>
    <row r="23" spans="1:16" ht="15">
      <c r="A23" s="12"/>
      <c r="B23" s="42">
        <v>572</v>
      </c>
      <c r="C23" s="19" t="s">
        <v>36</v>
      </c>
      <c r="D23" s="43">
        <v>389002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389002</v>
      </c>
      <c r="O23" s="44">
        <f t="shared" si="2"/>
        <v>74.02511893434824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178349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178349</v>
      </c>
      <c r="O24" s="41">
        <f t="shared" si="2"/>
        <v>33.93891531874405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178349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178349</v>
      </c>
      <c r="O25" s="44">
        <f t="shared" si="2"/>
        <v>33.93891531874405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2910956</v>
      </c>
      <c r="E26" s="14">
        <f aca="true" t="shared" si="8" ref="E26:M26">SUM(E5,E12,E15,E19,E21,E24)</f>
        <v>228776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2393322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5533054</v>
      </c>
      <c r="O26" s="35">
        <f t="shared" si="2"/>
        <v>1052.9122740247383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50</v>
      </c>
      <c r="M28" s="90"/>
      <c r="N28" s="90"/>
      <c r="O28" s="39">
        <v>5255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7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1065289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8">SUM(D5:M5)</f>
        <v>1065289</v>
      </c>
      <c r="O5" s="30">
        <f aca="true" t="shared" si="2" ref="O5:O28">(N5/O$30)</f>
        <v>200.9979245283019</v>
      </c>
      <c r="P5" s="6"/>
    </row>
    <row r="6" spans="1:16" ht="15">
      <c r="A6" s="12"/>
      <c r="B6" s="42">
        <v>511</v>
      </c>
      <c r="C6" s="19" t="s">
        <v>19</v>
      </c>
      <c r="D6" s="43">
        <v>39810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39810</v>
      </c>
      <c r="O6" s="44">
        <f t="shared" si="2"/>
        <v>7.511320754716981</v>
      </c>
      <c r="P6" s="9"/>
    </row>
    <row r="7" spans="1:16" ht="15">
      <c r="A7" s="12"/>
      <c r="B7" s="42">
        <v>512</v>
      </c>
      <c r="C7" s="19" t="s">
        <v>20</v>
      </c>
      <c r="D7" s="43">
        <v>379345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379345</v>
      </c>
      <c r="O7" s="44">
        <f t="shared" si="2"/>
        <v>71.57452830188679</v>
      </c>
      <c r="P7" s="9"/>
    </row>
    <row r="8" spans="1:16" ht="15">
      <c r="A8" s="12"/>
      <c r="B8" s="42">
        <v>513</v>
      </c>
      <c r="C8" s="19" t="s">
        <v>21</v>
      </c>
      <c r="D8" s="43">
        <v>341759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341759</v>
      </c>
      <c r="O8" s="44">
        <f t="shared" si="2"/>
        <v>64.48283018867924</v>
      </c>
      <c r="P8" s="9"/>
    </row>
    <row r="9" spans="1:16" ht="15">
      <c r="A9" s="12"/>
      <c r="B9" s="42">
        <v>514</v>
      </c>
      <c r="C9" s="19" t="s">
        <v>22</v>
      </c>
      <c r="D9" s="43">
        <v>67282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67282</v>
      </c>
      <c r="O9" s="44">
        <f t="shared" si="2"/>
        <v>12.694716981132075</v>
      </c>
      <c r="P9" s="9"/>
    </row>
    <row r="10" spans="1:16" ht="15">
      <c r="A10" s="12"/>
      <c r="B10" s="42">
        <v>515</v>
      </c>
      <c r="C10" s="19" t="s">
        <v>23</v>
      </c>
      <c r="D10" s="43">
        <v>170597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170597</v>
      </c>
      <c r="O10" s="44">
        <f t="shared" si="2"/>
        <v>32.18811320754717</v>
      </c>
      <c r="P10" s="9"/>
    </row>
    <row r="11" spans="1:16" ht="15">
      <c r="A11" s="12"/>
      <c r="B11" s="42">
        <v>519</v>
      </c>
      <c r="C11" s="19" t="s">
        <v>24</v>
      </c>
      <c r="D11" s="43">
        <v>66496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66496</v>
      </c>
      <c r="O11" s="44">
        <f t="shared" si="2"/>
        <v>12.546415094339622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929600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929600</v>
      </c>
      <c r="O12" s="41">
        <f t="shared" si="2"/>
        <v>175.39622641509433</v>
      </c>
      <c r="P12" s="10"/>
    </row>
    <row r="13" spans="1:16" ht="15">
      <c r="A13" s="12"/>
      <c r="B13" s="42">
        <v>521</v>
      </c>
      <c r="C13" s="19" t="s">
        <v>26</v>
      </c>
      <c r="D13" s="43">
        <v>761811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761811</v>
      </c>
      <c r="O13" s="44">
        <f t="shared" si="2"/>
        <v>143.73792452830187</v>
      </c>
      <c r="P13" s="9"/>
    </row>
    <row r="14" spans="1:16" ht="15">
      <c r="A14" s="12"/>
      <c r="B14" s="42">
        <v>524</v>
      </c>
      <c r="C14" s="19" t="s">
        <v>27</v>
      </c>
      <c r="D14" s="43">
        <v>167789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167789</v>
      </c>
      <c r="O14" s="44">
        <f t="shared" si="2"/>
        <v>31.658301886792454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SUM(D16:D19)</f>
        <v>191543</v>
      </c>
      <c r="E15" s="29">
        <f t="shared" si="4"/>
        <v>249059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2151769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2592371</v>
      </c>
      <c r="O15" s="41">
        <f t="shared" si="2"/>
        <v>489.1266037735849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881557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881557</v>
      </c>
      <c r="O16" s="44">
        <f t="shared" si="2"/>
        <v>166.33150943396225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1270212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1270212</v>
      </c>
      <c r="O17" s="44">
        <f t="shared" si="2"/>
        <v>239.66264150943397</v>
      </c>
      <c r="P17" s="9"/>
    </row>
    <row r="18" spans="1:16" ht="15">
      <c r="A18" s="12"/>
      <c r="B18" s="42">
        <v>538</v>
      </c>
      <c r="C18" s="19" t="s">
        <v>63</v>
      </c>
      <c r="D18" s="43">
        <v>185553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185553</v>
      </c>
      <c r="O18" s="44">
        <f t="shared" si="2"/>
        <v>35.01</v>
      </c>
      <c r="P18" s="9"/>
    </row>
    <row r="19" spans="1:16" ht="15">
      <c r="A19" s="12"/>
      <c r="B19" s="42">
        <v>539</v>
      </c>
      <c r="C19" s="19" t="s">
        <v>31</v>
      </c>
      <c r="D19" s="43">
        <v>5990</v>
      </c>
      <c r="E19" s="43">
        <v>249059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255049</v>
      </c>
      <c r="O19" s="44">
        <f t="shared" si="2"/>
        <v>48.12245283018868</v>
      </c>
      <c r="P19" s="9"/>
    </row>
    <row r="20" spans="1:16" ht="15.75">
      <c r="A20" s="26" t="s">
        <v>32</v>
      </c>
      <c r="B20" s="27"/>
      <c r="C20" s="28"/>
      <c r="D20" s="29">
        <f aca="true" t="shared" si="5" ref="D20:M20">SUM(D21:D21)</f>
        <v>165912</v>
      </c>
      <c r="E20" s="29">
        <f t="shared" si="5"/>
        <v>162693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328605</v>
      </c>
      <c r="O20" s="41">
        <f t="shared" si="2"/>
        <v>62.00094339622642</v>
      </c>
      <c r="P20" s="10"/>
    </row>
    <row r="21" spans="1:16" ht="15">
      <c r="A21" s="12"/>
      <c r="B21" s="42">
        <v>541</v>
      </c>
      <c r="C21" s="19" t="s">
        <v>33</v>
      </c>
      <c r="D21" s="43">
        <v>165912</v>
      </c>
      <c r="E21" s="43">
        <v>162693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328605</v>
      </c>
      <c r="O21" s="44">
        <f t="shared" si="2"/>
        <v>62.00094339622642</v>
      </c>
      <c r="P21" s="9"/>
    </row>
    <row r="22" spans="1:16" ht="15.75">
      <c r="A22" s="26" t="s">
        <v>34</v>
      </c>
      <c r="B22" s="27"/>
      <c r="C22" s="28"/>
      <c r="D22" s="29">
        <f aca="true" t="shared" si="6" ref="D22:M22">SUM(D23:D25)</f>
        <v>671056</v>
      </c>
      <c r="E22" s="29">
        <f t="shared" si="6"/>
        <v>96420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767476</v>
      </c>
      <c r="O22" s="41">
        <f t="shared" si="2"/>
        <v>144.8067924528302</v>
      </c>
      <c r="P22" s="9"/>
    </row>
    <row r="23" spans="1:16" ht="15">
      <c r="A23" s="12"/>
      <c r="B23" s="42">
        <v>571</v>
      </c>
      <c r="C23" s="19" t="s">
        <v>35</v>
      </c>
      <c r="D23" s="43">
        <v>28046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28046</v>
      </c>
      <c r="O23" s="44">
        <f t="shared" si="2"/>
        <v>5.291698113207548</v>
      </c>
      <c r="P23" s="9"/>
    </row>
    <row r="24" spans="1:16" ht="15">
      <c r="A24" s="12"/>
      <c r="B24" s="42">
        <v>572</v>
      </c>
      <c r="C24" s="19" t="s">
        <v>36</v>
      </c>
      <c r="D24" s="43">
        <v>562916</v>
      </c>
      <c r="E24" s="43">
        <v>96420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659336</v>
      </c>
      <c r="O24" s="44">
        <f t="shared" si="2"/>
        <v>124.40301886792453</v>
      </c>
      <c r="P24" s="9"/>
    </row>
    <row r="25" spans="1:16" ht="15">
      <c r="A25" s="12"/>
      <c r="B25" s="42">
        <v>575</v>
      </c>
      <c r="C25" s="19" t="s">
        <v>64</v>
      </c>
      <c r="D25" s="43">
        <v>80094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80094</v>
      </c>
      <c r="O25" s="44">
        <f t="shared" si="2"/>
        <v>15.112075471698112</v>
      </c>
      <c r="P25" s="9"/>
    </row>
    <row r="26" spans="1:16" ht="15.75">
      <c r="A26" s="26" t="s">
        <v>38</v>
      </c>
      <c r="B26" s="27"/>
      <c r="C26" s="28"/>
      <c r="D26" s="29">
        <f aca="true" t="shared" si="7" ref="D26:M26">SUM(D27:D27)</f>
        <v>0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137228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137228</v>
      </c>
      <c r="O26" s="41">
        <f t="shared" si="2"/>
        <v>25.892075471698114</v>
      </c>
      <c r="P26" s="9"/>
    </row>
    <row r="27" spans="1:16" ht="15.75" thickBot="1">
      <c r="A27" s="12"/>
      <c r="B27" s="42">
        <v>581</v>
      </c>
      <c r="C27" s="19" t="s">
        <v>37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137228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137228</v>
      </c>
      <c r="O27" s="44">
        <f t="shared" si="2"/>
        <v>25.892075471698114</v>
      </c>
      <c r="P27" s="9"/>
    </row>
    <row r="28" spans="1:119" ht="16.5" thickBot="1">
      <c r="A28" s="13" t="s">
        <v>10</v>
      </c>
      <c r="B28" s="21"/>
      <c r="C28" s="20"/>
      <c r="D28" s="14">
        <f>SUM(D5,D12,D15,D20,D22,D26)</f>
        <v>3023400</v>
      </c>
      <c r="E28" s="14">
        <f aca="true" t="shared" si="8" ref="E28:M28">SUM(E5,E12,E15,E20,E22,E26)</f>
        <v>508172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2288997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5820569</v>
      </c>
      <c r="O28" s="35">
        <f t="shared" si="2"/>
        <v>1098.2205660377358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5" ht="15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65</v>
      </c>
      <c r="M30" s="90"/>
      <c r="N30" s="90"/>
      <c r="O30" s="39">
        <v>5300</v>
      </c>
    </row>
    <row r="31" spans="1:15" ht="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5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80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1351186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1351186</v>
      </c>
      <c r="O5" s="30">
        <f aca="true" t="shared" si="2" ref="O5:O27">(N5/O$29)</f>
        <v>324.96055796055794</v>
      </c>
      <c r="P5" s="6"/>
    </row>
    <row r="6" spans="1:16" ht="15">
      <c r="A6" s="12"/>
      <c r="B6" s="42">
        <v>511</v>
      </c>
      <c r="C6" s="19" t="s">
        <v>19</v>
      </c>
      <c r="D6" s="43">
        <v>47996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47996</v>
      </c>
      <c r="O6" s="44">
        <f t="shared" si="2"/>
        <v>11.543049543049543</v>
      </c>
      <c r="P6" s="9"/>
    </row>
    <row r="7" spans="1:16" ht="15">
      <c r="A7" s="12"/>
      <c r="B7" s="42">
        <v>512</v>
      </c>
      <c r="C7" s="19" t="s">
        <v>20</v>
      </c>
      <c r="D7" s="43">
        <v>236305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236305</v>
      </c>
      <c r="O7" s="44">
        <f t="shared" si="2"/>
        <v>56.83140933140933</v>
      </c>
      <c r="P7" s="9"/>
    </row>
    <row r="8" spans="1:16" ht="15">
      <c r="A8" s="12"/>
      <c r="B8" s="42">
        <v>513</v>
      </c>
      <c r="C8" s="19" t="s">
        <v>21</v>
      </c>
      <c r="D8" s="43">
        <v>331541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331541</v>
      </c>
      <c r="O8" s="44">
        <f t="shared" si="2"/>
        <v>79.73569023569024</v>
      </c>
      <c r="P8" s="9"/>
    </row>
    <row r="9" spans="1:16" ht="15">
      <c r="A9" s="12"/>
      <c r="B9" s="42">
        <v>514</v>
      </c>
      <c r="C9" s="19" t="s">
        <v>22</v>
      </c>
      <c r="D9" s="43">
        <v>71199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71199</v>
      </c>
      <c r="O9" s="44">
        <f t="shared" si="2"/>
        <v>17.123376623376622</v>
      </c>
      <c r="P9" s="9"/>
    </row>
    <row r="10" spans="1:16" ht="15">
      <c r="A10" s="12"/>
      <c r="B10" s="42">
        <v>515</v>
      </c>
      <c r="C10" s="19" t="s">
        <v>23</v>
      </c>
      <c r="D10" s="43">
        <v>87019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87019</v>
      </c>
      <c r="O10" s="44">
        <f t="shared" si="2"/>
        <v>20.928090428090428</v>
      </c>
      <c r="P10" s="9"/>
    </row>
    <row r="11" spans="1:16" ht="15">
      <c r="A11" s="12"/>
      <c r="B11" s="42">
        <v>519</v>
      </c>
      <c r="C11" s="19" t="s">
        <v>54</v>
      </c>
      <c r="D11" s="43">
        <v>577126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577126</v>
      </c>
      <c r="O11" s="44">
        <f t="shared" si="2"/>
        <v>138.7989417989418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1493399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1493399</v>
      </c>
      <c r="O12" s="41">
        <f t="shared" si="2"/>
        <v>359.16281866281867</v>
      </c>
      <c r="P12" s="10"/>
    </row>
    <row r="13" spans="1:16" ht="15">
      <c r="A13" s="12"/>
      <c r="B13" s="42">
        <v>521</v>
      </c>
      <c r="C13" s="19" t="s">
        <v>26</v>
      </c>
      <c r="D13" s="43">
        <v>1072992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1072992</v>
      </c>
      <c r="O13" s="44">
        <f t="shared" si="2"/>
        <v>258.05483405483403</v>
      </c>
      <c r="P13" s="9"/>
    </row>
    <row r="14" spans="1:16" ht="15">
      <c r="A14" s="12"/>
      <c r="B14" s="42">
        <v>524</v>
      </c>
      <c r="C14" s="19" t="s">
        <v>27</v>
      </c>
      <c r="D14" s="43">
        <v>420407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420407</v>
      </c>
      <c r="O14" s="44">
        <f t="shared" si="2"/>
        <v>101.1079846079846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356330</v>
      </c>
      <c r="E15" s="29">
        <f t="shared" si="4"/>
        <v>825260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1314284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2495874</v>
      </c>
      <c r="O15" s="41">
        <f t="shared" si="2"/>
        <v>600.2582972582973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1314284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1314284</v>
      </c>
      <c r="O16" s="44">
        <f t="shared" si="2"/>
        <v>316.0856180856181</v>
      </c>
      <c r="P16" s="9"/>
    </row>
    <row r="17" spans="1:16" ht="15">
      <c r="A17" s="12"/>
      <c r="B17" s="42">
        <v>538</v>
      </c>
      <c r="C17" s="19" t="s">
        <v>67</v>
      </c>
      <c r="D17" s="43">
        <v>210986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210986</v>
      </c>
      <c r="O17" s="44">
        <f t="shared" si="2"/>
        <v>50.74218374218374</v>
      </c>
      <c r="P17" s="9"/>
    </row>
    <row r="18" spans="1:16" ht="15">
      <c r="A18" s="12"/>
      <c r="B18" s="42">
        <v>539</v>
      </c>
      <c r="C18" s="19" t="s">
        <v>31</v>
      </c>
      <c r="D18" s="43">
        <v>145344</v>
      </c>
      <c r="E18" s="43">
        <v>825260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970604</v>
      </c>
      <c r="O18" s="44">
        <f t="shared" si="2"/>
        <v>233.43049543049543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438739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438739</v>
      </c>
      <c r="O19" s="41">
        <f t="shared" si="2"/>
        <v>105.51683501683502</v>
      </c>
      <c r="P19" s="10"/>
    </row>
    <row r="20" spans="1:16" ht="15">
      <c r="A20" s="12"/>
      <c r="B20" s="42">
        <v>549</v>
      </c>
      <c r="C20" s="19" t="s">
        <v>78</v>
      </c>
      <c r="D20" s="43">
        <v>0</v>
      </c>
      <c r="E20" s="43">
        <v>438739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438739</v>
      </c>
      <c r="O20" s="44">
        <f t="shared" si="2"/>
        <v>105.51683501683502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590353</v>
      </c>
      <c r="E21" s="29">
        <f t="shared" si="6"/>
        <v>138707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729060</v>
      </c>
      <c r="O21" s="41">
        <f t="shared" si="2"/>
        <v>175.33910533910534</v>
      </c>
      <c r="P21" s="9"/>
    </row>
    <row r="22" spans="1:16" ht="15">
      <c r="A22" s="12"/>
      <c r="B22" s="42">
        <v>571</v>
      </c>
      <c r="C22" s="19" t="s">
        <v>35</v>
      </c>
      <c r="D22" s="43">
        <v>101772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101772</v>
      </c>
      <c r="O22" s="44">
        <f t="shared" si="2"/>
        <v>24.476190476190474</v>
      </c>
      <c r="P22" s="9"/>
    </row>
    <row r="23" spans="1:16" ht="15">
      <c r="A23" s="12"/>
      <c r="B23" s="42">
        <v>572</v>
      </c>
      <c r="C23" s="19" t="s">
        <v>58</v>
      </c>
      <c r="D23" s="43">
        <v>458654</v>
      </c>
      <c r="E23" s="43">
        <v>138707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597361</v>
      </c>
      <c r="O23" s="44">
        <f t="shared" si="2"/>
        <v>143.66546416546416</v>
      </c>
      <c r="P23" s="9"/>
    </row>
    <row r="24" spans="1:16" ht="15">
      <c r="A24" s="12"/>
      <c r="B24" s="42">
        <v>575</v>
      </c>
      <c r="C24" s="19" t="s">
        <v>81</v>
      </c>
      <c r="D24" s="43">
        <v>29927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29927</v>
      </c>
      <c r="O24" s="44">
        <f t="shared" si="2"/>
        <v>7.197450697450697</v>
      </c>
      <c r="P24" s="9"/>
    </row>
    <row r="25" spans="1:16" ht="15.75">
      <c r="A25" s="26" t="s">
        <v>59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143380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143380</v>
      </c>
      <c r="O25" s="41">
        <f t="shared" si="2"/>
        <v>34.48292448292448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143380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143380</v>
      </c>
      <c r="O26" s="44">
        <f t="shared" si="2"/>
        <v>34.48292448292448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3791268</v>
      </c>
      <c r="E27" s="14">
        <f aca="true" t="shared" si="8" ref="E27:M27">SUM(E5,E12,E15,E19,E21,E25)</f>
        <v>1402706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1457664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6651638</v>
      </c>
      <c r="O27" s="35">
        <f t="shared" si="2"/>
        <v>1599.7205387205388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82</v>
      </c>
      <c r="M29" s="90"/>
      <c r="N29" s="90"/>
      <c r="O29" s="39">
        <v>4158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1373323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1373323</v>
      </c>
      <c r="O5" s="30">
        <f aca="true" t="shared" si="2" ref="O5:O27">(N5/O$29)</f>
        <v>309.865297833935</v>
      </c>
      <c r="P5" s="6"/>
    </row>
    <row r="6" spans="1:16" ht="15">
      <c r="A6" s="12"/>
      <c r="B6" s="42">
        <v>511</v>
      </c>
      <c r="C6" s="19" t="s">
        <v>19</v>
      </c>
      <c r="D6" s="43">
        <v>48074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48074</v>
      </c>
      <c r="O6" s="44">
        <f t="shared" si="2"/>
        <v>10.847021660649819</v>
      </c>
      <c r="P6" s="9"/>
    </row>
    <row r="7" spans="1:16" ht="15">
      <c r="A7" s="12"/>
      <c r="B7" s="42">
        <v>512</v>
      </c>
      <c r="C7" s="19" t="s">
        <v>20</v>
      </c>
      <c r="D7" s="43">
        <v>227475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227475</v>
      </c>
      <c r="O7" s="44">
        <f t="shared" si="2"/>
        <v>51.325586642599276</v>
      </c>
      <c r="P7" s="9"/>
    </row>
    <row r="8" spans="1:16" ht="15">
      <c r="A8" s="12"/>
      <c r="B8" s="42">
        <v>513</v>
      </c>
      <c r="C8" s="19" t="s">
        <v>21</v>
      </c>
      <c r="D8" s="43">
        <v>331344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331344</v>
      </c>
      <c r="O8" s="44">
        <f t="shared" si="2"/>
        <v>74.76173285198556</v>
      </c>
      <c r="P8" s="9"/>
    </row>
    <row r="9" spans="1:16" ht="15">
      <c r="A9" s="12"/>
      <c r="B9" s="42">
        <v>514</v>
      </c>
      <c r="C9" s="19" t="s">
        <v>22</v>
      </c>
      <c r="D9" s="43">
        <v>61302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61302</v>
      </c>
      <c r="O9" s="44">
        <f t="shared" si="2"/>
        <v>13.83167870036101</v>
      </c>
      <c r="P9" s="9"/>
    </row>
    <row r="10" spans="1:16" ht="15">
      <c r="A10" s="12"/>
      <c r="B10" s="42">
        <v>515</v>
      </c>
      <c r="C10" s="19" t="s">
        <v>23</v>
      </c>
      <c r="D10" s="43">
        <v>115171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115171</v>
      </c>
      <c r="O10" s="44">
        <f t="shared" si="2"/>
        <v>25.986236462093864</v>
      </c>
      <c r="P10" s="9"/>
    </row>
    <row r="11" spans="1:16" ht="15">
      <c r="A11" s="12"/>
      <c r="B11" s="42">
        <v>519</v>
      </c>
      <c r="C11" s="19" t="s">
        <v>54</v>
      </c>
      <c r="D11" s="43">
        <v>589957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589957</v>
      </c>
      <c r="O11" s="44">
        <f t="shared" si="2"/>
        <v>133.1130415162455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1370435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1370435</v>
      </c>
      <c r="O12" s="41">
        <f t="shared" si="2"/>
        <v>309.2136732851986</v>
      </c>
      <c r="P12" s="10"/>
    </row>
    <row r="13" spans="1:16" ht="15">
      <c r="A13" s="12"/>
      <c r="B13" s="42">
        <v>521</v>
      </c>
      <c r="C13" s="19" t="s">
        <v>26</v>
      </c>
      <c r="D13" s="43">
        <v>1040278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1040278</v>
      </c>
      <c r="O13" s="44">
        <f t="shared" si="2"/>
        <v>234.7197653429603</v>
      </c>
      <c r="P13" s="9"/>
    </row>
    <row r="14" spans="1:16" ht="15">
      <c r="A14" s="12"/>
      <c r="B14" s="42">
        <v>524</v>
      </c>
      <c r="C14" s="19" t="s">
        <v>27</v>
      </c>
      <c r="D14" s="43">
        <v>330157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330157</v>
      </c>
      <c r="O14" s="44">
        <f t="shared" si="2"/>
        <v>74.49390794223827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285223</v>
      </c>
      <c r="E15" s="29">
        <f t="shared" si="4"/>
        <v>2030046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1289491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3604760</v>
      </c>
      <c r="O15" s="41">
        <f t="shared" si="2"/>
        <v>813.3483754512636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1289491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1289491</v>
      </c>
      <c r="O16" s="44">
        <f t="shared" si="2"/>
        <v>290.95013537906135</v>
      </c>
      <c r="P16" s="9"/>
    </row>
    <row r="17" spans="1:16" ht="15">
      <c r="A17" s="12"/>
      <c r="B17" s="42">
        <v>538</v>
      </c>
      <c r="C17" s="19" t="s">
        <v>67</v>
      </c>
      <c r="D17" s="43">
        <v>200576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200576</v>
      </c>
      <c r="O17" s="44">
        <f t="shared" si="2"/>
        <v>45.25631768953068</v>
      </c>
      <c r="P17" s="9"/>
    </row>
    <row r="18" spans="1:16" ht="15">
      <c r="A18" s="12"/>
      <c r="B18" s="42">
        <v>539</v>
      </c>
      <c r="C18" s="19" t="s">
        <v>31</v>
      </c>
      <c r="D18" s="43">
        <v>84647</v>
      </c>
      <c r="E18" s="43">
        <v>2030046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2114693</v>
      </c>
      <c r="O18" s="44">
        <f t="shared" si="2"/>
        <v>477.14192238267145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444742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444742</v>
      </c>
      <c r="O19" s="41">
        <f t="shared" si="2"/>
        <v>100.34792418772564</v>
      </c>
      <c r="P19" s="10"/>
    </row>
    <row r="20" spans="1:16" ht="15">
      <c r="A20" s="12"/>
      <c r="B20" s="42">
        <v>549</v>
      </c>
      <c r="C20" s="19" t="s">
        <v>78</v>
      </c>
      <c r="D20" s="43">
        <v>0</v>
      </c>
      <c r="E20" s="43">
        <v>444742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444742</v>
      </c>
      <c r="O20" s="44">
        <f t="shared" si="2"/>
        <v>100.34792418772564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594027</v>
      </c>
      <c r="E21" s="29">
        <f t="shared" si="6"/>
        <v>182829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776856</v>
      </c>
      <c r="O21" s="41">
        <f t="shared" si="2"/>
        <v>175.28339350180505</v>
      </c>
      <c r="P21" s="9"/>
    </row>
    <row r="22" spans="1:16" ht="15">
      <c r="A22" s="12"/>
      <c r="B22" s="42">
        <v>571</v>
      </c>
      <c r="C22" s="19" t="s">
        <v>35</v>
      </c>
      <c r="D22" s="43">
        <v>106468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106468</v>
      </c>
      <c r="O22" s="44">
        <f t="shared" si="2"/>
        <v>24.022563176895307</v>
      </c>
      <c r="P22" s="9"/>
    </row>
    <row r="23" spans="1:16" ht="15">
      <c r="A23" s="12"/>
      <c r="B23" s="42">
        <v>572</v>
      </c>
      <c r="C23" s="19" t="s">
        <v>58</v>
      </c>
      <c r="D23" s="43">
        <v>447992</v>
      </c>
      <c r="E23" s="43">
        <v>182829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630821</v>
      </c>
      <c r="O23" s="44">
        <f t="shared" si="2"/>
        <v>142.33325812274367</v>
      </c>
      <c r="P23" s="9"/>
    </row>
    <row r="24" spans="1:16" ht="15">
      <c r="A24" s="12"/>
      <c r="B24" s="42">
        <v>574</v>
      </c>
      <c r="C24" s="19" t="s">
        <v>73</v>
      </c>
      <c r="D24" s="43">
        <v>39567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39567</v>
      </c>
      <c r="O24" s="44">
        <f t="shared" si="2"/>
        <v>8.927572202166065</v>
      </c>
      <c r="P24" s="9"/>
    </row>
    <row r="25" spans="1:16" ht="15.75">
      <c r="A25" s="26" t="s">
        <v>59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180736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180736</v>
      </c>
      <c r="O25" s="41">
        <f t="shared" si="2"/>
        <v>40.7797833935018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180736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180736</v>
      </c>
      <c r="O26" s="44">
        <f t="shared" si="2"/>
        <v>40.7797833935018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3623008</v>
      </c>
      <c r="E27" s="14">
        <f aca="true" t="shared" si="8" ref="E27:M27">SUM(E5,E12,E15,E19,E21,E25)</f>
        <v>2657617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1470227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7750852</v>
      </c>
      <c r="O27" s="35">
        <f t="shared" si="2"/>
        <v>1748.8384476534295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79</v>
      </c>
      <c r="M29" s="90"/>
      <c r="N29" s="90"/>
      <c r="O29" s="39">
        <v>4432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1159088</v>
      </c>
      <c r="E5" s="24">
        <f t="shared" si="0"/>
        <v>506786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1665874</v>
      </c>
      <c r="O5" s="30">
        <f aca="true" t="shared" si="2" ref="O5:O27">(N5/O$29)</f>
        <v>376.0437923250564</v>
      </c>
      <c r="P5" s="6"/>
    </row>
    <row r="6" spans="1:16" ht="15">
      <c r="A6" s="12"/>
      <c r="B6" s="42">
        <v>511</v>
      </c>
      <c r="C6" s="19" t="s">
        <v>19</v>
      </c>
      <c r="D6" s="43">
        <v>47842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47842</v>
      </c>
      <c r="O6" s="44">
        <f t="shared" si="2"/>
        <v>10.799548532731377</v>
      </c>
      <c r="P6" s="9"/>
    </row>
    <row r="7" spans="1:16" ht="15">
      <c r="A7" s="12"/>
      <c r="B7" s="42">
        <v>512</v>
      </c>
      <c r="C7" s="19" t="s">
        <v>20</v>
      </c>
      <c r="D7" s="43">
        <v>223290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223290</v>
      </c>
      <c r="O7" s="44">
        <f t="shared" si="2"/>
        <v>50.40406320541761</v>
      </c>
      <c r="P7" s="9"/>
    </row>
    <row r="8" spans="1:16" ht="15">
      <c r="A8" s="12"/>
      <c r="B8" s="42">
        <v>513</v>
      </c>
      <c r="C8" s="19" t="s">
        <v>21</v>
      </c>
      <c r="D8" s="43">
        <v>322200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322200</v>
      </c>
      <c r="O8" s="44">
        <f t="shared" si="2"/>
        <v>72.7313769751693</v>
      </c>
      <c r="P8" s="9"/>
    </row>
    <row r="9" spans="1:16" ht="15">
      <c r="A9" s="12"/>
      <c r="B9" s="42">
        <v>514</v>
      </c>
      <c r="C9" s="19" t="s">
        <v>22</v>
      </c>
      <c r="D9" s="43">
        <v>77734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77734</v>
      </c>
      <c r="O9" s="44">
        <f t="shared" si="2"/>
        <v>17.547178329571107</v>
      </c>
      <c r="P9" s="9"/>
    </row>
    <row r="10" spans="1:16" ht="15">
      <c r="A10" s="12"/>
      <c r="B10" s="42">
        <v>515</v>
      </c>
      <c r="C10" s="19" t="s">
        <v>23</v>
      </c>
      <c r="D10" s="43">
        <v>50895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50895</v>
      </c>
      <c r="O10" s="44">
        <f t="shared" si="2"/>
        <v>11.488713318284425</v>
      </c>
      <c r="P10" s="9"/>
    </row>
    <row r="11" spans="1:16" ht="15">
      <c r="A11" s="12"/>
      <c r="B11" s="42">
        <v>519</v>
      </c>
      <c r="C11" s="19" t="s">
        <v>54</v>
      </c>
      <c r="D11" s="43">
        <v>437127</v>
      </c>
      <c r="E11" s="43">
        <v>506786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943913</v>
      </c>
      <c r="O11" s="44">
        <f t="shared" si="2"/>
        <v>213.07291196388263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1351739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1351739</v>
      </c>
      <c r="O12" s="41">
        <f t="shared" si="2"/>
        <v>305.1329571106095</v>
      </c>
      <c r="P12" s="10"/>
    </row>
    <row r="13" spans="1:16" ht="15">
      <c r="A13" s="12"/>
      <c r="B13" s="42">
        <v>521</v>
      </c>
      <c r="C13" s="19" t="s">
        <v>26</v>
      </c>
      <c r="D13" s="43">
        <v>1006495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1006495</v>
      </c>
      <c r="O13" s="44">
        <f t="shared" si="2"/>
        <v>227.1997742663657</v>
      </c>
      <c r="P13" s="9"/>
    </row>
    <row r="14" spans="1:16" ht="15">
      <c r="A14" s="12"/>
      <c r="B14" s="42">
        <v>524</v>
      </c>
      <c r="C14" s="19" t="s">
        <v>27</v>
      </c>
      <c r="D14" s="43">
        <v>345244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345244</v>
      </c>
      <c r="O14" s="44">
        <f t="shared" si="2"/>
        <v>77.93318284424379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459477</v>
      </c>
      <c r="E15" s="29">
        <f t="shared" si="4"/>
        <v>1398036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1317872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3175385</v>
      </c>
      <c r="O15" s="41">
        <f t="shared" si="2"/>
        <v>716.7911963882618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1317872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1317872</v>
      </c>
      <c r="O16" s="44">
        <f t="shared" si="2"/>
        <v>297.4880361173815</v>
      </c>
      <c r="P16" s="9"/>
    </row>
    <row r="17" spans="1:16" ht="15">
      <c r="A17" s="12"/>
      <c r="B17" s="42">
        <v>538</v>
      </c>
      <c r="C17" s="19" t="s">
        <v>67</v>
      </c>
      <c r="D17" s="43">
        <v>298231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298231</v>
      </c>
      <c r="O17" s="44">
        <f t="shared" si="2"/>
        <v>67.32076749435666</v>
      </c>
      <c r="P17" s="9"/>
    </row>
    <row r="18" spans="1:16" ht="15">
      <c r="A18" s="12"/>
      <c r="B18" s="42">
        <v>539</v>
      </c>
      <c r="C18" s="19" t="s">
        <v>31</v>
      </c>
      <c r="D18" s="43">
        <v>161246</v>
      </c>
      <c r="E18" s="43">
        <v>1398036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1559282</v>
      </c>
      <c r="O18" s="44">
        <f t="shared" si="2"/>
        <v>351.9823927765237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606836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606836</v>
      </c>
      <c r="O19" s="41">
        <f t="shared" si="2"/>
        <v>136.98329571106095</v>
      </c>
      <c r="P19" s="10"/>
    </row>
    <row r="20" spans="1:16" ht="15">
      <c r="A20" s="12"/>
      <c r="B20" s="42">
        <v>541</v>
      </c>
      <c r="C20" s="19" t="s">
        <v>57</v>
      </c>
      <c r="D20" s="43">
        <v>0</v>
      </c>
      <c r="E20" s="43">
        <v>606836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606836</v>
      </c>
      <c r="O20" s="44">
        <f t="shared" si="2"/>
        <v>136.98329571106095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750477</v>
      </c>
      <c r="E21" s="29">
        <f t="shared" si="6"/>
        <v>485764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1236241</v>
      </c>
      <c r="O21" s="41">
        <f t="shared" si="2"/>
        <v>279.06117381489844</v>
      </c>
      <c r="P21" s="9"/>
    </row>
    <row r="22" spans="1:16" ht="15">
      <c r="A22" s="12"/>
      <c r="B22" s="42">
        <v>571</v>
      </c>
      <c r="C22" s="19" t="s">
        <v>35</v>
      </c>
      <c r="D22" s="43">
        <v>101808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101808</v>
      </c>
      <c r="O22" s="44">
        <f t="shared" si="2"/>
        <v>22.981489841986456</v>
      </c>
      <c r="P22" s="9"/>
    </row>
    <row r="23" spans="1:16" ht="15">
      <c r="A23" s="12"/>
      <c r="B23" s="42">
        <v>572</v>
      </c>
      <c r="C23" s="19" t="s">
        <v>58</v>
      </c>
      <c r="D23" s="43">
        <v>609724</v>
      </c>
      <c r="E23" s="43">
        <v>485764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1095488</v>
      </c>
      <c r="O23" s="44">
        <f t="shared" si="2"/>
        <v>247.2884875846501</v>
      </c>
      <c r="P23" s="9"/>
    </row>
    <row r="24" spans="1:16" ht="15">
      <c r="A24" s="12"/>
      <c r="B24" s="42">
        <v>574</v>
      </c>
      <c r="C24" s="19" t="s">
        <v>73</v>
      </c>
      <c r="D24" s="43">
        <v>38945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38945</v>
      </c>
      <c r="O24" s="44">
        <f t="shared" si="2"/>
        <v>8.79119638826185</v>
      </c>
      <c r="P24" s="9"/>
    </row>
    <row r="25" spans="1:16" ht="15.75">
      <c r="A25" s="26" t="s">
        <v>59</v>
      </c>
      <c r="B25" s="27"/>
      <c r="C25" s="28"/>
      <c r="D25" s="29">
        <f aca="true" t="shared" si="7" ref="D25:M25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699876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699876</v>
      </c>
      <c r="O25" s="41">
        <f t="shared" si="2"/>
        <v>157.98555304740407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699876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699876</v>
      </c>
      <c r="O26" s="44">
        <f t="shared" si="2"/>
        <v>157.98555304740407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3720781</v>
      </c>
      <c r="E27" s="14">
        <f aca="true" t="shared" si="8" ref="E27:M27">SUM(E5,E12,E15,E19,E21,E25)</f>
        <v>2997422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2017748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8735951</v>
      </c>
      <c r="O27" s="35">
        <f t="shared" si="2"/>
        <v>1971.9979683972913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4430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1097959</v>
      </c>
      <c r="E5" s="24">
        <f t="shared" si="0"/>
        <v>460646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7">SUM(D5:M5)</f>
        <v>1558605</v>
      </c>
      <c r="O5" s="30">
        <f aca="true" t="shared" si="2" ref="O5:O27">(N5/O$29)</f>
        <v>355.84589041095893</v>
      </c>
      <c r="P5" s="6"/>
    </row>
    <row r="6" spans="1:16" ht="15">
      <c r="A6" s="12"/>
      <c r="B6" s="42">
        <v>511</v>
      </c>
      <c r="C6" s="19" t="s">
        <v>19</v>
      </c>
      <c r="D6" s="43">
        <v>49714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49714</v>
      </c>
      <c r="O6" s="44">
        <f t="shared" si="2"/>
        <v>11.350228310502283</v>
      </c>
      <c r="P6" s="9"/>
    </row>
    <row r="7" spans="1:16" ht="15">
      <c r="A7" s="12"/>
      <c r="B7" s="42">
        <v>512</v>
      </c>
      <c r="C7" s="19" t="s">
        <v>20</v>
      </c>
      <c r="D7" s="43">
        <v>237619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237619</v>
      </c>
      <c r="O7" s="44">
        <f t="shared" si="2"/>
        <v>54.25091324200913</v>
      </c>
      <c r="P7" s="9"/>
    </row>
    <row r="8" spans="1:16" ht="15">
      <c r="A8" s="12"/>
      <c r="B8" s="42">
        <v>513</v>
      </c>
      <c r="C8" s="19" t="s">
        <v>21</v>
      </c>
      <c r="D8" s="43">
        <v>313315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313315</v>
      </c>
      <c r="O8" s="44">
        <f t="shared" si="2"/>
        <v>71.53310502283105</v>
      </c>
      <c r="P8" s="9"/>
    </row>
    <row r="9" spans="1:16" ht="15">
      <c r="A9" s="12"/>
      <c r="B9" s="42">
        <v>514</v>
      </c>
      <c r="C9" s="19" t="s">
        <v>22</v>
      </c>
      <c r="D9" s="43">
        <v>39869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39869</v>
      </c>
      <c r="O9" s="44">
        <f t="shared" si="2"/>
        <v>9.102511415525115</v>
      </c>
      <c r="P9" s="9"/>
    </row>
    <row r="10" spans="1:16" ht="15">
      <c r="A10" s="12"/>
      <c r="B10" s="42">
        <v>515</v>
      </c>
      <c r="C10" s="19" t="s">
        <v>23</v>
      </c>
      <c r="D10" s="43">
        <v>46228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46228</v>
      </c>
      <c r="O10" s="44">
        <f t="shared" si="2"/>
        <v>10.554337899543379</v>
      </c>
      <c r="P10" s="9"/>
    </row>
    <row r="11" spans="1:16" ht="15">
      <c r="A11" s="12"/>
      <c r="B11" s="42">
        <v>519</v>
      </c>
      <c r="C11" s="19" t="s">
        <v>54</v>
      </c>
      <c r="D11" s="43">
        <v>411214</v>
      </c>
      <c r="E11" s="43">
        <v>460646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871860</v>
      </c>
      <c r="O11" s="44">
        <f t="shared" si="2"/>
        <v>199.05479452054794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1261051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1261051</v>
      </c>
      <c r="O12" s="41">
        <f t="shared" si="2"/>
        <v>287.91118721461186</v>
      </c>
      <c r="P12" s="10"/>
    </row>
    <row r="13" spans="1:16" ht="15">
      <c r="A13" s="12"/>
      <c r="B13" s="42">
        <v>521</v>
      </c>
      <c r="C13" s="19" t="s">
        <v>26</v>
      </c>
      <c r="D13" s="43">
        <v>946914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946914</v>
      </c>
      <c r="O13" s="44">
        <f t="shared" si="2"/>
        <v>216.1904109589041</v>
      </c>
      <c r="P13" s="9"/>
    </row>
    <row r="14" spans="1:16" ht="15">
      <c r="A14" s="12"/>
      <c r="B14" s="42">
        <v>524</v>
      </c>
      <c r="C14" s="19" t="s">
        <v>27</v>
      </c>
      <c r="D14" s="43">
        <v>314137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314137</v>
      </c>
      <c r="O14" s="44">
        <f t="shared" si="2"/>
        <v>71.72077625570776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1350806</v>
      </c>
      <c r="E15" s="29">
        <f t="shared" si="4"/>
        <v>416486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1405608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3172900</v>
      </c>
      <c r="O15" s="41">
        <f t="shared" si="2"/>
        <v>724.4063926940639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1405608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1405608</v>
      </c>
      <c r="O16" s="44">
        <f t="shared" si="2"/>
        <v>320.91506849315067</v>
      </c>
      <c r="P16" s="9"/>
    </row>
    <row r="17" spans="1:16" ht="15">
      <c r="A17" s="12"/>
      <c r="B17" s="42">
        <v>538</v>
      </c>
      <c r="C17" s="19" t="s">
        <v>67</v>
      </c>
      <c r="D17" s="43">
        <v>697322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697322</v>
      </c>
      <c r="O17" s="44">
        <f t="shared" si="2"/>
        <v>159.20593607305935</v>
      </c>
      <c r="P17" s="9"/>
    </row>
    <row r="18" spans="1:16" ht="15">
      <c r="A18" s="12"/>
      <c r="B18" s="42">
        <v>539</v>
      </c>
      <c r="C18" s="19" t="s">
        <v>31</v>
      </c>
      <c r="D18" s="43">
        <v>653484</v>
      </c>
      <c r="E18" s="43">
        <v>416486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1069970</v>
      </c>
      <c r="O18" s="44">
        <f t="shared" si="2"/>
        <v>244.28538812785388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686162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686162</v>
      </c>
      <c r="O19" s="41">
        <f t="shared" si="2"/>
        <v>156.6579908675799</v>
      </c>
      <c r="P19" s="10"/>
    </row>
    <row r="20" spans="1:16" ht="15">
      <c r="A20" s="12"/>
      <c r="B20" s="42">
        <v>541</v>
      </c>
      <c r="C20" s="19" t="s">
        <v>57</v>
      </c>
      <c r="D20" s="43">
        <v>0</v>
      </c>
      <c r="E20" s="43">
        <v>686162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686162</v>
      </c>
      <c r="O20" s="44">
        <f t="shared" si="2"/>
        <v>156.6579908675799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SUM(D22:D24)</f>
        <v>658873</v>
      </c>
      <c r="E21" s="29">
        <f t="shared" si="6"/>
        <v>241977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900850</v>
      </c>
      <c r="O21" s="41">
        <f t="shared" si="2"/>
        <v>205.67351598173516</v>
      </c>
      <c r="P21" s="9"/>
    </row>
    <row r="22" spans="1:16" ht="15">
      <c r="A22" s="12"/>
      <c r="B22" s="42">
        <v>571</v>
      </c>
      <c r="C22" s="19" t="s">
        <v>35</v>
      </c>
      <c r="D22" s="43">
        <v>71996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71996</v>
      </c>
      <c r="O22" s="44">
        <f t="shared" si="2"/>
        <v>16.43744292237443</v>
      </c>
      <c r="P22" s="9"/>
    </row>
    <row r="23" spans="1:16" ht="15">
      <c r="A23" s="12"/>
      <c r="B23" s="42">
        <v>572</v>
      </c>
      <c r="C23" s="19" t="s">
        <v>58</v>
      </c>
      <c r="D23" s="43">
        <v>546794</v>
      </c>
      <c r="E23" s="43">
        <v>241977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788771</v>
      </c>
      <c r="O23" s="44">
        <f t="shared" si="2"/>
        <v>180.08470319634702</v>
      </c>
      <c r="P23" s="9"/>
    </row>
    <row r="24" spans="1:16" ht="15">
      <c r="A24" s="12"/>
      <c r="B24" s="42">
        <v>574</v>
      </c>
      <c r="C24" s="19" t="s">
        <v>73</v>
      </c>
      <c r="D24" s="43">
        <v>40083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40083</v>
      </c>
      <c r="O24" s="44">
        <f t="shared" si="2"/>
        <v>9.151369863013699</v>
      </c>
      <c r="P24" s="9"/>
    </row>
    <row r="25" spans="1:16" ht="15.75">
      <c r="A25" s="26" t="s">
        <v>59</v>
      </c>
      <c r="B25" s="27"/>
      <c r="C25" s="28"/>
      <c r="D25" s="29">
        <f aca="true" t="shared" si="7" ref="D25:M25">SUM(D26:D26)</f>
        <v>1350000</v>
      </c>
      <c r="E25" s="29">
        <f t="shared" si="7"/>
        <v>300000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151220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1801220</v>
      </c>
      <c r="O25" s="41">
        <f t="shared" si="2"/>
        <v>411.23744292237444</v>
      </c>
      <c r="P25" s="9"/>
    </row>
    <row r="26" spans="1:16" ht="15.75" thickBot="1">
      <c r="A26" s="12"/>
      <c r="B26" s="42">
        <v>581</v>
      </c>
      <c r="C26" s="19" t="s">
        <v>60</v>
      </c>
      <c r="D26" s="43">
        <v>1350000</v>
      </c>
      <c r="E26" s="43">
        <v>300000</v>
      </c>
      <c r="F26" s="43">
        <v>0</v>
      </c>
      <c r="G26" s="43">
        <v>0</v>
      </c>
      <c r="H26" s="43">
        <v>0</v>
      </c>
      <c r="I26" s="43">
        <v>151220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1801220</v>
      </c>
      <c r="O26" s="44">
        <f t="shared" si="2"/>
        <v>411.23744292237444</v>
      </c>
      <c r="P26" s="9"/>
    </row>
    <row r="27" spans="1:119" ht="16.5" thickBot="1">
      <c r="A27" s="13" t="s">
        <v>10</v>
      </c>
      <c r="B27" s="21"/>
      <c r="C27" s="20"/>
      <c r="D27" s="14">
        <f>SUM(D5,D12,D15,D19,D21,D25)</f>
        <v>5718689</v>
      </c>
      <c r="E27" s="14">
        <f aca="true" t="shared" si="8" ref="E27:M27">SUM(E5,E12,E15,E19,E21,E25)</f>
        <v>2105271</v>
      </c>
      <c r="F27" s="14">
        <f t="shared" si="8"/>
        <v>0</v>
      </c>
      <c r="G27" s="14">
        <f t="shared" si="8"/>
        <v>0</v>
      </c>
      <c r="H27" s="14">
        <f t="shared" si="8"/>
        <v>0</v>
      </c>
      <c r="I27" s="14">
        <f t="shared" si="8"/>
        <v>1556828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9380788</v>
      </c>
      <c r="O27" s="35">
        <f t="shared" si="2"/>
        <v>2141.732420091324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4380</v>
      </c>
    </row>
    <row r="30" spans="1:15" ht="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5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1074920</v>
      </c>
      <c r="E5" s="24">
        <f t="shared" si="0"/>
        <v>61219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1136139</v>
      </c>
      <c r="O5" s="30">
        <f aca="true" t="shared" si="2" ref="O5:O26">(N5/O$28)</f>
        <v>259.80768351246286</v>
      </c>
      <c r="P5" s="6"/>
    </row>
    <row r="6" spans="1:16" ht="15">
      <c r="A6" s="12"/>
      <c r="B6" s="42">
        <v>511</v>
      </c>
      <c r="C6" s="19" t="s">
        <v>19</v>
      </c>
      <c r="D6" s="43">
        <v>48325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48325</v>
      </c>
      <c r="O6" s="44">
        <f t="shared" si="2"/>
        <v>11.050766064486622</v>
      </c>
      <c r="P6" s="9"/>
    </row>
    <row r="7" spans="1:16" ht="15">
      <c r="A7" s="12"/>
      <c r="B7" s="42">
        <v>512</v>
      </c>
      <c r="C7" s="19" t="s">
        <v>20</v>
      </c>
      <c r="D7" s="43">
        <v>218708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218708</v>
      </c>
      <c r="O7" s="44">
        <f t="shared" si="2"/>
        <v>50.013263206037045</v>
      </c>
      <c r="P7" s="9"/>
    </row>
    <row r="8" spans="1:16" ht="15">
      <c r="A8" s="12"/>
      <c r="B8" s="42">
        <v>513</v>
      </c>
      <c r="C8" s="19" t="s">
        <v>21</v>
      </c>
      <c r="D8" s="43">
        <v>285066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285066</v>
      </c>
      <c r="O8" s="44">
        <f t="shared" si="2"/>
        <v>65.18774296821404</v>
      </c>
      <c r="P8" s="9"/>
    </row>
    <row r="9" spans="1:16" ht="15">
      <c r="A9" s="12"/>
      <c r="B9" s="42">
        <v>514</v>
      </c>
      <c r="C9" s="19" t="s">
        <v>22</v>
      </c>
      <c r="D9" s="43">
        <v>43048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43048</v>
      </c>
      <c r="O9" s="44">
        <f t="shared" si="2"/>
        <v>9.844042991081638</v>
      </c>
      <c r="P9" s="9"/>
    </row>
    <row r="10" spans="1:16" ht="15">
      <c r="A10" s="12"/>
      <c r="B10" s="42">
        <v>515</v>
      </c>
      <c r="C10" s="19" t="s">
        <v>23</v>
      </c>
      <c r="D10" s="43">
        <v>76548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76548</v>
      </c>
      <c r="O10" s="44">
        <f t="shared" si="2"/>
        <v>17.504687857306198</v>
      </c>
      <c r="P10" s="9"/>
    </row>
    <row r="11" spans="1:16" ht="15">
      <c r="A11" s="12"/>
      <c r="B11" s="42">
        <v>519</v>
      </c>
      <c r="C11" s="19" t="s">
        <v>54</v>
      </c>
      <c r="D11" s="43">
        <v>403225</v>
      </c>
      <c r="E11" s="43">
        <v>61219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464444</v>
      </c>
      <c r="O11" s="44">
        <f t="shared" si="2"/>
        <v>106.2071804253373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1169659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1169659</v>
      </c>
      <c r="O12" s="41">
        <f t="shared" si="2"/>
        <v>267.4729018980105</v>
      </c>
      <c r="P12" s="10"/>
    </row>
    <row r="13" spans="1:16" ht="15">
      <c r="A13" s="12"/>
      <c r="B13" s="42">
        <v>521</v>
      </c>
      <c r="C13" s="19" t="s">
        <v>26</v>
      </c>
      <c r="D13" s="43">
        <v>914496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914496</v>
      </c>
      <c r="O13" s="44">
        <f t="shared" si="2"/>
        <v>209.12325634575805</v>
      </c>
      <c r="P13" s="9"/>
    </row>
    <row r="14" spans="1:16" ht="15">
      <c r="A14" s="12"/>
      <c r="B14" s="42">
        <v>524</v>
      </c>
      <c r="C14" s="19" t="s">
        <v>27</v>
      </c>
      <c r="D14" s="43">
        <v>255163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255163</v>
      </c>
      <c r="O14" s="44">
        <f t="shared" si="2"/>
        <v>58.34964555225246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1149043</v>
      </c>
      <c r="E15" s="29">
        <f t="shared" si="4"/>
        <v>1875031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1223761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4247835</v>
      </c>
      <c r="O15" s="41">
        <f t="shared" si="2"/>
        <v>971.3777726960897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1223761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1223761</v>
      </c>
      <c r="O16" s="44">
        <f t="shared" si="2"/>
        <v>279.8447290189801</v>
      </c>
      <c r="P16" s="9"/>
    </row>
    <row r="17" spans="1:16" ht="15">
      <c r="A17" s="12"/>
      <c r="B17" s="42">
        <v>538</v>
      </c>
      <c r="C17" s="19" t="s">
        <v>67</v>
      </c>
      <c r="D17" s="43">
        <v>943286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943286</v>
      </c>
      <c r="O17" s="44">
        <f t="shared" si="2"/>
        <v>215.70683741138805</v>
      </c>
      <c r="P17" s="9"/>
    </row>
    <row r="18" spans="1:16" ht="15">
      <c r="A18" s="12"/>
      <c r="B18" s="42">
        <v>539</v>
      </c>
      <c r="C18" s="19" t="s">
        <v>31</v>
      </c>
      <c r="D18" s="43">
        <v>205757</v>
      </c>
      <c r="E18" s="43">
        <v>1875031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2080788</v>
      </c>
      <c r="O18" s="44">
        <f t="shared" si="2"/>
        <v>475.82620626572145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36831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36831</v>
      </c>
      <c r="O19" s="41">
        <f t="shared" si="2"/>
        <v>8.422364509490052</v>
      </c>
      <c r="P19" s="10"/>
    </row>
    <row r="20" spans="1:16" ht="15">
      <c r="A20" s="12"/>
      <c r="B20" s="42">
        <v>541</v>
      </c>
      <c r="C20" s="19" t="s">
        <v>57</v>
      </c>
      <c r="D20" s="43">
        <v>0</v>
      </c>
      <c r="E20" s="43">
        <v>36831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36831</v>
      </c>
      <c r="O20" s="44">
        <f t="shared" si="2"/>
        <v>8.422364509490052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839488</v>
      </c>
      <c r="E21" s="29">
        <f t="shared" si="6"/>
        <v>147090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986578</v>
      </c>
      <c r="O21" s="41">
        <f t="shared" si="2"/>
        <v>225.60667733821177</v>
      </c>
      <c r="P21" s="9"/>
    </row>
    <row r="22" spans="1:16" ht="15">
      <c r="A22" s="12"/>
      <c r="B22" s="42">
        <v>572</v>
      </c>
      <c r="C22" s="19" t="s">
        <v>58</v>
      </c>
      <c r="D22" s="43">
        <v>839488</v>
      </c>
      <c r="E22" s="43">
        <v>60328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899816</v>
      </c>
      <c r="O22" s="44">
        <f t="shared" si="2"/>
        <v>205.76629316258862</v>
      </c>
      <c r="P22" s="9"/>
    </row>
    <row r="23" spans="1:16" ht="15">
      <c r="A23" s="12"/>
      <c r="B23" s="42">
        <v>579</v>
      </c>
      <c r="C23" s="19" t="s">
        <v>70</v>
      </c>
      <c r="D23" s="43">
        <v>0</v>
      </c>
      <c r="E23" s="43">
        <v>86762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86762</v>
      </c>
      <c r="O23" s="44">
        <f t="shared" si="2"/>
        <v>19.840384175623143</v>
      </c>
      <c r="P23" s="9"/>
    </row>
    <row r="24" spans="1:16" ht="15.75">
      <c r="A24" s="26" t="s">
        <v>59</v>
      </c>
      <c r="B24" s="27"/>
      <c r="C24" s="28"/>
      <c r="D24" s="29">
        <f aca="true" t="shared" si="7" ref="D24:M24">SUM(D25:D25)</f>
        <v>0</v>
      </c>
      <c r="E24" s="29">
        <f t="shared" si="7"/>
        <v>147000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170870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317870</v>
      </c>
      <c r="O24" s="41">
        <f t="shared" si="2"/>
        <v>72.68922936199405</v>
      </c>
      <c r="P24" s="9"/>
    </row>
    <row r="25" spans="1:16" ht="15.75" thickBot="1">
      <c r="A25" s="12"/>
      <c r="B25" s="42">
        <v>581</v>
      </c>
      <c r="C25" s="19" t="s">
        <v>60</v>
      </c>
      <c r="D25" s="43">
        <v>0</v>
      </c>
      <c r="E25" s="43">
        <v>147000</v>
      </c>
      <c r="F25" s="43">
        <v>0</v>
      </c>
      <c r="G25" s="43">
        <v>0</v>
      </c>
      <c r="H25" s="43">
        <v>0</v>
      </c>
      <c r="I25" s="43">
        <v>170870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317870</v>
      </c>
      <c r="O25" s="44">
        <f t="shared" si="2"/>
        <v>72.68922936199405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4233110</v>
      </c>
      <c r="E26" s="14">
        <f aca="true" t="shared" si="8" ref="E26:M26">SUM(E5,E12,E15,E19,E21,E24)</f>
        <v>2267171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1394631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7894912</v>
      </c>
      <c r="O26" s="35">
        <f t="shared" si="2"/>
        <v>1805.376629316259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71</v>
      </c>
      <c r="M28" s="90"/>
      <c r="N28" s="90"/>
      <c r="O28" s="39">
        <v>4373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1075989</v>
      </c>
      <c r="E5" s="24">
        <f t="shared" si="0"/>
        <v>119983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1195972</v>
      </c>
      <c r="O5" s="30">
        <f aca="true" t="shared" si="2" ref="O5:O26">(N5/O$28)</f>
        <v>284.5519866761837</v>
      </c>
      <c r="P5" s="6"/>
    </row>
    <row r="6" spans="1:16" ht="15">
      <c r="A6" s="12"/>
      <c r="B6" s="42">
        <v>511</v>
      </c>
      <c r="C6" s="19" t="s">
        <v>19</v>
      </c>
      <c r="D6" s="43">
        <v>41035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41035</v>
      </c>
      <c r="O6" s="44">
        <f t="shared" si="2"/>
        <v>9.76326433499881</v>
      </c>
      <c r="P6" s="9"/>
    </row>
    <row r="7" spans="1:16" ht="15">
      <c r="A7" s="12"/>
      <c r="B7" s="42">
        <v>512</v>
      </c>
      <c r="C7" s="19" t="s">
        <v>20</v>
      </c>
      <c r="D7" s="43">
        <v>209618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209618</v>
      </c>
      <c r="O7" s="44">
        <f t="shared" si="2"/>
        <v>49.873423744944084</v>
      </c>
      <c r="P7" s="9"/>
    </row>
    <row r="8" spans="1:16" ht="15">
      <c r="A8" s="12"/>
      <c r="B8" s="42">
        <v>513</v>
      </c>
      <c r="C8" s="19" t="s">
        <v>21</v>
      </c>
      <c r="D8" s="43">
        <v>281516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281516</v>
      </c>
      <c r="O8" s="44">
        <f t="shared" si="2"/>
        <v>66.97977635022603</v>
      </c>
      <c r="P8" s="9"/>
    </row>
    <row r="9" spans="1:16" ht="15">
      <c r="A9" s="12"/>
      <c r="B9" s="42">
        <v>514</v>
      </c>
      <c r="C9" s="19" t="s">
        <v>22</v>
      </c>
      <c r="D9" s="43">
        <v>49997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49997</v>
      </c>
      <c r="O9" s="44">
        <f t="shared" si="2"/>
        <v>11.895550797049726</v>
      </c>
      <c r="P9" s="9"/>
    </row>
    <row r="10" spans="1:16" ht="15">
      <c r="A10" s="12"/>
      <c r="B10" s="42">
        <v>515</v>
      </c>
      <c r="C10" s="19" t="s">
        <v>23</v>
      </c>
      <c r="D10" s="43">
        <v>114884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114884</v>
      </c>
      <c r="O10" s="44">
        <f t="shared" si="2"/>
        <v>27.33380918391625</v>
      </c>
      <c r="P10" s="9"/>
    </row>
    <row r="11" spans="1:16" ht="15">
      <c r="A11" s="12"/>
      <c r="B11" s="42">
        <v>519</v>
      </c>
      <c r="C11" s="19" t="s">
        <v>54</v>
      </c>
      <c r="D11" s="43">
        <v>378939</v>
      </c>
      <c r="E11" s="43">
        <v>119983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498922</v>
      </c>
      <c r="O11" s="44">
        <f t="shared" si="2"/>
        <v>118.70616226504877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1238531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1238531</v>
      </c>
      <c r="O12" s="41">
        <f t="shared" si="2"/>
        <v>294.6778491553652</v>
      </c>
      <c r="P12" s="10"/>
    </row>
    <row r="13" spans="1:16" ht="15">
      <c r="A13" s="12"/>
      <c r="B13" s="42">
        <v>521</v>
      </c>
      <c r="C13" s="19" t="s">
        <v>26</v>
      </c>
      <c r="D13" s="43">
        <v>899075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899075</v>
      </c>
      <c r="O13" s="44">
        <f t="shared" si="2"/>
        <v>213.91268141803474</v>
      </c>
      <c r="P13" s="9"/>
    </row>
    <row r="14" spans="1:16" ht="15">
      <c r="A14" s="12"/>
      <c r="B14" s="42">
        <v>524</v>
      </c>
      <c r="C14" s="19" t="s">
        <v>27</v>
      </c>
      <c r="D14" s="43">
        <v>339456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339456</v>
      </c>
      <c r="O14" s="44">
        <f t="shared" si="2"/>
        <v>80.76516773733047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399912</v>
      </c>
      <c r="E15" s="29">
        <f t="shared" si="4"/>
        <v>227844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1064544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1692300</v>
      </c>
      <c r="O15" s="41">
        <f t="shared" si="2"/>
        <v>402.64097073518917</v>
      </c>
      <c r="P15" s="10"/>
    </row>
    <row r="16" spans="1:16" ht="15">
      <c r="A16" s="12"/>
      <c r="B16" s="42">
        <v>534</v>
      </c>
      <c r="C16" s="19" t="s">
        <v>55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1064544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1064544</v>
      </c>
      <c r="O16" s="44">
        <f t="shared" si="2"/>
        <v>253.2819414703783</v>
      </c>
      <c r="P16" s="9"/>
    </row>
    <row r="17" spans="1:16" ht="15">
      <c r="A17" s="12"/>
      <c r="B17" s="42">
        <v>538</v>
      </c>
      <c r="C17" s="19" t="s">
        <v>67</v>
      </c>
      <c r="D17" s="43">
        <v>307788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307788</v>
      </c>
      <c r="O17" s="44">
        <f t="shared" si="2"/>
        <v>73.23054960742327</v>
      </c>
      <c r="P17" s="9"/>
    </row>
    <row r="18" spans="1:16" ht="15">
      <c r="A18" s="12"/>
      <c r="B18" s="42">
        <v>539</v>
      </c>
      <c r="C18" s="19" t="s">
        <v>31</v>
      </c>
      <c r="D18" s="43">
        <v>92124</v>
      </c>
      <c r="E18" s="43">
        <v>227844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319968</v>
      </c>
      <c r="O18" s="44">
        <f t="shared" si="2"/>
        <v>76.12847965738759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0</v>
      </c>
      <c r="E19" s="29">
        <f t="shared" si="5"/>
        <v>37115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37115</v>
      </c>
      <c r="O19" s="41">
        <f t="shared" si="2"/>
        <v>8.83059719248156</v>
      </c>
      <c r="P19" s="10"/>
    </row>
    <row r="20" spans="1:16" ht="15">
      <c r="A20" s="12"/>
      <c r="B20" s="42">
        <v>541</v>
      </c>
      <c r="C20" s="19" t="s">
        <v>57</v>
      </c>
      <c r="D20" s="43">
        <v>0</v>
      </c>
      <c r="E20" s="43">
        <v>37115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37115</v>
      </c>
      <c r="O20" s="44">
        <f t="shared" si="2"/>
        <v>8.83059719248156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SUM(D22:D22)</f>
        <v>688698</v>
      </c>
      <c r="E21" s="29">
        <f t="shared" si="6"/>
        <v>492404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1181102</v>
      </c>
      <c r="O21" s="41">
        <f t="shared" si="2"/>
        <v>281.0140375921961</v>
      </c>
      <c r="P21" s="9"/>
    </row>
    <row r="22" spans="1:16" ht="15">
      <c r="A22" s="12"/>
      <c r="B22" s="42">
        <v>572</v>
      </c>
      <c r="C22" s="19" t="s">
        <v>58</v>
      </c>
      <c r="D22" s="43">
        <v>688698</v>
      </c>
      <c r="E22" s="43">
        <v>492404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1181102</v>
      </c>
      <c r="O22" s="44">
        <f t="shared" si="2"/>
        <v>281.0140375921961</v>
      </c>
      <c r="P22" s="9"/>
    </row>
    <row r="23" spans="1:16" ht="15.75">
      <c r="A23" s="26" t="s">
        <v>59</v>
      </c>
      <c r="B23" s="27"/>
      <c r="C23" s="28"/>
      <c r="D23" s="29">
        <f aca="true" t="shared" si="7" ref="D23:M23">SUM(D24:D25)</f>
        <v>0</v>
      </c>
      <c r="E23" s="29">
        <f t="shared" si="7"/>
        <v>20000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4175381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4195381</v>
      </c>
      <c r="O23" s="41">
        <f t="shared" si="2"/>
        <v>998.1872472043779</v>
      </c>
      <c r="P23" s="9"/>
    </row>
    <row r="24" spans="1:16" ht="15">
      <c r="A24" s="12"/>
      <c r="B24" s="42">
        <v>581</v>
      </c>
      <c r="C24" s="19" t="s">
        <v>60</v>
      </c>
      <c r="D24" s="43">
        <v>0</v>
      </c>
      <c r="E24" s="43">
        <v>20000</v>
      </c>
      <c r="F24" s="43">
        <v>0</v>
      </c>
      <c r="G24" s="43">
        <v>0</v>
      </c>
      <c r="H24" s="43">
        <v>0</v>
      </c>
      <c r="I24" s="43">
        <v>3746108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3766108</v>
      </c>
      <c r="O24" s="44">
        <f t="shared" si="2"/>
        <v>896.0523435641209</v>
      </c>
      <c r="P24" s="9"/>
    </row>
    <row r="25" spans="1:16" ht="15.75" thickBot="1">
      <c r="A25" s="12"/>
      <c r="B25" s="42">
        <v>593</v>
      </c>
      <c r="C25" s="19" t="s">
        <v>42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429273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429273</v>
      </c>
      <c r="O25" s="44">
        <f t="shared" si="2"/>
        <v>102.13490364025697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SUM(D5,D12,D15,D19,D21,D23)</f>
        <v>3403130</v>
      </c>
      <c r="E26" s="14">
        <f aca="true" t="shared" si="8" ref="E26:M26">SUM(E5,E12,E15,E19,E21,E23)</f>
        <v>897346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5239925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9540401</v>
      </c>
      <c r="O26" s="35">
        <f t="shared" si="2"/>
        <v>2269.9026885557937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68</v>
      </c>
      <c r="M28" s="90"/>
      <c r="N28" s="90"/>
      <c r="O28" s="39">
        <v>4203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7" width="9.77734375" style="60" customWidth="1"/>
    <col min="18" max="16384" width="9.77734375" style="46" customWidth="1"/>
  </cols>
  <sheetData>
    <row r="1" spans="1:17" ht="27.75">
      <c r="A1" s="121" t="s">
        <v>40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7" ht="24" thickBot="1">
      <c r="A2" s="124" t="s">
        <v>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7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6" ht="15.75">
      <c r="A5" s="54" t="s">
        <v>18</v>
      </c>
      <c r="B5" s="55"/>
      <c r="C5" s="55"/>
      <c r="D5" s="56">
        <f aca="true" t="shared" si="0" ref="D5:M5">SUM(D6:D11)</f>
        <v>1218272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aca="true" t="shared" si="1" ref="N5:N26">SUM(D5:M5)</f>
        <v>1218272</v>
      </c>
      <c r="O5" s="58">
        <f aca="true" t="shared" si="2" ref="O5:O26">(N5/O$28)</f>
        <v>291.7318007662835</v>
      </c>
      <c r="P5" s="59"/>
    </row>
    <row r="6" spans="1:16" ht="15">
      <c r="A6" s="61"/>
      <c r="B6" s="62">
        <v>511</v>
      </c>
      <c r="C6" s="63" t="s">
        <v>19</v>
      </c>
      <c r="D6" s="64">
        <v>40558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40558</v>
      </c>
      <c r="O6" s="65">
        <f t="shared" si="2"/>
        <v>9.712164750957854</v>
      </c>
      <c r="P6" s="66"/>
    </row>
    <row r="7" spans="1:16" ht="15">
      <c r="A7" s="61"/>
      <c r="B7" s="62">
        <v>512</v>
      </c>
      <c r="C7" s="63" t="s">
        <v>20</v>
      </c>
      <c r="D7" s="64">
        <v>204589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204589</v>
      </c>
      <c r="O7" s="65">
        <f t="shared" si="2"/>
        <v>48.99161877394636</v>
      </c>
      <c r="P7" s="66"/>
    </row>
    <row r="8" spans="1:16" ht="15">
      <c r="A8" s="61"/>
      <c r="B8" s="62">
        <v>513</v>
      </c>
      <c r="C8" s="63" t="s">
        <v>21</v>
      </c>
      <c r="D8" s="64">
        <v>268316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268316</v>
      </c>
      <c r="O8" s="65">
        <f t="shared" si="2"/>
        <v>64.25191570881226</v>
      </c>
      <c r="P8" s="66"/>
    </row>
    <row r="9" spans="1:16" ht="15">
      <c r="A9" s="61"/>
      <c r="B9" s="62">
        <v>514</v>
      </c>
      <c r="C9" s="63" t="s">
        <v>22</v>
      </c>
      <c r="D9" s="64">
        <v>54518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54518</v>
      </c>
      <c r="O9" s="65">
        <f t="shared" si="2"/>
        <v>13.05507662835249</v>
      </c>
      <c r="P9" s="66"/>
    </row>
    <row r="10" spans="1:16" ht="15">
      <c r="A10" s="61"/>
      <c r="B10" s="62">
        <v>515</v>
      </c>
      <c r="C10" s="63" t="s">
        <v>23</v>
      </c>
      <c r="D10" s="64">
        <v>182153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182153</v>
      </c>
      <c r="O10" s="65">
        <f t="shared" si="2"/>
        <v>43.61901340996169</v>
      </c>
      <c r="P10" s="66"/>
    </row>
    <row r="11" spans="1:16" ht="15">
      <c r="A11" s="61"/>
      <c r="B11" s="62">
        <v>519</v>
      </c>
      <c r="C11" s="63" t="s">
        <v>54</v>
      </c>
      <c r="D11" s="64">
        <v>468138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468138</v>
      </c>
      <c r="O11" s="65">
        <f t="shared" si="2"/>
        <v>112.10201149425288</v>
      </c>
      <c r="P11" s="66"/>
    </row>
    <row r="12" spans="1:16" ht="15.75">
      <c r="A12" s="67" t="s">
        <v>25</v>
      </c>
      <c r="B12" s="68"/>
      <c r="C12" s="69"/>
      <c r="D12" s="70">
        <f aca="true" t="shared" si="3" ref="D12:M12">SUM(D13:D14)</f>
        <v>1107473</v>
      </c>
      <c r="E12" s="70">
        <f t="shared" si="3"/>
        <v>0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1107473</v>
      </c>
      <c r="O12" s="72">
        <f t="shared" si="2"/>
        <v>265.1994731800766</v>
      </c>
      <c r="P12" s="73"/>
    </row>
    <row r="13" spans="1:16" ht="15">
      <c r="A13" s="61"/>
      <c r="B13" s="62">
        <v>521</v>
      </c>
      <c r="C13" s="63" t="s">
        <v>26</v>
      </c>
      <c r="D13" s="64">
        <v>966379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966379</v>
      </c>
      <c r="O13" s="65">
        <f t="shared" si="2"/>
        <v>231.4125957854406</v>
      </c>
      <c r="P13" s="66"/>
    </row>
    <row r="14" spans="1:16" ht="15">
      <c r="A14" s="61"/>
      <c r="B14" s="62">
        <v>524</v>
      </c>
      <c r="C14" s="63" t="s">
        <v>27</v>
      </c>
      <c r="D14" s="64">
        <v>141094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141094</v>
      </c>
      <c r="O14" s="65">
        <f t="shared" si="2"/>
        <v>33.786877394636015</v>
      </c>
      <c r="P14" s="66"/>
    </row>
    <row r="15" spans="1:16" ht="15.75">
      <c r="A15" s="67" t="s">
        <v>28</v>
      </c>
      <c r="B15" s="68"/>
      <c r="C15" s="69"/>
      <c r="D15" s="70">
        <f aca="true" t="shared" si="4" ref="D15:M15">SUM(D16:D18)</f>
        <v>99624</v>
      </c>
      <c r="E15" s="70">
        <f t="shared" si="4"/>
        <v>132395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2627466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2859485</v>
      </c>
      <c r="O15" s="72">
        <f t="shared" si="2"/>
        <v>684.7425766283525</v>
      </c>
      <c r="P15" s="73"/>
    </row>
    <row r="16" spans="1:16" ht="15">
      <c r="A16" s="61"/>
      <c r="B16" s="62">
        <v>534</v>
      </c>
      <c r="C16" s="63" t="s">
        <v>55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1067846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1067846</v>
      </c>
      <c r="O16" s="65">
        <f t="shared" si="2"/>
        <v>255.7102490421456</v>
      </c>
      <c r="P16" s="66"/>
    </row>
    <row r="17" spans="1:16" ht="15">
      <c r="A17" s="61"/>
      <c r="B17" s="62">
        <v>536</v>
      </c>
      <c r="C17" s="63" t="s">
        <v>56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1559620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1559620</v>
      </c>
      <c r="O17" s="65">
        <f t="shared" si="2"/>
        <v>373.47222222222223</v>
      </c>
      <c r="P17" s="66"/>
    </row>
    <row r="18" spans="1:16" ht="15">
      <c r="A18" s="61"/>
      <c r="B18" s="62">
        <v>539</v>
      </c>
      <c r="C18" s="63" t="s">
        <v>31</v>
      </c>
      <c r="D18" s="64">
        <v>99624</v>
      </c>
      <c r="E18" s="64">
        <v>132395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232019</v>
      </c>
      <c r="O18" s="65">
        <f t="shared" si="2"/>
        <v>55.560105363984675</v>
      </c>
      <c r="P18" s="66"/>
    </row>
    <row r="19" spans="1:16" ht="15.75">
      <c r="A19" s="67" t="s">
        <v>32</v>
      </c>
      <c r="B19" s="68"/>
      <c r="C19" s="69"/>
      <c r="D19" s="70">
        <f aca="true" t="shared" si="5" ref="D19:M19">SUM(D20:D20)</f>
        <v>135345</v>
      </c>
      <c r="E19" s="70">
        <f t="shared" si="5"/>
        <v>37696</v>
      </c>
      <c r="F19" s="70">
        <f t="shared" si="5"/>
        <v>0</v>
      </c>
      <c r="G19" s="70">
        <f t="shared" si="5"/>
        <v>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173041</v>
      </c>
      <c r="O19" s="72">
        <f t="shared" si="2"/>
        <v>41.43702107279694</v>
      </c>
      <c r="P19" s="73"/>
    </row>
    <row r="20" spans="1:16" ht="15">
      <c r="A20" s="61"/>
      <c r="B20" s="62">
        <v>541</v>
      </c>
      <c r="C20" s="63" t="s">
        <v>57</v>
      </c>
      <c r="D20" s="64">
        <v>135345</v>
      </c>
      <c r="E20" s="64">
        <v>37696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173041</v>
      </c>
      <c r="O20" s="65">
        <f t="shared" si="2"/>
        <v>41.43702107279694</v>
      </c>
      <c r="P20" s="66"/>
    </row>
    <row r="21" spans="1:16" ht="15.75">
      <c r="A21" s="67" t="s">
        <v>34</v>
      </c>
      <c r="B21" s="68"/>
      <c r="C21" s="69"/>
      <c r="D21" s="70">
        <f aca="true" t="shared" si="6" ref="D21:M21">SUM(D22:D23)</f>
        <v>493120</v>
      </c>
      <c r="E21" s="70">
        <f t="shared" si="6"/>
        <v>13042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506162</v>
      </c>
      <c r="O21" s="72">
        <f t="shared" si="2"/>
        <v>121.2073754789272</v>
      </c>
      <c r="P21" s="66"/>
    </row>
    <row r="22" spans="1:16" ht="15">
      <c r="A22" s="61"/>
      <c r="B22" s="62">
        <v>571</v>
      </c>
      <c r="C22" s="63" t="s">
        <v>35</v>
      </c>
      <c r="D22" s="64">
        <v>85532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85532</v>
      </c>
      <c r="O22" s="65">
        <f t="shared" si="2"/>
        <v>20.481800766283524</v>
      </c>
      <c r="P22" s="66"/>
    </row>
    <row r="23" spans="1:16" ht="15">
      <c r="A23" s="61"/>
      <c r="B23" s="62">
        <v>572</v>
      </c>
      <c r="C23" s="63" t="s">
        <v>58</v>
      </c>
      <c r="D23" s="64">
        <v>407588</v>
      </c>
      <c r="E23" s="64">
        <v>13042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420630</v>
      </c>
      <c r="O23" s="65">
        <f t="shared" si="2"/>
        <v>100.72557471264368</v>
      </c>
      <c r="P23" s="66"/>
    </row>
    <row r="24" spans="1:16" ht="15.75">
      <c r="A24" s="67" t="s">
        <v>59</v>
      </c>
      <c r="B24" s="68"/>
      <c r="C24" s="69"/>
      <c r="D24" s="70">
        <f aca="true" t="shared" si="7" ref="D24:M24">SUM(D25:D25)</f>
        <v>0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230932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230932</v>
      </c>
      <c r="O24" s="72">
        <f t="shared" si="2"/>
        <v>55.29980842911878</v>
      </c>
      <c r="P24" s="66"/>
    </row>
    <row r="25" spans="1:16" ht="15.75" thickBot="1">
      <c r="A25" s="61"/>
      <c r="B25" s="62">
        <v>581</v>
      </c>
      <c r="C25" s="63" t="s">
        <v>60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230932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230932</v>
      </c>
      <c r="O25" s="65">
        <f t="shared" si="2"/>
        <v>55.29980842911878</v>
      </c>
      <c r="P25" s="66"/>
    </row>
    <row r="26" spans="1:119" ht="16.5" thickBot="1">
      <c r="A26" s="74" t="s">
        <v>10</v>
      </c>
      <c r="B26" s="75"/>
      <c r="C26" s="76"/>
      <c r="D26" s="77">
        <f>SUM(D5,D12,D15,D19,D21,D24)</f>
        <v>3053834</v>
      </c>
      <c r="E26" s="77">
        <f aca="true" t="shared" si="8" ref="E26:M26">SUM(E5,E12,E15,E19,E21,E24)</f>
        <v>183133</v>
      </c>
      <c r="F26" s="77">
        <f t="shared" si="8"/>
        <v>0</v>
      </c>
      <c r="G26" s="77">
        <f t="shared" si="8"/>
        <v>0</v>
      </c>
      <c r="H26" s="77">
        <f t="shared" si="8"/>
        <v>0</v>
      </c>
      <c r="I26" s="77">
        <f t="shared" si="8"/>
        <v>2858398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6095365</v>
      </c>
      <c r="O26" s="78">
        <f t="shared" si="2"/>
        <v>1459.6180555555557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5" ht="15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5" ht="15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61</v>
      </c>
      <c r="M28" s="114"/>
      <c r="N28" s="114"/>
      <c r="O28" s="88">
        <v>4176</v>
      </c>
    </row>
    <row r="29" spans="1:15" ht="15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5" ht="15.75" customHeight="1" thickBot="1">
      <c r="A30" s="118" t="s">
        <v>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97" t="s">
        <v>40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7" ht="24" thickBot="1">
      <c r="A2" s="100" t="s">
        <v>51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7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18</v>
      </c>
      <c r="B5" s="23"/>
      <c r="C5" s="23"/>
      <c r="D5" s="24">
        <f aca="true" t="shared" si="0" ref="D5:M5">SUM(D6:D11)</f>
        <v>1054558</v>
      </c>
      <c r="E5" s="24">
        <f t="shared" si="0"/>
        <v>268938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1323496</v>
      </c>
      <c r="O5" s="30">
        <f aca="true" t="shared" si="2" ref="O5:O26">(N5/O$28)</f>
        <v>317.23298178331737</v>
      </c>
      <c r="P5" s="6"/>
    </row>
    <row r="6" spans="1:16" ht="15">
      <c r="A6" s="12"/>
      <c r="B6" s="42">
        <v>511</v>
      </c>
      <c r="C6" s="19" t="s">
        <v>19</v>
      </c>
      <c r="D6" s="43">
        <v>43702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43702</v>
      </c>
      <c r="O6" s="44">
        <f t="shared" si="2"/>
        <v>10.475071907957814</v>
      </c>
      <c r="P6" s="9"/>
    </row>
    <row r="7" spans="1:16" ht="15">
      <c r="A7" s="12"/>
      <c r="B7" s="42">
        <v>512</v>
      </c>
      <c r="C7" s="19" t="s">
        <v>20</v>
      </c>
      <c r="D7" s="43">
        <v>178400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178400</v>
      </c>
      <c r="O7" s="44">
        <f t="shared" si="2"/>
        <v>42.761265580057525</v>
      </c>
      <c r="P7" s="9"/>
    </row>
    <row r="8" spans="1:16" ht="15">
      <c r="A8" s="12"/>
      <c r="B8" s="42">
        <v>513</v>
      </c>
      <c r="C8" s="19" t="s">
        <v>21</v>
      </c>
      <c r="D8" s="43">
        <v>254878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254878</v>
      </c>
      <c r="O8" s="44">
        <f t="shared" si="2"/>
        <v>61.09252157238734</v>
      </c>
      <c r="P8" s="9"/>
    </row>
    <row r="9" spans="1:16" ht="15">
      <c r="A9" s="12"/>
      <c r="B9" s="42">
        <v>514</v>
      </c>
      <c r="C9" s="19" t="s">
        <v>22</v>
      </c>
      <c r="D9" s="43">
        <v>55229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55229</v>
      </c>
      <c r="O9" s="44">
        <f t="shared" si="2"/>
        <v>13.238015340364333</v>
      </c>
      <c r="P9" s="9"/>
    </row>
    <row r="10" spans="1:16" ht="15">
      <c r="A10" s="12"/>
      <c r="B10" s="42">
        <v>515</v>
      </c>
      <c r="C10" s="19" t="s">
        <v>23</v>
      </c>
      <c r="D10" s="43">
        <v>183290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183290</v>
      </c>
      <c r="O10" s="44">
        <f t="shared" si="2"/>
        <v>43.9333652924257</v>
      </c>
      <c r="P10" s="9"/>
    </row>
    <row r="11" spans="1:16" ht="15">
      <c r="A11" s="12"/>
      <c r="B11" s="42">
        <v>519</v>
      </c>
      <c r="C11" s="19" t="s">
        <v>24</v>
      </c>
      <c r="D11" s="43">
        <v>339059</v>
      </c>
      <c r="E11" s="43">
        <v>268938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607997</v>
      </c>
      <c r="O11" s="44">
        <f t="shared" si="2"/>
        <v>145.73274209012465</v>
      </c>
      <c r="P11" s="9"/>
    </row>
    <row r="12" spans="1:16" ht="15.75">
      <c r="A12" s="26" t="s">
        <v>25</v>
      </c>
      <c r="B12" s="27"/>
      <c r="C12" s="28"/>
      <c r="D12" s="29">
        <f aca="true" t="shared" si="3" ref="D12:M12">SUM(D13:D14)</f>
        <v>1103065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1103065</v>
      </c>
      <c r="O12" s="41">
        <f t="shared" si="2"/>
        <v>264.397171620326</v>
      </c>
      <c r="P12" s="10"/>
    </row>
    <row r="13" spans="1:16" ht="15">
      <c r="A13" s="12"/>
      <c r="B13" s="42">
        <v>521</v>
      </c>
      <c r="C13" s="19" t="s">
        <v>26</v>
      </c>
      <c r="D13" s="43">
        <v>955566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955566</v>
      </c>
      <c r="O13" s="44">
        <f t="shared" si="2"/>
        <v>229.04266538830296</v>
      </c>
      <c r="P13" s="9"/>
    </row>
    <row r="14" spans="1:16" ht="15">
      <c r="A14" s="12"/>
      <c r="B14" s="42">
        <v>524</v>
      </c>
      <c r="C14" s="19" t="s">
        <v>27</v>
      </c>
      <c r="D14" s="43">
        <v>147499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147499</v>
      </c>
      <c r="O14" s="44">
        <f t="shared" si="2"/>
        <v>35.35450623202301</v>
      </c>
      <c r="P14" s="9"/>
    </row>
    <row r="15" spans="1:16" ht="15.75">
      <c r="A15" s="26" t="s">
        <v>28</v>
      </c>
      <c r="B15" s="27"/>
      <c r="C15" s="28"/>
      <c r="D15" s="29">
        <f aca="true" t="shared" si="4" ref="D15:M15">SUM(D16:D18)</f>
        <v>202375</v>
      </c>
      <c r="E15" s="29">
        <f t="shared" si="4"/>
        <v>362620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2882228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3447223</v>
      </c>
      <c r="O15" s="41">
        <f t="shared" si="2"/>
        <v>826.2758868648131</v>
      </c>
      <c r="P15" s="10"/>
    </row>
    <row r="16" spans="1:16" ht="15">
      <c r="A16" s="12"/>
      <c r="B16" s="42">
        <v>534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1137788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1137788</v>
      </c>
      <c r="O16" s="44">
        <f t="shared" si="2"/>
        <v>272.72003835091084</v>
      </c>
      <c r="P16" s="9"/>
    </row>
    <row r="17" spans="1:16" ht="15">
      <c r="A17" s="12"/>
      <c r="B17" s="42">
        <v>535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1744440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1744440</v>
      </c>
      <c r="O17" s="44">
        <f t="shared" si="2"/>
        <v>418.13039309683603</v>
      </c>
      <c r="P17" s="9"/>
    </row>
    <row r="18" spans="1:16" ht="15">
      <c r="A18" s="12"/>
      <c r="B18" s="42">
        <v>539</v>
      </c>
      <c r="C18" s="19" t="s">
        <v>31</v>
      </c>
      <c r="D18" s="43">
        <v>202375</v>
      </c>
      <c r="E18" s="43">
        <v>362620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564995</v>
      </c>
      <c r="O18" s="44">
        <f t="shared" si="2"/>
        <v>135.42545541706616</v>
      </c>
      <c r="P18" s="9"/>
    </row>
    <row r="19" spans="1:16" ht="15.75">
      <c r="A19" s="26" t="s">
        <v>32</v>
      </c>
      <c r="B19" s="27"/>
      <c r="C19" s="28"/>
      <c r="D19" s="29">
        <f aca="true" t="shared" si="5" ref="D19:M19">SUM(D20:D20)</f>
        <v>174393</v>
      </c>
      <c r="E19" s="29">
        <f t="shared" si="5"/>
        <v>34601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208994</v>
      </c>
      <c r="O19" s="41">
        <f t="shared" si="2"/>
        <v>50.09443911792905</v>
      </c>
      <c r="P19" s="10"/>
    </row>
    <row r="20" spans="1:16" ht="15">
      <c r="A20" s="12"/>
      <c r="B20" s="42">
        <v>541</v>
      </c>
      <c r="C20" s="19" t="s">
        <v>33</v>
      </c>
      <c r="D20" s="43">
        <v>174393</v>
      </c>
      <c r="E20" s="43">
        <v>34601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208994</v>
      </c>
      <c r="O20" s="44">
        <f t="shared" si="2"/>
        <v>50.09443911792905</v>
      </c>
      <c r="P20" s="9"/>
    </row>
    <row r="21" spans="1:16" ht="15.75">
      <c r="A21" s="26" t="s">
        <v>34</v>
      </c>
      <c r="B21" s="27"/>
      <c r="C21" s="28"/>
      <c r="D21" s="29">
        <f aca="true" t="shared" si="6" ref="D21:M21">SUM(D22:D23)</f>
        <v>469489</v>
      </c>
      <c r="E21" s="29">
        <f t="shared" si="6"/>
        <v>95589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565078</v>
      </c>
      <c r="O21" s="41">
        <f t="shared" si="2"/>
        <v>135.44534995206135</v>
      </c>
      <c r="P21" s="9"/>
    </row>
    <row r="22" spans="1:16" ht="15">
      <c r="A22" s="12"/>
      <c r="B22" s="42">
        <v>571</v>
      </c>
      <c r="C22" s="19" t="s">
        <v>35</v>
      </c>
      <c r="D22" s="43">
        <v>84276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84276</v>
      </c>
      <c r="O22" s="44">
        <f t="shared" si="2"/>
        <v>20.20038350910834</v>
      </c>
      <c r="P22" s="9"/>
    </row>
    <row r="23" spans="1:16" ht="15">
      <c r="A23" s="12"/>
      <c r="B23" s="42">
        <v>572</v>
      </c>
      <c r="C23" s="19" t="s">
        <v>36</v>
      </c>
      <c r="D23" s="43">
        <v>385213</v>
      </c>
      <c r="E23" s="43">
        <v>95589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480802</v>
      </c>
      <c r="O23" s="44">
        <f t="shared" si="2"/>
        <v>115.24496644295301</v>
      </c>
      <c r="P23" s="9"/>
    </row>
    <row r="24" spans="1:16" ht="15.75">
      <c r="A24" s="26" t="s">
        <v>38</v>
      </c>
      <c r="B24" s="27"/>
      <c r="C24" s="28"/>
      <c r="D24" s="29">
        <f aca="true" t="shared" si="7" ref="D24:M24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232902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232902</v>
      </c>
      <c r="O24" s="41">
        <f t="shared" si="2"/>
        <v>55.82502396931927</v>
      </c>
      <c r="P24" s="9"/>
    </row>
    <row r="25" spans="1:16" ht="15.75" thickBot="1">
      <c r="A25" s="12"/>
      <c r="B25" s="42">
        <v>581</v>
      </c>
      <c r="C25" s="19" t="s">
        <v>37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232902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232902</v>
      </c>
      <c r="O25" s="44">
        <f t="shared" si="2"/>
        <v>55.82502396931927</v>
      </c>
      <c r="P25" s="9"/>
    </row>
    <row r="26" spans="1:119" ht="16.5" thickBot="1">
      <c r="A26" s="13" t="s">
        <v>10</v>
      </c>
      <c r="B26" s="21"/>
      <c r="C26" s="20"/>
      <c r="D26" s="14">
        <f>SUM(D5,D12,D15,D19,D21,D24)</f>
        <v>3003880</v>
      </c>
      <c r="E26" s="14">
        <f aca="true" t="shared" si="8" ref="E26:M26">SUM(E5,E12,E15,E19,E21,E24)</f>
        <v>761748</v>
      </c>
      <c r="F26" s="14">
        <f t="shared" si="8"/>
        <v>0</v>
      </c>
      <c r="G26" s="14">
        <f t="shared" si="8"/>
        <v>0</v>
      </c>
      <c r="H26" s="14">
        <f t="shared" si="8"/>
        <v>0</v>
      </c>
      <c r="I26" s="14">
        <f t="shared" si="8"/>
        <v>3115130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6880758</v>
      </c>
      <c r="O26" s="35">
        <f t="shared" si="2"/>
        <v>1649.270853307766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52</v>
      </c>
      <c r="M28" s="90"/>
      <c r="N28" s="90"/>
      <c r="O28" s="39">
        <v>4172</v>
      </c>
    </row>
    <row r="29" spans="1:15" ht="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5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2022-04-22T18:43:15Z</cp:lastPrinted>
  <dcterms:created xsi:type="dcterms:W3CDTF">2000-08-31T21:26:31Z</dcterms:created>
  <dcterms:modified xsi:type="dcterms:W3CDTF">2022-04-22T18:43:19Z</dcterms:modified>
  <cp:category/>
  <cp:version/>
  <cp:contentType/>
  <cp:contentStatus/>
</cp:coreProperties>
</file>