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0" r:id="rId16"/>
  </sheets>
  <definedNames>
    <definedName name="_xlnm.Print_Area" localSheetId="15">'2007'!$A$1:$O$17</definedName>
    <definedName name="_xlnm.Print_Area" localSheetId="14">'2008'!$A$1:$O$17</definedName>
    <definedName name="_xlnm.Print_Area" localSheetId="13">'2009'!$A$1:$O$18</definedName>
    <definedName name="_xlnm.Print_Area" localSheetId="12">'2010'!$A$1:$O$18</definedName>
    <definedName name="_xlnm.Print_Area" localSheetId="11">'2011'!$A$1:$O$18</definedName>
    <definedName name="_xlnm.Print_Area" localSheetId="10">'2012'!$A$1:$O$18</definedName>
    <definedName name="_xlnm.Print_Area" localSheetId="9">'2013'!$A$1:$O$24</definedName>
    <definedName name="_xlnm.Print_Area" localSheetId="8">'2014'!$A$1:$O$24</definedName>
    <definedName name="_xlnm.Print_Area" localSheetId="7">'2015'!$A$1:$O$24</definedName>
    <definedName name="_xlnm.Print_Area" localSheetId="6">'2016'!$A$1:$O$17</definedName>
    <definedName name="_xlnm.Print_Area" localSheetId="5">'2017'!$A$1:$O$19</definedName>
    <definedName name="_xlnm.Print_Area" localSheetId="4">'2018'!$A$1:$O$16</definedName>
    <definedName name="_xlnm.Print_Area" localSheetId="3">'2019'!$A$1:$O$16</definedName>
    <definedName name="_xlnm.Print_Area" localSheetId="2">'2020'!$A$1:$O$16</definedName>
    <definedName name="_xlnm.Print_Area" localSheetId="1">'2021'!$A$1:$P$16</definedName>
    <definedName name="_xlnm.Print_Area" localSheetId="0">'2022'!$A$1:$P$16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12" i="48" l="1"/>
  <c r="F12" i="48"/>
  <c r="G12" i="48"/>
  <c r="H12" i="48"/>
  <c r="I12" i="48"/>
  <c r="J12" i="48"/>
  <c r="K12" i="48"/>
  <c r="L12" i="48"/>
  <c r="M12" i="48"/>
  <c r="N12" i="48"/>
  <c r="D12" i="48"/>
  <c r="O11" i="48" l="1"/>
  <c r="P11" i="48" s="1"/>
  <c r="N10" i="48"/>
  <c r="M10" i="48"/>
  <c r="L10" i="48"/>
  <c r="K10" i="48"/>
  <c r="J10" i="48"/>
  <c r="I10" i="48"/>
  <c r="H10" i="48"/>
  <c r="G10" i="48"/>
  <c r="F10" i="48"/>
  <c r="E10" i="48"/>
  <c r="D10" i="48"/>
  <c r="O9" i="48"/>
  <c r="P9" i="48" s="1"/>
  <c r="N8" i="48"/>
  <c r="M8" i="48"/>
  <c r="L8" i="48"/>
  <c r="K8" i="48"/>
  <c r="J8" i="48"/>
  <c r="I8" i="48"/>
  <c r="H8" i="48"/>
  <c r="G8" i="48"/>
  <c r="F8" i="48"/>
  <c r="E8" i="48"/>
  <c r="D8" i="48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0" i="48" l="1"/>
  <c r="P10" i="48" s="1"/>
  <c r="O8" i="48"/>
  <c r="P8" i="48" s="1"/>
  <c r="O5" i="48"/>
  <c r="P5" i="48" s="1"/>
  <c r="M12" i="47"/>
  <c r="D12" i="47"/>
  <c r="O11" i="47"/>
  <c r="P11" i="47"/>
  <c r="N10" i="47"/>
  <c r="M10" i="47"/>
  <c r="L10" i="47"/>
  <c r="K10" i="47"/>
  <c r="J10" i="47"/>
  <c r="I10" i="47"/>
  <c r="H10" i="47"/>
  <c r="G10" i="47"/>
  <c r="G12" i="47" s="1"/>
  <c r="F10" i="47"/>
  <c r="E10" i="47"/>
  <c r="O10" i="47" s="1"/>
  <c r="P10" i="47" s="1"/>
  <c r="D10" i="47"/>
  <c r="O9" i="47"/>
  <c r="P9" i="47"/>
  <c r="N8" i="47"/>
  <c r="N12" i="47" s="1"/>
  <c r="M8" i="47"/>
  <c r="L8" i="47"/>
  <c r="K8" i="47"/>
  <c r="J8" i="47"/>
  <c r="I8" i="47"/>
  <c r="H8" i="47"/>
  <c r="G8" i="47"/>
  <c r="F8" i="47"/>
  <c r="O8" i="47" s="1"/>
  <c r="P8" i="47" s="1"/>
  <c r="E8" i="47"/>
  <c r="D8" i="47"/>
  <c r="O7" i="47"/>
  <c r="P7" i="47" s="1"/>
  <c r="O6" i="47"/>
  <c r="P6" i="47" s="1"/>
  <c r="N5" i="47"/>
  <c r="M5" i="47"/>
  <c r="L5" i="47"/>
  <c r="L12" i="47" s="1"/>
  <c r="K5" i="47"/>
  <c r="K12" i="47" s="1"/>
  <c r="J5" i="47"/>
  <c r="J12" i="47" s="1"/>
  <c r="I5" i="47"/>
  <c r="I12" i="47" s="1"/>
  <c r="H5" i="47"/>
  <c r="H12" i="47" s="1"/>
  <c r="G5" i="47"/>
  <c r="F5" i="47"/>
  <c r="F12" i="47" s="1"/>
  <c r="E5" i="47"/>
  <c r="E12" i="47" s="1"/>
  <c r="D5" i="47"/>
  <c r="H12" i="46"/>
  <c r="K12" i="46"/>
  <c r="M12" i="46"/>
  <c r="N11" i="46"/>
  <c r="O11" i="46" s="1"/>
  <c r="M10" i="46"/>
  <c r="L10" i="46"/>
  <c r="K10" i="46"/>
  <c r="J10" i="46"/>
  <c r="I10" i="46"/>
  <c r="H10" i="46"/>
  <c r="G10" i="46"/>
  <c r="F10" i="46"/>
  <c r="E10" i="46"/>
  <c r="D10" i="46"/>
  <c r="N9" i="46"/>
  <c r="O9" i="46" s="1"/>
  <c r="M8" i="46"/>
  <c r="L8" i="46"/>
  <c r="K8" i="46"/>
  <c r="J8" i="46"/>
  <c r="I8" i="46"/>
  <c r="H8" i="46"/>
  <c r="G8" i="46"/>
  <c r="F8" i="46"/>
  <c r="E8" i="46"/>
  <c r="D8" i="46"/>
  <c r="D12" i="46" s="1"/>
  <c r="N7" i="46"/>
  <c r="O7" i="46" s="1"/>
  <c r="N6" i="46"/>
  <c r="O6" i="46" s="1"/>
  <c r="M5" i="46"/>
  <c r="L5" i="46"/>
  <c r="L12" i="46" s="1"/>
  <c r="K5" i="46"/>
  <c r="J5" i="46"/>
  <c r="J12" i="46" s="1"/>
  <c r="I5" i="46"/>
  <c r="N5" i="46" s="1"/>
  <c r="O5" i="46" s="1"/>
  <c r="H5" i="46"/>
  <c r="G5" i="46"/>
  <c r="G12" i="46" s="1"/>
  <c r="F5" i="46"/>
  <c r="F12" i="46" s="1"/>
  <c r="E5" i="46"/>
  <c r="E12" i="46" s="1"/>
  <c r="D5" i="46"/>
  <c r="H12" i="45"/>
  <c r="K12" i="45"/>
  <c r="M12" i="45"/>
  <c r="N11" i="45"/>
  <c r="O11" i="45" s="1"/>
  <c r="M10" i="45"/>
  <c r="L10" i="45"/>
  <c r="K10" i="45"/>
  <c r="J10" i="45"/>
  <c r="I10" i="45"/>
  <c r="H10" i="45"/>
  <c r="G10" i="45"/>
  <c r="F10" i="45"/>
  <c r="E10" i="45"/>
  <c r="D10" i="45"/>
  <c r="N9" i="45"/>
  <c r="O9" i="45" s="1"/>
  <c r="M8" i="45"/>
  <c r="L8" i="45"/>
  <c r="K8" i="45"/>
  <c r="J8" i="45"/>
  <c r="I8" i="45"/>
  <c r="H8" i="45"/>
  <c r="G8" i="45"/>
  <c r="N8" i="45" s="1"/>
  <c r="O8" i="45" s="1"/>
  <c r="F8" i="45"/>
  <c r="E8" i="45"/>
  <c r="D8" i="45"/>
  <c r="D12" i="45" s="1"/>
  <c r="N7" i="45"/>
  <c r="O7" i="45" s="1"/>
  <c r="N6" i="45"/>
  <c r="O6" i="45" s="1"/>
  <c r="M5" i="45"/>
  <c r="L5" i="45"/>
  <c r="L12" i="45" s="1"/>
  <c r="K5" i="45"/>
  <c r="J5" i="45"/>
  <c r="J12" i="45" s="1"/>
  <c r="I5" i="45"/>
  <c r="N5" i="45" s="1"/>
  <c r="O5" i="45" s="1"/>
  <c r="H5" i="45"/>
  <c r="G5" i="45"/>
  <c r="G12" i="45" s="1"/>
  <c r="F5" i="45"/>
  <c r="F12" i="45" s="1"/>
  <c r="E5" i="45"/>
  <c r="E12" i="45" s="1"/>
  <c r="D5" i="45"/>
  <c r="H12" i="44"/>
  <c r="K12" i="44"/>
  <c r="M12" i="44"/>
  <c r="N11" i="44"/>
  <c r="O11" i="44" s="1"/>
  <c r="M10" i="44"/>
  <c r="L10" i="44"/>
  <c r="K10" i="44"/>
  <c r="J10" i="44"/>
  <c r="I10" i="44"/>
  <c r="H10" i="44"/>
  <c r="G10" i="44"/>
  <c r="N10" i="44" s="1"/>
  <c r="O10" i="44" s="1"/>
  <c r="F10" i="44"/>
  <c r="E10" i="44"/>
  <c r="D10" i="44"/>
  <c r="N9" i="44"/>
  <c r="O9" i="44" s="1"/>
  <c r="M8" i="44"/>
  <c r="L8" i="44"/>
  <c r="K8" i="44"/>
  <c r="J8" i="44"/>
  <c r="I8" i="44"/>
  <c r="H8" i="44"/>
  <c r="G8" i="44"/>
  <c r="N8" i="44" s="1"/>
  <c r="O8" i="44" s="1"/>
  <c r="F8" i="44"/>
  <c r="E8" i="44"/>
  <c r="D8" i="44"/>
  <c r="D12" i="44" s="1"/>
  <c r="N7" i="44"/>
  <c r="O7" i="44" s="1"/>
  <c r="N6" i="44"/>
  <c r="O6" i="44" s="1"/>
  <c r="M5" i="44"/>
  <c r="L5" i="44"/>
  <c r="L12" i="44" s="1"/>
  <c r="K5" i="44"/>
  <c r="J5" i="44"/>
  <c r="J12" i="44" s="1"/>
  <c r="I5" i="44"/>
  <c r="I12" i="44" s="1"/>
  <c r="H5" i="44"/>
  <c r="G5" i="44"/>
  <c r="G12" i="44" s="1"/>
  <c r="F5" i="44"/>
  <c r="F12" i="44" s="1"/>
  <c r="E5" i="44"/>
  <c r="E12" i="44" s="1"/>
  <c r="D5" i="44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2" i="43"/>
  <c r="O12" i="43" s="1"/>
  <c r="M11" i="43"/>
  <c r="L11" i="43"/>
  <c r="K11" i="43"/>
  <c r="J11" i="43"/>
  <c r="I11" i="43"/>
  <c r="I15" i="43" s="1"/>
  <c r="H11" i="43"/>
  <c r="G11" i="43"/>
  <c r="F11" i="43"/>
  <c r="E11" i="43"/>
  <c r="D11" i="43"/>
  <c r="N10" i="43"/>
  <c r="O10" i="43" s="1"/>
  <c r="M9" i="43"/>
  <c r="L9" i="43"/>
  <c r="K9" i="43"/>
  <c r="J9" i="43"/>
  <c r="I9" i="43"/>
  <c r="H9" i="43"/>
  <c r="G9" i="43"/>
  <c r="N9" i="43" s="1"/>
  <c r="O9" i="43" s="1"/>
  <c r="F9" i="43"/>
  <c r="E9" i="43"/>
  <c r="D9" i="43"/>
  <c r="D15" i="43" s="1"/>
  <c r="N8" i="43"/>
  <c r="O8" i="43" s="1"/>
  <c r="N7" i="43"/>
  <c r="O7" i="43" s="1"/>
  <c r="N6" i="43"/>
  <c r="O6" i="43"/>
  <c r="M5" i="43"/>
  <c r="M15" i="43" s="1"/>
  <c r="L5" i="43"/>
  <c r="L15" i="43" s="1"/>
  <c r="K5" i="43"/>
  <c r="N5" i="43" s="1"/>
  <c r="O5" i="43" s="1"/>
  <c r="J5" i="43"/>
  <c r="J15" i="43" s="1"/>
  <c r="I5" i="43"/>
  <c r="H5" i="43"/>
  <c r="H15" i="43" s="1"/>
  <c r="G5" i="43"/>
  <c r="G15" i="43" s="1"/>
  <c r="F5" i="43"/>
  <c r="F15" i="43" s="1"/>
  <c r="E5" i="43"/>
  <c r="E15" i="43" s="1"/>
  <c r="D5" i="43"/>
  <c r="G13" i="42"/>
  <c r="L13" i="42"/>
  <c r="N12" i="42"/>
  <c r="O12" i="42" s="1"/>
  <c r="M11" i="42"/>
  <c r="L11" i="42"/>
  <c r="K11" i="42"/>
  <c r="J11" i="42"/>
  <c r="I11" i="42"/>
  <c r="H11" i="42"/>
  <c r="G11" i="42"/>
  <c r="F11" i="42"/>
  <c r="E11" i="42"/>
  <c r="D11" i="42"/>
  <c r="N10" i="42"/>
  <c r="O10" i="42" s="1"/>
  <c r="M9" i="42"/>
  <c r="L9" i="42"/>
  <c r="K9" i="42"/>
  <c r="J9" i="42"/>
  <c r="I9" i="42"/>
  <c r="N9" i="42" s="1"/>
  <c r="O9" i="42" s="1"/>
  <c r="H9" i="42"/>
  <c r="G9" i="42"/>
  <c r="F9" i="42"/>
  <c r="F13" i="42" s="1"/>
  <c r="E9" i="42"/>
  <c r="D9" i="42"/>
  <c r="N8" i="42"/>
  <c r="O8" i="42" s="1"/>
  <c r="N7" i="42"/>
  <c r="O7" i="42"/>
  <c r="N6" i="42"/>
  <c r="O6" i="42" s="1"/>
  <c r="M5" i="42"/>
  <c r="M13" i="42" s="1"/>
  <c r="L5" i="42"/>
  <c r="K5" i="42"/>
  <c r="K13" i="42" s="1"/>
  <c r="J5" i="42"/>
  <c r="J13" i="42" s="1"/>
  <c r="I5" i="42"/>
  <c r="H5" i="42"/>
  <c r="H13" i="42" s="1"/>
  <c r="G5" i="42"/>
  <c r="F5" i="42"/>
  <c r="E5" i="42"/>
  <c r="E13" i="42" s="1"/>
  <c r="D5" i="42"/>
  <c r="D13" i="42" s="1"/>
  <c r="G20" i="41"/>
  <c r="N19" i="41"/>
  <c r="O19" i="41"/>
  <c r="M18" i="41"/>
  <c r="L18" i="41"/>
  <c r="K18" i="41"/>
  <c r="N18" i="41" s="1"/>
  <c r="O18" i="41" s="1"/>
  <c r="J18" i="41"/>
  <c r="I18" i="41"/>
  <c r="H18" i="41"/>
  <c r="G18" i="41"/>
  <c r="F18" i="41"/>
  <c r="E18" i="41"/>
  <c r="D18" i="41"/>
  <c r="N17" i="41"/>
  <c r="O17" i="41"/>
  <c r="M16" i="41"/>
  <c r="L16" i="41"/>
  <c r="K16" i="41"/>
  <c r="N16" i="41" s="1"/>
  <c r="O16" i="41" s="1"/>
  <c r="J16" i="41"/>
  <c r="I16" i="41"/>
  <c r="H16" i="41"/>
  <c r="G16" i="41"/>
  <c r="F16" i="41"/>
  <c r="E16" i="41"/>
  <c r="D16" i="41"/>
  <c r="N15" i="41"/>
  <c r="O15" i="41"/>
  <c r="N14" i="41"/>
  <c r="O14" i="41" s="1"/>
  <c r="N13" i="41"/>
  <c r="O13" i="41" s="1"/>
  <c r="M12" i="41"/>
  <c r="L12" i="41"/>
  <c r="K12" i="41"/>
  <c r="K20" i="41" s="1"/>
  <c r="J12" i="41"/>
  <c r="I12" i="41"/>
  <c r="H12" i="41"/>
  <c r="G12" i="41"/>
  <c r="F12" i="41"/>
  <c r="E12" i="41"/>
  <c r="E20" i="41" s="1"/>
  <c r="D12" i="41"/>
  <c r="N11" i="41"/>
  <c r="O11" i="41" s="1"/>
  <c r="N10" i="41"/>
  <c r="O10" i="41"/>
  <c r="N9" i="41"/>
  <c r="O9" i="41" s="1"/>
  <c r="N8" i="41"/>
  <c r="O8" i="41" s="1"/>
  <c r="N7" i="41"/>
  <c r="O7" i="41"/>
  <c r="N6" i="41"/>
  <c r="O6" i="41" s="1"/>
  <c r="M5" i="41"/>
  <c r="N5" i="41" s="1"/>
  <c r="O5" i="41" s="1"/>
  <c r="L5" i="41"/>
  <c r="L20" i="41" s="1"/>
  <c r="K5" i="41"/>
  <c r="J5" i="41"/>
  <c r="J20" i="41" s="1"/>
  <c r="I5" i="41"/>
  <c r="I20" i="41" s="1"/>
  <c r="H5" i="41"/>
  <c r="H20" i="41" s="1"/>
  <c r="G5" i="41"/>
  <c r="F5" i="41"/>
  <c r="F20" i="41" s="1"/>
  <c r="E5" i="41"/>
  <c r="D5" i="41"/>
  <c r="D20" i="41" s="1"/>
  <c r="L13" i="40"/>
  <c r="N12" i="40"/>
  <c r="O12" i="40"/>
  <c r="M11" i="40"/>
  <c r="L11" i="40"/>
  <c r="K11" i="40"/>
  <c r="J11" i="40"/>
  <c r="I11" i="40"/>
  <c r="H11" i="40"/>
  <c r="G11" i="40"/>
  <c r="F11" i="40"/>
  <c r="E11" i="40"/>
  <c r="D11" i="40"/>
  <c r="D13" i="40" s="1"/>
  <c r="N10" i="40"/>
  <c r="O10" i="40"/>
  <c r="N9" i="40"/>
  <c r="O9" i="40" s="1"/>
  <c r="M8" i="40"/>
  <c r="L8" i="40"/>
  <c r="K8" i="40"/>
  <c r="J8" i="40"/>
  <c r="I8" i="40"/>
  <c r="H8" i="40"/>
  <c r="G8" i="40"/>
  <c r="N8" i="40" s="1"/>
  <c r="O8" i="40" s="1"/>
  <c r="F8" i="40"/>
  <c r="E8" i="40"/>
  <c r="D8" i="40"/>
  <c r="N7" i="40"/>
  <c r="O7" i="40" s="1"/>
  <c r="N6" i="40"/>
  <c r="O6" i="40" s="1"/>
  <c r="M5" i="40"/>
  <c r="M13" i="40"/>
  <c r="L5" i="40"/>
  <c r="K5" i="40"/>
  <c r="K13" i="40" s="1"/>
  <c r="J5" i="40"/>
  <c r="J13" i="40"/>
  <c r="I5" i="40"/>
  <c r="I13" i="40" s="1"/>
  <c r="H5" i="40"/>
  <c r="H13" i="40" s="1"/>
  <c r="G5" i="40"/>
  <c r="F5" i="40"/>
  <c r="E5" i="40"/>
  <c r="N5" i="40" s="1"/>
  <c r="O5" i="40" s="1"/>
  <c r="D5" i="40"/>
  <c r="N19" i="39"/>
  <c r="O19" i="39" s="1"/>
  <c r="M18" i="39"/>
  <c r="L18" i="39"/>
  <c r="K18" i="39"/>
  <c r="J18" i="39"/>
  <c r="I18" i="39"/>
  <c r="H18" i="39"/>
  <c r="G18" i="39"/>
  <c r="G20" i="39" s="1"/>
  <c r="F18" i="39"/>
  <c r="E18" i="39"/>
  <c r="D18" i="39"/>
  <c r="N18" i="39" s="1"/>
  <c r="O18" i="39" s="1"/>
  <c r="N17" i="39"/>
  <c r="O17" i="39" s="1"/>
  <c r="M16" i="39"/>
  <c r="L16" i="39"/>
  <c r="K16" i="39"/>
  <c r="J16" i="39"/>
  <c r="I16" i="39"/>
  <c r="H16" i="39"/>
  <c r="G16" i="39"/>
  <c r="F16" i="39"/>
  <c r="E16" i="39"/>
  <c r="D16" i="39"/>
  <c r="N16" i="39" s="1"/>
  <c r="O16" i="39" s="1"/>
  <c r="N15" i="39"/>
  <c r="O15" i="39" s="1"/>
  <c r="N14" i="39"/>
  <c r="O14" i="39"/>
  <c r="N13" i="39"/>
  <c r="O13" i="39" s="1"/>
  <c r="M12" i="39"/>
  <c r="L12" i="39"/>
  <c r="K12" i="39"/>
  <c r="J12" i="39"/>
  <c r="I12" i="39"/>
  <c r="H12" i="39"/>
  <c r="G12" i="39"/>
  <c r="F12" i="39"/>
  <c r="E12" i="39"/>
  <c r="D12" i="39"/>
  <c r="N12" i="39" s="1"/>
  <c r="O12" i="39" s="1"/>
  <c r="N11" i="39"/>
  <c r="O11" i="39" s="1"/>
  <c r="N10" i="39"/>
  <c r="O10" i="39" s="1"/>
  <c r="N9" i="39"/>
  <c r="O9" i="39" s="1"/>
  <c r="N8" i="39"/>
  <c r="O8" i="39"/>
  <c r="N7" i="39"/>
  <c r="O7" i="39"/>
  <c r="N6" i="39"/>
  <c r="O6" i="39"/>
  <c r="M5" i="39"/>
  <c r="M20" i="39" s="1"/>
  <c r="L5" i="39"/>
  <c r="L20" i="39" s="1"/>
  <c r="K5" i="39"/>
  <c r="K20" i="39" s="1"/>
  <c r="J5" i="39"/>
  <c r="J20" i="39" s="1"/>
  <c r="I5" i="39"/>
  <c r="I20" i="39" s="1"/>
  <c r="H5" i="39"/>
  <c r="H20" i="39" s="1"/>
  <c r="G5" i="39"/>
  <c r="F5" i="39"/>
  <c r="E5" i="39"/>
  <c r="E20" i="39" s="1"/>
  <c r="D5" i="39"/>
  <c r="N5" i="39" s="1"/>
  <c r="O5" i="39" s="1"/>
  <c r="N12" i="38"/>
  <c r="O12" i="38" s="1"/>
  <c r="M11" i="38"/>
  <c r="L11" i="38"/>
  <c r="K11" i="38"/>
  <c r="J11" i="38"/>
  <c r="I11" i="38"/>
  <c r="H11" i="38"/>
  <c r="G11" i="38"/>
  <c r="F11" i="38"/>
  <c r="E11" i="38"/>
  <c r="D11" i="38"/>
  <c r="N11" i="38" s="1"/>
  <c r="O11" i="38" s="1"/>
  <c r="N10" i="38"/>
  <c r="O10" i="38" s="1"/>
  <c r="N9" i="38"/>
  <c r="O9" i="38"/>
  <c r="M8" i="38"/>
  <c r="L8" i="38"/>
  <c r="K8" i="38"/>
  <c r="K13" i="38"/>
  <c r="J8" i="38"/>
  <c r="I8" i="38"/>
  <c r="H8" i="38"/>
  <c r="G8" i="38"/>
  <c r="F8" i="38"/>
  <c r="F13" i="38" s="1"/>
  <c r="E8" i="38"/>
  <c r="E13" i="38" s="1"/>
  <c r="D8" i="38"/>
  <c r="N8" i="38"/>
  <c r="O8" i="38" s="1"/>
  <c r="N7" i="38"/>
  <c r="O7" i="38"/>
  <c r="N6" i="38"/>
  <c r="O6" i="38" s="1"/>
  <c r="M5" i="38"/>
  <c r="M13" i="38" s="1"/>
  <c r="L5" i="38"/>
  <c r="L13" i="38" s="1"/>
  <c r="K5" i="38"/>
  <c r="J5" i="38"/>
  <c r="J13" i="38" s="1"/>
  <c r="I5" i="38"/>
  <c r="I13" i="38" s="1"/>
  <c r="H5" i="38"/>
  <c r="H13" i="38" s="1"/>
  <c r="G5" i="38"/>
  <c r="G13" i="38" s="1"/>
  <c r="F5" i="38"/>
  <c r="E5" i="38"/>
  <c r="D5" i="38"/>
  <c r="D13" i="38" s="1"/>
  <c r="N19" i="37"/>
  <c r="O19" i="37"/>
  <c r="M18" i="37"/>
  <c r="L18" i="37"/>
  <c r="K18" i="37"/>
  <c r="J18" i="37"/>
  <c r="I18" i="37"/>
  <c r="H18" i="37"/>
  <c r="G18" i="37"/>
  <c r="F18" i="37"/>
  <c r="E18" i="37"/>
  <c r="N18" i="37" s="1"/>
  <c r="O18" i="37" s="1"/>
  <c r="D18" i="37"/>
  <c r="N17" i="37"/>
  <c r="O17" i="37" s="1"/>
  <c r="M16" i="37"/>
  <c r="L16" i="37"/>
  <c r="L20" i="37" s="1"/>
  <c r="K16" i="37"/>
  <c r="J16" i="37"/>
  <c r="I16" i="37"/>
  <c r="H16" i="37"/>
  <c r="G16" i="37"/>
  <c r="F16" i="37"/>
  <c r="E16" i="37"/>
  <c r="D16" i="37"/>
  <c r="N16" i="37"/>
  <c r="O16" i="37" s="1"/>
  <c r="N15" i="37"/>
  <c r="O15" i="37"/>
  <c r="N14" i="37"/>
  <c r="O14" i="37" s="1"/>
  <c r="N13" i="37"/>
  <c r="O13" i="37" s="1"/>
  <c r="M12" i="37"/>
  <c r="L12" i="37"/>
  <c r="K12" i="37"/>
  <c r="K20" i="37" s="1"/>
  <c r="J12" i="37"/>
  <c r="I12" i="37"/>
  <c r="I20" i="37" s="1"/>
  <c r="H12" i="37"/>
  <c r="G12" i="37"/>
  <c r="F12" i="37"/>
  <c r="E12" i="37"/>
  <c r="E20" i="37" s="1"/>
  <c r="D12" i="37"/>
  <c r="N11" i="37"/>
  <c r="O11" i="37" s="1"/>
  <c r="N10" i="37"/>
  <c r="O10" i="37"/>
  <c r="N9" i="37"/>
  <c r="O9" i="37" s="1"/>
  <c r="N8" i="37"/>
  <c r="O8" i="37" s="1"/>
  <c r="N7" i="37"/>
  <c r="O7" i="37"/>
  <c r="N6" i="37"/>
  <c r="O6" i="37" s="1"/>
  <c r="M5" i="37"/>
  <c r="M20" i="37" s="1"/>
  <c r="L5" i="37"/>
  <c r="K5" i="37"/>
  <c r="J5" i="37"/>
  <c r="J20" i="37"/>
  <c r="I5" i="37"/>
  <c r="H5" i="37"/>
  <c r="H20" i="37"/>
  <c r="G5" i="37"/>
  <c r="G20" i="37"/>
  <c r="F5" i="37"/>
  <c r="E5" i="37"/>
  <c r="D5" i="37"/>
  <c r="N5" i="37" s="1"/>
  <c r="O5" i="37" s="1"/>
  <c r="N13" i="36"/>
  <c r="O13" i="36" s="1"/>
  <c r="M12" i="36"/>
  <c r="L12" i="36"/>
  <c r="K12" i="36"/>
  <c r="K14" i="36" s="1"/>
  <c r="J12" i="36"/>
  <c r="I12" i="36"/>
  <c r="H12" i="36"/>
  <c r="G12" i="36"/>
  <c r="F12" i="36"/>
  <c r="E12" i="36"/>
  <c r="D12" i="36"/>
  <c r="N12" i="36" s="1"/>
  <c r="O12" i="36" s="1"/>
  <c r="N11" i="36"/>
  <c r="O11" i="36"/>
  <c r="N10" i="36"/>
  <c r="O10" i="36" s="1"/>
  <c r="N9" i="36"/>
  <c r="O9" i="36" s="1"/>
  <c r="M8" i="36"/>
  <c r="L8" i="36"/>
  <c r="L14" i="36" s="1"/>
  <c r="K8" i="36"/>
  <c r="J8" i="36"/>
  <c r="J14" i="36" s="1"/>
  <c r="I8" i="36"/>
  <c r="H8" i="36"/>
  <c r="N8" i="36" s="1"/>
  <c r="O8" i="36" s="1"/>
  <c r="G8" i="36"/>
  <c r="F8" i="36"/>
  <c r="E8" i="36"/>
  <c r="D8" i="36"/>
  <c r="N7" i="36"/>
  <c r="O7" i="36" s="1"/>
  <c r="N6" i="36"/>
  <c r="O6" i="36" s="1"/>
  <c r="M5" i="36"/>
  <c r="M14" i="36" s="1"/>
  <c r="L5" i="36"/>
  <c r="K5" i="36"/>
  <c r="J5" i="36"/>
  <c r="I5" i="36"/>
  <c r="I14" i="36"/>
  <c r="H5" i="36"/>
  <c r="H14" i="36"/>
  <c r="G5" i="36"/>
  <c r="F5" i="36"/>
  <c r="E5" i="36"/>
  <c r="E14" i="36"/>
  <c r="D5" i="36"/>
  <c r="N13" i="35"/>
  <c r="O13" i="35" s="1"/>
  <c r="M12" i="35"/>
  <c r="L12" i="35"/>
  <c r="K12" i="35"/>
  <c r="J12" i="35"/>
  <c r="I12" i="35"/>
  <c r="N12" i="35" s="1"/>
  <c r="O12" i="35" s="1"/>
  <c r="H12" i="35"/>
  <c r="G12" i="35"/>
  <c r="F12" i="35"/>
  <c r="F14" i="35" s="1"/>
  <c r="E12" i="35"/>
  <c r="D12" i="35"/>
  <c r="N11" i="35"/>
  <c r="O11" i="35"/>
  <c r="N10" i="35"/>
  <c r="O10" i="35" s="1"/>
  <c r="N9" i="35"/>
  <c r="O9" i="35" s="1"/>
  <c r="M8" i="35"/>
  <c r="M14" i="35"/>
  <c r="L8" i="35"/>
  <c r="L14" i="35" s="1"/>
  <c r="K8" i="35"/>
  <c r="J8" i="35"/>
  <c r="I8" i="35"/>
  <c r="H8" i="35"/>
  <c r="G8" i="35"/>
  <c r="G14" i="35" s="1"/>
  <c r="F8" i="35"/>
  <c r="E8" i="35"/>
  <c r="N8" i="35" s="1"/>
  <c r="O8" i="35" s="1"/>
  <c r="D8" i="35"/>
  <c r="N7" i="35"/>
  <c r="O7" i="35"/>
  <c r="N6" i="35"/>
  <c r="O6" i="35"/>
  <c r="M5" i="35"/>
  <c r="L5" i="35"/>
  <c r="K5" i="35"/>
  <c r="K14" i="35" s="1"/>
  <c r="J5" i="35"/>
  <c r="J14" i="35" s="1"/>
  <c r="I5" i="35"/>
  <c r="I14" i="35" s="1"/>
  <c r="H5" i="35"/>
  <c r="H14" i="35"/>
  <c r="G5" i="35"/>
  <c r="F5" i="35"/>
  <c r="E5" i="35"/>
  <c r="E14" i="35" s="1"/>
  <c r="D5" i="35"/>
  <c r="D14" i="35" s="1"/>
  <c r="N13" i="34"/>
  <c r="O13" i="34"/>
  <c r="M12" i="34"/>
  <c r="L12" i="34"/>
  <c r="K12" i="34"/>
  <c r="J12" i="34"/>
  <c r="I12" i="34"/>
  <c r="H12" i="34"/>
  <c r="G12" i="34"/>
  <c r="F12" i="34"/>
  <c r="E12" i="34"/>
  <c r="D12" i="34"/>
  <c r="D14" i="34" s="1"/>
  <c r="N11" i="34"/>
  <c r="O11" i="34" s="1"/>
  <c r="N10" i="34"/>
  <c r="O10" i="34"/>
  <c r="N9" i="34"/>
  <c r="O9" i="34" s="1"/>
  <c r="M8" i="34"/>
  <c r="L8" i="34"/>
  <c r="K8" i="34"/>
  <c r="J8" i="34"/>
  <c r="J14" i="34" s="1"/>
  <c r="I8" i="34"/>
  <c r="H8" i="34"/>
  <c r="H14" i="34" s="1"/>
  <c r="G8" i="34"/>
  <c r="F8" i="34"/>
  <c r="E8" i="34"/>
  <c r="D8" i="34"/>
  <c r="N8" i="34" s="1"/>
  <c r="O8" i="34" s="1"/>
  <c r="N7" i="34"/>
  <c r="O7" i="34" s="1"/>
  <c r="N6" i="34"/>
  <c r="O6" i="34"/>
  <c r="M5" i="34"/>
  <c r="M14" i="34"/>
  <c r="L5" i="34"/>
  <c r="L14" i="34"/>
  <c r="K5" i="34"/>
  <c r="K14" i="34"/>
  <c r="J5" i="34"/>
  <c r="I5" i="34"/>
  <c r="I14" i="34"/>
  <c r="H5" i="34"/>
  <c r="G5" i="34"/>
  <c r="G14" i="34"/>
  <c r="F5" i="34"/>
  <c r="E5" i="34"/>
  <c r="D5" i="34"/>
  <c r="E12" i="33"/>
  <c r="F12" i="33"/>
  <c r="G12" i="33"/>
  <c r="H12" i="33"/>
  <c r="I12" i="33"/>
  <c r="J12" i="33"/>
  <c r="N12" i="33" s="1"/>
  <c r="O12" i="33" s="1"/>
  <c r="K12" i="33"/>
  <c r="L12" i="33"/>
  <c r="M12" i="33"/>
  <c r="E8" i="33"/>
  <c r="F8" i="33"/>
  <c r="F14" i="33" s="1"/>
  <c r="G8" i="33"/>
  <c r="H8" i="33"/>
  <c r="I8" i="33"/>
  <c r="J8" i="33"/>
  <c r="K8" i="33"/>
  <c r="L8" i="33"/>
  <c r="M8" i="33"/>
  <c r="E5" i="33"/>
  <c r="E14" i="33" s="1"/>
  <c r="F5" i="33"/>
  <c r="G5" i="33"/>
  <c r="G14" i="33" s="1"/>
  <c r="H5" i="33"/>
  <c r="H14" i="33" s="1"/>
  <c r="I5" i="33"/>
  <c r="I14" i="33" s="1"/>
  <c r="J5" i="33"/>
  <c r="K5" i="33"/>
  <c r="K14" i="33"/>
  <c r="L5" i="33"/>
  <c r="L14" i="33"/>
  <c r="M5" i="33"/>
  <c r="D12" i="33"/>
  <c r="D8" i="33"/>
  <c r="N8" i="33" s="1"/>
  <c r="O8" i="33" s="1"/>
  <c r="D5" i="33"/>
  <c r="N5" i="33" s="1"/>
  <c r="O5" i="33" s="1"/>
  <c r="N10" i="33"/>
  <c r="O10" i="33"/>
  <c r="N11" i="33"/>
  <c r="O11" i="33"/>
  <c r="N6" i="33"/>
  <c r="O6" i="33"/>
  <c r="N7" i="33"/>
  <c r="O7" i="33" s="1"/>
  <c r="N13" i="33"/>
  <c r="O13" i="33"/>
  <c r="N9" i="33"/>
  <c r="O9" i="33" s="1"/>
  <c r="E14" i="34"/>
  <c r="F14" i="36"/>
  <c r="F20" i="37"/>
  <c r="M14" i="33"/>
  <c r="G14" i="36"/>
  <c r="N5" i="36"/>
  <c r="O5" i="36" s="1"/>
  <c r="F14" i="34"/>
  <c r="N5" i="34"/>
  <c r="O5" i="34" s="1"/>
  <c r="F20" i="39"/>
  <c r="F13" i="40"/>
  <c r="N11" i="42"/>
  <c r="O11" i="42" s="1"/>
  <c r="N11" i="43"/>
  <c r="O11" i="43" s="1"/>
  <c r="N13" i="43"/>
  <c r="O13" i="43" s="1"/>
  <c r="N5" i="44"/>
  <c r="O5" i="44" s="1"/>
  <c r="N10" i="45"/>
  <c r="O10" i="45" s="1"/>
  <c r="N10" i="46"/>
  <c r="O10" i="46" s="1"/>
  <c r="N8" i="46"/>
  <c r="O8" i="46" s="1"/>
  <c r="O5" i="47"/>
  <c r="P5" i="47" s="1"/>
  <c r="O12" i="48" l="1"/>
  <c r="P12" i="48" s="1"/>
  <c r="N13" i="38"/>
  <c r="O13" i="38" s="1"/>
  <c r="N12" i="44"/>
  <c r="O12" i="44" s="1"/>
  <c r="N13" i="42"/>
  <c r="O13" i="42" s="1"/>
  <c r="N15" i="43"/>
  <c r="O15" i="43" s="1"/>
  <c r="N14" i="35"/>
  <c r="O14" i="35" s="1"/>
  <c r="O12" i="47"/>
  <c r="P12" i="47" s="1"/>
  <c r="N14" i="34"/>
  <c r="O14" i="34" s="1"/>
  <c r="N20" i="41"/>
  <c r="O20" i="41" s="1"/>
  <c r="N12" i="46"/>
  <c r="O12" i="46" s="1"/>
  <c r="N12" i="37"/>
  <c r="O12" i="37" s="1"/>
  <c r="E13" i="40"/>
  <c r="N13" i="40" s="1"/>
  <c r="O13" i="40" s="1"/>
  <c r="I13" i="42"/>
  <c r="K15" i="43"/>
  <c r="D20" i="37"/>
  <c r="N20" i="37" s="1"/>
  <c r="O20" i="37" s="1"/>
  <c r="I12" i="45"/>
  <c r="N12" i="45" s="1"/>
  <c r="O12" i="45" s="1"/>
  <c r="D14" i="33"/>
  <c r="D20" i="39"/>
  <c r="N20" i="39" s="1"/>
  <c r="O20" i="39" s="1"/>
  <c r="D14" i="36"/>
  <c r="N14" i="36" s="1"/>
  <c r="O14" i="36" s="1"/>
  <c r="N11" i="40"/>
  <c r="O11" i="40" s="1"/>
  <c r="I12" i="46"/>
  <c r="N12" i="41"/>
  <c r="O12" i="41" s="1"/>
  <c r="J14" i="33"/>
  <c r="G13" i="40"/>
  <c r="N12" i="34"/>
  <c r="O12" i="34" s="1"/>
  <c r="N5" i="38"/>
  <c r="O5" i="38" s="1"/>
  <c r="M20" i="41"/>
  <c r="N5" i="35"/>
  <c r="O5" i="35" s="1"/>
  <c r="N5" i="42"/>
  <c r="O5" i="42" s="1"/>
  <c r="N14" i="33" l="1"/>
  <c r="O14" i="33" s="1"/>
</calcChain>
</file>

<file path=xl/sharedStrings.xml><?xml version="1.0" encoding="utf-8"?>
<sst xmlns="http://schemas.openxmlformats.org/spreadsheetml/2006/main" count="488" uniqueCount="75">
  <si>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</si>
  <si>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</si>
  <si>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</si>
  <si>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</si>
  <si>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</si>
  <si>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</si>
  <si>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</si>
  <si>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</si>
  <si>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</si>
  <si>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</si>
  <si>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</si>
  <si>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</si>
  <si>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</si>
  <si>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</si>
  <si>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</si>
  <si>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</si>
  <si>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</si>
  <si>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</si>
  <si>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</si>
  <si>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Financial and Administrative</t>
  </si>
  <si>
    <t>Debt Service Payments</t>
  </si>
  <si>
    <t>Public Safety</t>
  </si>
  <si>
    <t>Law Enforcement</t>
  </si>
  <si>
    <t>Fire Control</t>
  </si>
  <si>
    <t>Protective Inspections</t>
  </si>
  <si>
    <t>Physical Environment</t>
  </si>
  <si>
    <t>Other Physical Environment</t>
  </si>
  <si>
    <t>2009 Municipal Population:</t>
  </si>
  <si>
    <t>Hypoluxo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</si>
  <si>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</si>
  <si>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</si>
  <si>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</si>
  <si>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</si>
  <si>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</si>
  <si>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</si>
  <si>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</si>
  <si>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</si>
  <si>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Legislative</t>
  </si>
  <si>
    <t>Legal Counsel</t>
  </si>
  <si>
    <t>Comprehensive Planning</t>
  </si>
  <si>
    <t>Other General Government Services</t>
  </si>
  <si>
    <t>Transportation</t>
  </si>
  <si>
    <t>Road and Street Facilities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</si>
  <si>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</si>
  <si>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</si>
  <si>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</si>
  <si>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</si>
  <si>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</si>
  <si>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Road / Street Facilities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</si>
  <si>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</si>
  <si>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</si>
  <si>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</si>
  <si>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</si>
  <si>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</si>
  <si>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</si>
  <si>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Executive</t>
  </si>
  <si>
    <t>Other Public Safety</t>
  </si>
  <si>
    <t>2016 Municipal Population:</t>
  </si>
  <si>
    <t>Local Fiscal Year Ended September 30, 2017</t>
  </si>
  <si>
    <t>Other Uses</t>
  </si>
  <si>
    <t>Interfund Transfers Out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</si>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</sst>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69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70</v>
      </c>
      <c r="N4" s="32" t="s">
        <v>5</v>
      </c>
      <c r="O4" s="32" t="s">
        <v>71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SUM(D6:D7)</f>
        <v>574495</v>
      </c>
      <c r="E5" s="24">
        <f>SUM(E6:E7)</f>
        <v>0</v>
      </c>
      <c r="F5" s="24">
        <f>SUM(F6:F7)</f>
        <v>0</v>
      </c>
      <c r="G5" s="24">
        <f>SUM(G6:G7)</f>
        <v>0</v>
      </c>
      <c r="H5" s="24">
        <f>SUM(H6:H7)</f>
        <v>0</v>
      </c>
      <c r="I5" s="24">
        <f>SUM(I6:I7)</f>
        <v>0</v>
      </c>
      <c r="J5" s="24">
        <f>SUM(J6:J7)</f>
        <v>0</v>
      </c>
      <c r="K5" s="24">
        <f>SUM(K6:K7)</f>
        <v>0</v>
      </c>
      <c r="L5" s="24">
        <f>SUM(L6:L7)</f>
        <v>0</v>
      </c>
      <c r="M5" s="24">
        <f>SUM(M6:M7)</f>
        <v>0</v>
      </c>
      <c r="N5" s="24">
        <f>SUM(N6:N7)</f>
        <v>0</v>
      </c>
      <c r="O5" s="25">
        <f>SUM(D5:N5)</f>
        <v>574495</v>
      </c>
      <c r="P5" s="30">
        <f>(O5/P$14)</f>
        <v>213.8849590469099</v>
      </c>
      <c r="Q5" s="6"/>
    </row>
    <row r="6" spans="1:134">
      <c r="A6" s="12"/>
      <c r="B6" s="42">
        <v>512</v>
      </c>
      <c r="C6" s="19" t="s">
        <v>55</v>
      </c>
      <c r="D6" s="43">
        <v>529015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ref="O6:O7" si="0">SUM(D6:N6)</f>
        <v>529015</v>
      </c>
      <c r="P6" s="44">
        <f>(O6/P$14)</f>
        <v>196.95271779597914</v>
      </c>
      <c r="Q6" s="9"/>
    </row>
    <row r="7" spans="1:134">
      <c r="A7" s="12"/>
      <c r="B7" s="42">
        <v>519</v>
      </c>
      <c r="C7" s="19" t="s">
        <v>40</v>
      </c>
      <c r="D7" s="43">
        <v>45480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0"/>
        <v>45480</v>
      </c>
      <c r="P7" s="44">
        <f>(O7/P$14)</f>
        <v>16.932241250930751</v>
      </c>
      <c r="Q7" s="9"/>
    </row>
    <row r="8" spans="1:134" ht="15.75">
      <c r="A8" s="26" t="s">
        <v>21</v>
      </c>
      <c r="B8" s="27"/>
      <c r="C8" s="28"/>
      <c r="D8" s="29">
        <f>SUM(D9:D9)</f>
        <v>1419573</v>
      </c>
      <c r="E8" s="29">
        <f>SUM(E9:E9)</f>
        <v>0</v>
      </c>
      <c r="F8" s="29">
        <f>SUM(F9:F9)</f>
        <v>0</v>
      </c>
      <c r="G8" s="29">
        <f>SUM(G9:G9)</f>
        <v>0</v>
      </c>
      <c r="H8" s="29">
        <f>SUM(H9:H9)</f>
        <v>0</v>
      </c>
      <c r="I8" s="29">
        <f>SUM(I9:I9)</f>
        <v>0</v>
      </c>
      <c r="J8" s="29">
        <f>SUM(J9:J9)</f>
        <v>0</v>
      </c>
      <c r="K8" s="29">
        <f>SUM(K9:K9)</f>
        <v>0</v>
      </c>
      <c r="L8" s="29">
        <f>SUM(L9:L9)</f>
        <v>0</v>
      </c>
      <c r="M8" s="29">
        <f>SUM(M9:M9)</f>
        <v>0</v>
      </c>
      <c r="N8" s="29">
        <f>SUM(N9:N9)</f>
        <v>0</v>
      </c>
      <c r="O8" s="40">
        <f>SUM(D8:N8)</f>
        <v>1419573</v>
      </c>
      <c r="P8" s="41">
        <f>(O8/P$14)</f>
        <v>528.5081906180194</v>
      </c>
      <c r="Q8" s="10"/>
    </row>
    <row r="9" spans="1:134">
      <c r="A9" s="12"/>
      <c r="B9" s="42">
        <v>521</v>
      </c>
      <c r="C9" s="19" t="s">
        <v>22</v>
      </c>
      <c r="D9" s="43">
        <v>1419573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1419573</v>
      </c>
      <c r="P9" s="44">
        <f>(O9/P$14)</f>
        <v>528.5081906180194</v>
      </c>
      <c r="Q9" s="9"/>
    </row>
    <row r="10" spans="1:134" ht="15.75">
      <c r="A10" s="26" t="s">
        <v>25</v>
      </c>
      <c r="B10" s="27"/>
      <c r="C10" s="28"/>
      <c r="D10" s="29">
        <f>SUM(D11:D11)</f>
        <v>156127</v>
      </c>
      <c r="E10" s="29">
        <f>SUM(E11:E11)</f>
        <v>0</v>
      </c>
      <c r="F10" s="29">
        <f>SUM(F11:F11)</f>
        <v>0</v>
      </c>
      <c r="G10" s="29">
        <f>SUM(G11:G11)</f>
        <v>16795</v>
      </c>
      <c r="H10" s="29">
        <f>SUM(H11:H11)</f>
        <v>0</v>
      </c>
      <c r="I10" s="29">
        <f>SUM(I11:I11)</f>
        <v>0</v>
      </c>
      <c r="J10" s="29">
        <f>SUM(J11:J11)</f>
        <v>0</v>
      </c>
      <c r="K10" s="29">
        <f>SUM(K11:K11)</f>
        <v>0</v>
      </c>
      <c r="L10" s="29">
        <f>SUM(L11:L11)</f>
        <v>0</v>
      </c>
      <c r="M10" s="29">
        <f>SUM(M11:M11)</f>
        <v>0</v>
      </c>
      <c r="N10" s="29">
        <f>SUM(N11:N11)</f>
        <v>0</v>
      </c>
      <c r="O10" s="40">
        <f>SUM(D10:N10)</f>
        <v>172922</v>
      </c>
      <c r="P10" s="41">
        <f>(O10/P$14)</f>
        <v>64.379002233804911</v>
      </c>
      <c r="Q10" s="10"/>
    </row>
    <row r="11" spans="1:134" ht="15.75" thickBot="1">
      <c r="A11" s="12"/>
      <c r="B11" s="42">
        <v>539</v>
      </c>
      <c r="C11" s="19" t="s">
        <v>26</v>
      </c>
      <c r="D11" s="43">
        <v>156127</v>
      </c>
      <c r="E11" s="43">
        <v>0</v>
      </c>
      <c r="F11" s="43">
        <v>0</v>
      </c>
      <c r="G11" s="43">
        <v>16795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ref="O11" si="1">SUM(D11:N11)</f>
        <v>172922</v>
      </c>
      <c r="P11" s="44">
        <f>(O11/P$14)</f>
        <v>64.379002233804911</v>
      </c>
      <c r="Q11" s="9"/>
    </row>
    <row r="12" spans="1:134" ht="16.5" thickBot="1">
      <c r="A12" s="13" t="s">
        <v>10</v>
      </c>
      <c r="B12" s="21"/>
      <c r="C12" s="20"/>
      <c r="D12" s="14">
        <f>SUM(D5,D8,D10)</f>
        <v>2150195</v>
      </c>
      <c r="E12" s="14">
        <f t="shared" ref="E12:N12" si="2">SUM(E5,E8,E10)</f>
        <v>0</v>
      </c>
      <c r="F12" s="14">
        <f t="shared" si="2"/>
        <v>0</v>
      </c>
      <c r="G12" s="14">
        <f t="shared" si="2"/>
        <v>16795</v>
      </c>
      <c r="H12" s="14">
        <f t="shared" si="2"/>
        <v>0</v>
      </c>
      <c r="I12" s="14">
        <f t="shared" si="2"/>
        <v>0</v>
      </c>
      <c r="J12" s="14">
        <f t="shared" si="2"/>
        <v>0</v>
      </c>
      <c r="K12" s="14">
        <f t="shared" si="2"/>
        <v>0</v>
      </c>
      <c r="L12" s="14">
        <f t="shared" si="2"/>
        <v>0</v>
      </c>
      <c r="M12" s="14">
        <f t="shared" si="2"/>
        <v>0</v>
      </c>
      <c r="N12" s="14">
        <f t="shared" si="2"/>
        <v>0</v>
      </c>
      <c r="O12" s="14">
        <f>SUM(D12:N12)</f>
        <v>2166990</v>
      </c>
      <c r="P12" s="35">
        <f>(O12/P$14)</f>
        <v>806.77215189873414</v>
      </c>
      <c r="Q12" s="6"/>
      <c r="R12" s="2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</row>
    <row r="13" spans="1:134">
      <c r="A13" s="15"/>
      <c r="B13" s="17"/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8"/>
    </row>
    <row r="14" spans="1:134">
      <c r="A14" s="36"/>
      <c r="B14" s="37"/>
      <c r="C14" s="37"/>
      <c r="D14" s="38"/>
      <c r="E14" s="38"/>
      <c r="F14" s="38"/>
      <c r="G14" s="38"/>
      <c r="H14" s="38"/>
      <c r="I14" s="38"/>
      <c r="J14" s="38"/>
      <c r="K14" s="38"/>
      <c r="L14" s="38"/>
      <c r="M14" s="90" t="s">
        <v>74</v>
      </c>
      <c r="N14" s="90"/>
      <c r="O14" s="90"/>
      <c r="P14" s="39">
        <v>2686</v>
      </c>
    </row>
    <row r="15" spans="1:134">
      <c r="A15" s="91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3"/>
    </row>
    <row r="16" spans="1:134" ht="15.75" customHeight="1" thickBot="1">
      <c r="A16" s="94" t="s">
        <v>31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6"/>
    </row>
  </sheetData>
  <mergeCells count="10">
    <mergeCell ref="M14:O14"/>
    <mergeCell ref="A15:P15"/>
    <mergeCell ref="A16:P1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446251</v>
      </c>
      <c r="E5" s="24">
        <f t="shared" si="0"/>
        <v>0</v>
      </c>
      <c r="F5" s="24">
        <f t="shared" si="0"/>
        <v>54036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500287</v>
      </c>
      <c r="O5" s="30">
        <f t="shared" ref="O5:O20" si="2">(N5/O$22)</f>
        <v>188.43201506591336</v>
      </c>
      <c r="P5" s="6"/>
    </row>
    <row r="6" spans="1:133">
      <c r="A6" s="12"/>
      <c r="B6" s="42">
        <v>511</v>
      </c>
      <c r="C6" s="19" t="s">
        <v>37</v>
      </c>
      <c r="D6" s="43">
        <v>34500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34500</v>
      </c>
      <c r="O6" s="44">
        <f t="shared" si="2"/>
        <v>12.994350282485875</v>
      </c>
      <c r="P6" s="9"/>
    </row>
    <row r="7" spans="1:133">
      <c r="A7" s="12"/>
      <c r="B7" s="42">
        <v>513</v>
      </c>
      <c r="C7" s="19" t="s">
        <v>19</v>
      </c>
      <c r="D7" s="43">
        <v>236498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236498</v>
      </c>
      <c r="O7" s="44">
        <f t="shared" si="2"/>
        <v>89.076459510357822</v>
      </c>
      <c r="P7" s="9"/>
    </row>
    <row r="8" spans="1:133">
      <c r="A8" s="12"/>
      <c r="B8" s="42">
        <v>514</v>
      </c>
      <c r="C8" s="19" t="s">
        <v>38</v>
      </c>
      <c r="D8" s="43">
        <v>35510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35510</v>
      </c>
      <c r="O8" s="44">
        <f t="shared" si="2"/>
        <v>13.374764595103578</v>
      </c>
      <c r="P8" s="9"/>
    </row>
    <row r="9" spans="1:133">
      <c r="A9" s="12"/>
      <c r="B9" s="42">
        <v>515</v>
      </c>
      <c r="C9" s="19" t="s">
        <v>39</v>
      </c>
      <c r="D9" s="43">
        <v>1045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1045</v>
      </c>
      <c r="O9" s="44">
        <f t="shared" si="2"/>
        <v>0.3935969868173258</v>
      </c>
      <c r="P9" s="9"/>
    </row>
    <row r="10" spans="1:133">
      <c r="A10" s="12"/>
      <c r="B10" s="42">
        <v>517</v>
      </c>
      <c r="C10" s="19" t="s">
        <v>20</v>
      </c>
      <c r="D10" s="43">
        <v>0</v>
      </c>
      <c r="E10" s="43">
        <v>0</v>
      </c>
      <c r="F10" s="43">
        <v>54036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54036</v>
      </c>
      <c r="O10" s="44">
        <f t="shared" si="2"/>
        <v>20.352542372881356</v>
      </c>
      <c r="P10" s="9"/>
    </row>
    <row r="11" spans="1:133">
      <c r="A11" s="12"/>
      <c r="B11" s="42">
        <v>519</v>
      </c>
      <c r="C11" s="19" t="s">
        <v>40</v>
      </c>
      <c r="D11" s="43">
        <v>138698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138698</v>
      </c>
      <c r="O11" s="44">
        <f t="shared" si="2"/>
        <v>52.24030131826742</v>
      </c>
      <c r="P11" s="9"/>
    </row>
    <row r="12" spans="1:133" ht="15.75">
      <c r="A12" s="26" t="s">
        <v>21</v>
      </c>
      <c r="B12" s="27"/>
      <c r="C12" s="28"/>
      <c r="D12" s="29">
        <f t="shared" ref="D12:M12" si="3">SUM(D13:D15)</f>
        <v>900115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900115</v>
      </c>
      <c r="O12" s="41">
        <f t="shared" si="2"/>
        <v>339.02636534839922</v>
      </c>
      <c r="P12" s="10"/>
    </row>
    <row r="13" spans="1:133">
      <c r="A13" s="12"/>
      <c r="B13" s="42">
        <v>521</v>
      </c>
      <c r="C13" s="19" t="s">
        <v>22</v>
      </c>
      <c r="D13" s="43">
        <v>520147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520147</v>
      </c>
      <c r="O13" s="44">
        <f t="shared" si="2"/>
        <v>195.91224105461393</v>
      </c>
      <c r="P13" s="9"/>
    </row>
    <row r="14" spans="1:133">
      <c r="A14" s="12"/>
      <c r="B14" s="42">
        <v>522</v>
      </c>
      <c r="C14" s="19" t="s">
        <v>23</v>
      </c>
      <c r="D14" s="43">
        <v>344690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344690</v>
      </c>
      <c r="O14" s="44">
        <f t="shared" si="2"/>
        <v>129.82674199623352</v>
      </c>
      <c r="P14" s="9"/>
    </row>
    <row r="15" spans="1:133">
      <c r="A15" s="12"/>
      <c r="B15" s="42">
        <v>524</v>
      </c>
      <c r="C15" s="19" t="s">
        <v>24</v>
      </c>
      <c r="D15" s="43">
        <v>35278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35278</v>
      </c>
      <c r="O15" s="44">
        <f t="shared" si="2"/>
        <v>13.287382297551789</v>
      </c>
      <c r="P15" s="9"/>
    </row>
    <row r="16" spans="1:133" ht="15.75">
      <c r="A16" s="26" t="s">
        <v>25</v>
      </c>
      <c r="B16" s="27"/>
      <c r="C16" s="28"/>
      <c r="D16" s="29">
        <f t="shared" ref="D16:M16" si="4">SUM(D17:D17)</f>
        <v>144803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144803</v>
      </c>
      <c r="O16" s="41">
        <f t="shared" si="2"/>
        <v>54.539736346516008</v>
      </c>
      <c r="P16" s="10"/>
    </row>
    <row r="17" spans="1:119">
      <c r="A17" s="12"/>
      <c r="B17" s="42">
        <v>539</v>
      </c>
      <c r="C17" s="19" t="s">
        <v>26</v>
      </c>
      <c r="D17" s="43">
        <v>144803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144803</v>
      </c>
      <c r="O17" s="44">
        <f t="shared" si="2"/>
        <v>54.539736346516008</v>
      </c>
      <c r="P17" s="9"/>
    </row>
    <row r="18" spans="1:119" ht="15.75">
      <c r="A18" s="26" t="s">
        <v>41</v>
      </c>
      <c r="B18" s="27"/>
      <c r="C18" s="28"/>
      <c r="D18" s="29">
        <f t="shared" ref="D18:M18" si="5">SUM(D19:D19)</f>
        <v>7236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7236</v>
      </c>
      <c r="O18" s="41">
        <f t="shared" si="2"/>
        <v>2.7254237288135594</v>
      </c>
      <c r="P18" s="10"/>
    </row>
    <row r="19" spans="1:119" ht="15.75" thickBot="1">
      <c r="A19" s="12"/>
      <c r="B19" s="42">
        <v>541</v>
      </c>
      <c r="C19" s="19" t="s">
        <v>42</v>
      </c>
      <c r="D19" s="43">
        <v>7236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7236</v>
      </c>
      <c r="O19" s="44">
        <f t="shared" si="2"/>
        <v>2.7254237288135594</v>
      </c>
      <c r="P19" s="9"/>
    </row>
    <row r="20" spans="1:119" ht="16.5" thickBot="1">
      <c r="A20" s="13" t="s">
        <v>10</v>
      </c>
      <c r="B20" s="21"/>
      <c r="C20" s="20"/>
      <c r="D20" s="14">
        <f>SUM(D5,D12,D16,D18)</f>
        <v>1498405</v>
      </c>
      <c r="E20" s="14">
        <f t="shared" ref="E20:M20" si="6">SUM(E5,E12,E16,E18)</f>
        <v>0</v>
      </c>
      <c r="F20" s="14">
        <f t="shared" si="6"/>
        <v>54036</v>
      </c>
      <c r="G20" s="14">
        <f t="shared" si="6"/>
        <v>0</v>
      </c>
      <c r="H20" s="14">
        <f t="shared" si="6"/>
        <v>0</v>
      </c>
      <c r="I20" s="14">
        <f t="shared" si="6"/>
        <v>0</v>
      </c>
      <c r="J20" s="14">
        <f t="shared" si="6"/>
        <v>0</v>
      </c>
      <c r="K20" s="14">
        <f t="shared" si="6"/>
        <v>0</v>
      </c>
      <c r="L20" s="14">
        <f t="shared" si="6"/>
        <v>0</v>
      </c>
      <c r="M20" s="14">
        <f t="shared" si="6"/>
        <v>0</v>
      </c>
      <c r="N20" s="14">
        <f t="shared" si="1"/>
        <v>1552441</v>
      </c>
      <c r="O20" s="35">
        <f t="shared" si="2"/>
        <v>584.72354048964223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43</v>
      </c>
      <c r="M22" s="90"/>
      <c r="N22" s="90"/>
      <c r="O22" s="39">
        <v>2655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31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442750</v>
      </c>
      <c r="E5" s="24">
        <f t="shared" si="0"/>
        <v>0</v>
      </c>
      <c r="F5" s="24">
        <f t="shared" si="0"/>
        <v>54048</v>
      </c>
      <c r="G5" s="24">
        <f t="shared" si="0"/>
        <v>12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4" si="1">SUM(D5:M5)</f>
        <v>496810</v>
      </c>
      <c r="O5" s="30">
        <f t="shared" ref="O5:O14" si="2">(N5/O$16)</f>
        <v>188.82934245534017</v>
      </c>
      <c r="P5" s="6"/>
    </row>
    <row r="6" spans="1:133">
      <c r="A6" s="12"/>
      <c r="B6" s="42">
        <v>513</v>
      </c>
      <c r="C6" s="19" t="s">
        <v>19</v>
      </c>
      <c r="D6" s="43">
        <v>442750</v>
      </c>
      <c r="E6" s="43">
        <v>0</v>
      </c>
      <c r="F6" s="43">
        <v>0</v>
      </c>
      <c r="G6" s="43">
        <v>12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442762</v>
      </c>
      <c r="O6" s="44">
        <f t="shared" si="2"/>
        <v>168.28658304827061</v>
      </c>
      <c r="P6" s="9"/>
    </row>
    <row r="7" spans="1:133">
      <c r="A7" s="12"/>
      <c r="B7" s="42">
        <v>517</v>
      </c>
      <c r="C7" s="19" t="s">
        <v>20</v>
      </c>
      <c r="D7" s="43">
        <v>0</v>
      </c>
      <c r="E7" s="43">
        <v>0</v>
      </c>
      <c r="F7" s="43">
        <v>54048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54048</v>
      </c>
      <c r="O7" s="44">
        <f t="shared" si="2"/>
        <v>20.542759407069557</v>
      </c>
      <c r="P7" s="9"/>
    </row>
    <row r="8" spans="1:133" ht="15.75">
      <c r="A8" s="26" t="s">
        <v>21</v>
      </c>
      <c r="B8" s="27"/>
      <c r="C8" s="28"/>
      <c r="D8" s="29">
        <f t="shared" ref="D8:M8" si="3">SUM(D9:D11)</f>
        <v>854850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854850</v>
      </c>
      <c r="O8" s="41">
        <f t="shared" si="2"/>
        <v>324.91448118586089</v>
      </c>
      <c r="P8" s="10"/>
    </row>
    <row r="9" spans="1:133">
      <c r="A9" s="12"/>
      <c r="B9" s="42">
        <v>521</v>
      </c>
      <c r="C9" s="19" t="s">
        <v>22</v>
      </c>
      <c r="D9" s="43">
        <v>495508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495508</v>
      </c>
      <c r="O9" s="44">
        <f t="shared" si="2"/>
        <v>188.33447358418852</v>
      </c>
      <c r="P9" s="9"/>
    </row>
    <row r="10" spans="1:133">
      <c r="A10" s="12"/>
      <c r="B10" s="42">
        <v>522</v>
      </c>
      <c r="C10" s="19" t="s">
        <v>23</v>
      </c>
      <c r="D10" s="43">
        <v>331432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331432</v>
      </c>
      <c r="O10" s="44">
        <f t="shared" si="2"/>
        <v>125.9718738122387</v>
      </c>
      <c r="P10" s="9"/>
    </row>
    <row r="11" spans="1:133">
      <c r="A11" s="12"/>
      <c r="B11" s="42">
        <v>524</v>
      </c>
      <c r="C11" s="19" t="s">
        <v>24</v>
      </c>
      <c r="D11" s="43">
        <v>27910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27910</v>
      </c>
      <c r="O11" s="44">
        <f t="shared" si="2"/>
        <v>10.608133789433676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SUM(D13:D13)</f>
        <v>162371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162371</v>
      </c>
      <c r="O12" s="41">
        <f t="shared" si="2"/>
        <v>61.714557202584565</v>
      </c>
      <c r="P12" s="10"/>
    </row>
    <row r="13" spans="1:133" ht="15.75" thickBot="1">
      <c r="A13" s="12"/>
      <c r="B13" s="42">
        <v>539</v>
      </c>
      <c r="C13" s="19" t="s">
        <v>26</v>
      </c>
      <c r="D13" s="43">
        <v>162371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162371</v>
      </c>
      <c r="O13" s="44">
        <f t="shared" si="2"/>
        <v>61.714557202584565</v>
      </c>
      <c r="P13" s="9"/>
    </row>
    <row r="14" spans="1:133" ht="16.5" thickBot="1">
      <c r="A14" s="13" t="s">
        <v>10</v>
      </c>
      <c r="B14" s="21"/>
      <c r="C14" s="20"/>
      <c r="D14" s="14">
        <f>SUM(D5,D8,D12)</f>
        <v>1459971</v>
      </c>
      <c r="E14" s="14">
        <f t="shared" ref="E14:M14" si="5">SUM(E5,E8,E12)</f>
        <v>0</v>
      </c>
      <c r="F14" s="14">
        <f t="shared" si="5"/>
        <v>54048</v>
      </c>
      <c r="G14" s="14">
        <f t="shared" si="5"/>
        <v>12</v>
      </c>
      <c r="H14" s="14">
        <f t="shared" si="5"/>
        <v>0</v>
      </c>
      <c r="I14" s="14">
        <f t="shared" si="5"/>
        <v>0</v>
      </c>
      <c r="J14" s="14">
        <f t="shared" si="5"/>
        <v>0</v>
      </c>
      <c r="K14" s="14">
        <f t="shared" si="5"/>
        <v>0</v>
      </c>
      <c r="L14" s="14">
        <f t="shared" si="5"/>
        <v>0</v>
      </c>
      <c r="M14" s="14">
        <f t="shared" si="5"/>
        <v>0</v>
      </c>
      <c r="N14" s="14">
        <f t="shared" si="1"/>
        <v>1514031</v>
      </c>
      <c r="O14" s="35">
        <f t="shared" si="2"/>
        <v>575.45838084378568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33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35</v>
      </c>
      <c r="M16" s="90"/>
      <c r="N16" s="90"/>
      <c r="O16" s="39">
        <v>2631</v>
      </c>
    </row>
    <row r="17" spans="1: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customHeight="1" thickBot="1">
      <c r="A18" s="94" t="s">
        <v>31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412075</v>
      </c>
      <c r="E5" s="24">
        <f t="shared" si="0"/>
        <v>0</v>
      </c>
      <c r="F5" s="24">
        <f t="shared" si="0"/>
        <v>54102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4" si="1">SUM(D5:M5)</f>
        <v>466177</v>
      </c>
      <c r="O5" s="30">
        <f t="shared" ref="O5:O14" si="2">(N5/O$16)</f>
        <v>176.85015174506827</v>
      </c>
      <c r="P5" s="6"/>
    </row>
    <row r="6" spans="1:133">
      <c r="A6" s="12"/>
      <c r="B6" s="42">
        <v>513</v>
      </c>
      <c r="C6" s="19" t="s">
        <v>19</v>
      </c>
      <c r="D6" s="43">
        <v>412075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412075</v>
      </c>
      <c r="O6" s="44">
        <f t="shared" si="2"/>
        <v>156.32587253414263</v>
      </c>
      <c r="P6" s="9"/>
    </row>
    <row r="7" spans="1:133">
      <c r="A7" s="12"/>
      <c r="B7" s="42">
        <v>517</v>
      </c>
      <c r="C7" s="19" t="s">
        <v>20</v>
      </c>
      <c r="D7" s="43">
        <v>0</v>
      </c>
      <c r="E7" s="43">
        <v>0</v>
      </c>
      <c r="F7" s="43">
        <v>54102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54102</v>
      </c>
      <c r="O7" s="44">
        <f t="shared" si="2"/>
        <v>20.524279210925645</v>
      </c>
      <c r="P7" s="9"/>
    </row>
    <row r="8" spans="1:133" ht="15.75">
      <c r="A8" s="26" t="s">
        <v>21</v>
      </c>
      <c r="B8" s="27"/>
      <c r="C8" s="28"/>
      <c r="D8" s="29">
        <f t="shared" ref="D8:M8" si="3">SUM(D9:D11)</f>
        <v>826081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826081</v>
      </c>
      <c r="O8" s="41">
        <f t="shared" si="2"/>
        <v>313.3842943854325</v>
      </c>
      <c r="P8" s="10"/>
    </row>
    <row r="9" spans="1:133">
      <c r="A9" s="12"/>
      <c r="B9" s="42">
        <v>521</v>
      </c>
      <c r="C9" s="19" t="s">
        <v>22</v>
      </c>
      <c r="D9" s="43">
        <v>472162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472162</v>
      </c>
      <c r="O9" s="44">
        <f t="shared" si="2"/>
        <v>179.12063732928681</v>
      </c>
      <c r="P9" s="9"/>
    </row>
    <row r="10" spans="1:133">
      <c r="A10" s="12"/>
      <c r="B10" s="42">
        <v>522</v>
      </c>
      <c r="C10" s="19" t="s">
        <v>23</v>
      </c>
      <c r="D10" s="43">
        <v>322473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322473</v>
      </c>
      <c r="O10" s="44">
        <f t="shared" si="2"/>
        <v>122.33421851289833</v>
      </c>
      <c r="P10" s="9"/>
    </row>
    <row r="11" spans="1:133">
      <c r="A11" s="12"/>
      <c r="B11" s="42">
        <v>524</v>
      </c>
      <c r="C11" s="19" t="s">
        <v>24</v>
      </c>
      <c r="D11" s="43">
        <v>31446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31446</v>
      </c>
      <c r="O11" s="44">
        <f t="shared" si="2"/>
        <v>11.929438543247345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SUM(D13:D13)</f>
        <v>282718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282718</v>
      </c>
      <c r="O12" s="41">
        <f t="shared" si="2"/>
        <v>107.252655538695</v>
      </c>
      <c r="P12" s="10"/>
    </row>
    <row r="13" spans="1:133" ht="15.75" thickBot="1">
      <c r="A13" s="12"/>
      <c r="B13" s="42">
        <v>539</v>
      </c>
      <c r="C13" s="19" t="s">
        <v>26</v>
      </c>
      <c r="D13" s="43">
        <v>282718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282718</v>
      </c>
      <c r="O13" s="44">
        <f t="shared" si="2"/>
        <v>107.252655538695</v>
      </c>
      <c r="P13" s="9"/>
    </row>
    <row r="14" spans="1:133" ht="16.5" thickBot="1">
      <c r="A14" s="13" t="s">
        <v>10</v>
      </c>
      <c r="B14" s="21"/>
      <c r="C14" s="20"/>
      <c r="D14" s="14">
        <f>SUM(D5,D8,D12)</f>
        <v>1520874</v>
      </c>
      <c r="E14" s="14">
        <f t="shared" ref="E14:M14" si="5">SUM(E5,E8,E12)</f>
        <v>0</v>
      </c>
      <c r="F14" s="14">
        <f t="shared" si="5"/>
        <v>54102</v>
      </c>
      <c r="G14" s="14">
        <f t="shared" si="5"/>
        <v>0</v>
      </c>
      <c r="H14" s="14">
        <f t="shared" si="5"/>
        <v>0</v>
      </c>
      <c r="I14" s="14">
        <f t="shared" si="5"/>
        <v>0</v>
      </c>
      <c r="J14" s="14">
        <f t="shared" si="5"/>
        <v>0</v>
      </c>
      <c r="K14" s="14">
        <f t="shared" si="5"/>
        <v>0</v>
      </c>
      <c r="L14" s="14">
        <f t="shared" si="5"/>
        <v>0</v>
      </c>
      <c r="M14" s="14">
        <f t="shared" si="5"/>
        <v>0</v>
      </c>
      <c r="N14" s="14">
        <f t="shared" si="1"/>
        <v>1574976</v>
      </c>
      <c r="O14" s="35">
        <f t="shared" si="2"/>
        <v>597.48710166919579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33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33</v>
      </c>
      <c r="M16" s="90"/>
      <c r="N16" s="90"/>
      <c r="O16" s="39">
        <v>2636</v>
      </c>
    </row>
    <row r="17" spans="1: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customHeight="1" thickBot="1">
      <c r="A18" s="94" t="s">
        <v>31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29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497382</v>
      </c>
      <c r="E5" s="24">
        <f t="shared" si="0"/>
        <v>0</v>
      </c>
      <c r="F5" s="24">
        <f t="shared" si="0"/>
        <v>69344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4" si="1">SUM(D5:M5)</f>
        <v>566726</v>
      </c>
      <c r="O5" s="30">
        <f t="shared" ref="O5:O14" si="2">(N5/O$16)</f>
        <v>218.98222565687789</v>
      </c>
      <c r="P5" s="6"/>
    </row>
    <row r="6" spans="1:133">
      <c r="A6" s="12"/>
      <c r="B6" s="42">
        <v>513</v>
      </c>
      <c r="C6" s="19" t="s">
        <v>19</v>
      </c>
      <c r="D6" s="43">
        <v>497382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497382</v>
      </c>
      <c r="O6" s="44">
        <f t="shared" si="2"/>
        <v>192.18778979907265</v>
      </c>
      <c r="P6" s="9"/>
    </row>
    <row r="7" spans="1:133">
      <c r="A7" s="12"/>
      <c r="B7" s="42">
        <v>517</v>
      </c>
      <c r="C7" s="19" t="s">
        <v>20</v>
      </c>
      <c r="D7" s="43">
        <v>0</v>
      </c>
      <c r="E7" s="43">
        <v>0</v>
      </c>
      <c r="F7" s="43">
        <v>69344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69344</v>
      </c>
      <c r="O7" s="44">
        <f t="shared" si="2"/>
        <v>26.794435857805254</v>
      </c>
      <c r="P7" s="9"/>
    </row>
    <row r="8" spans="1:133" ht="15.75">
      <c r="A8" s="26" t="s">
        <v>21</v>
      </c>
      <c r="B8" s="27"/>
      <c r="C8" s="28"/>
      <c r="D8" s="29">
        <f t="shared" ref="D8:M8" si="3">SUM(D9:D11)</f>
        <v>794318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794318</v>
      </c>
      <c r="O8" s="41">
        <f t="shared" si="2"/>
        <v>306.92349304482224</v>
      </c>
      <c r="P8" s="10"/>
    </row>
    <row r="9" spans="1:133">
      <c r="A9" s="12"/>
      <c r="B9" s="42">
        <v>521</v>
      </c>
      <c r="C9" s="19" t="s">
        <v>22</v>
      </c>
      <c r="D9" s="43">
        <v>451539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451539</v>
      </c>
      <c r="O9" s="44">
        <f t="shared" si="2"/>
        <v>174.47411128284389</v>
      </c>
      <c r="P9" s="9"/>
    </row>
    <row r="10" spans="1:133">
      <c r="A10" s="12"/>
      <c r="B10" s="42">
        <v>522</v>
      </c>
      <c r="C10" s="19" t="s">
        <v>23</v>
      </c>
      <c r="D10" s="43">
        <v>306428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306428</v>
      </c>
      <c r="O10" s="44">
        <f t="shared" si="2"/>
        <v>118.40340030911901</v>
      </c>
      <c r="P10" s="9"/>
    </row>
    <row r="11" spans="1:133">
      <c r="A11" s="12"/>
      <c r="B11" s="42">
        <v>524</v>
      </c>
      <c r="C11" s="19" t="s">
        <v>24</v>
      </c>
      <c r="D11" s="43">
        <v>36351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36351</v>
      </c>
      <c r="O11" s="44">
        <f t="shared" si="2"/>
        <v>14.045981452859351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SUM(D13:D13)</f>
        <v>124795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124795</v>
      </c>
      <c r="O12" s="41">
        <f t="shared" si="2"/>
        <v>48.220633693972182</v>
      </c>
      <c r="P12" s="10"/>
    </row>
    <row r="13" spans="1:133" ht="15.75" thickBot="1">
      <c r="A13" s="12"/>
      <c r="B13" s="42">
        <v>539</v>
      </c>
      <c r="C13" s="19" t="s">
        <v>26</v>
      </c>
      <c r="D13" s="43">
        <v>124795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124795</v>
      </c>
      <c r="O13" s="44">
        <f t="shared" si="2"/>
        <v>48.220633693972182</v>
      </c>
      <c r="P13" s="9"/>
    </row>
    <row r="14" spans="1:133" ht="16.5" thickBot="1">
      <c r="A14" s="13" t="s">
        <v>10</v>
      </c>
      <c r="B14" s="21"/>
      <c r="C14" s="20"/>
      <c r="D14" s="14">
        <f>SUM(D5,D8,D12)</f>
        <v>1416495</v>
      </c>
      <c r="E14" s="14">
        <f t="shared" ref="E14:M14" si="5">SUM(E5,E8,E12)</f>
        <v>0</v>
      </c>
      <c r="F14" s="14">
        <f t="shared" si="5"/>
        <v>69344</v>
      </c>
      <c r="G14" s="14">
        <f t="shared" si="5"/>
        <v>0</v>
      </c>
      <c r="H14" s="14">
        <f t="shared" si="5"/>
        <v>0</v>
      </c>
      <c r="I14" s="14">
        <f t="shared" si="5"/>
        <v>0</v>
      </c>
      <c r="J14" s="14">
        <f t="shared" si="5"/>
        <v>0</v>
      </c>
      <c r="K14" s="14">
        <f t="shared" si="5"/>
        <v>0</v>
      </c>
      <c r="L14" s="14">
        <f t="shared" si="5"/>
        <v>0</v>
      </c>
      <c r="M14" s="14">
        <f t="shared" si="5"/>
        <v>0</v>
      </c>
      <c r="N14" s="14">
        <f t="shared" si="1"/>
        <v>1485839</v>
      </c>
      <c r="O14" s="35">
        <f t="shared" si="2"/>
        <v>574.12635239567237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33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30</v>
      </c>
      <c r="M16" s="90"/>
      <c r="N16" s="90"/>
      <c r="O16" s="39">
        <v>2588</v>
      </c>
    </row>
    <row r="17" spans="1: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thickBot="1">
      <c r="A18" s="94" t="s">
        <v>31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485851</v>
      </c>
      <c r="E5" s="24">
        <f t="shared" si="0"/>
        <v>0</v>
      </c>
      <c r="F5" s="24">
        <f t="shared" si="0"/>
        <v>46484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4" si="1">SUM(D5:M5)</f>
        <v>532335</v>
      </c>
      <c r="O5" s="30">
        <f t="shared" ref="O5:O14" si="2">(N5/O$16)</f>
        <v>219.33868974042028</v>
      </c>
      <c r="P5" s="6"/>
    </row>
    <row r="6" spans="1:133">
      <c r="A6" s="12"/>
      <c r="B6" s="42">
        <v>513</v>
      </c>
      <c r="C6" s="19" t="s">
        <v>19</v>
      </c>
      <c r="D6" s="43">
        <v>485851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485851</v>
      </c>
      <c r="O6" s="44">
        <f t="shared" si="2"/>
        <v>200.18582612278533</v>
      </c>
      <c r="P6" s="9"/>
    </row>
    <row r="7" spans="1:133">
      <c r="A7" s="12"/>
      <c r="B7" s="42">
        <v>517</v>
      </c>
      <c r="C7" s="19" t="s">
        <v>20</v>
      </c>
      <c r="D7" s="43">
        <v>0</v>
      </c>
      <c r="E7" s="43">
        <v>0</v>
      </c>
      <c r="F7" s="43">
        <v>46484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46484</v>
      </c>
      <c r="O7" s="44">
        <f t="shared" si="2"/>
        <v>19.152863617634939</v>
      </c>
      <c r="P7" s="9"/>
    </row>
    <row r="8" spans="1:133" ht="15.75">
      <c r="A8" s="26" t="s">
        <v>21</v>
      </c>
      <c r="B8" s="27"/>
      <c r="C8" s="28"/>
      <c r="D8" s="29">
        <f t="shared" ref="D8:M8" si="3">SUM(D9:D11)</f>
        <v>758673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758673</v>
      </c>
      <c r="O8" s="41">
        <f t="shared" si="2"/>
        <v>312.59703337453647</v>
      </c>
      <c r="P8" s="10"/>
    </row>
    <row r="9" spans="1:133">
      <c r="A9" s="12"/>
      <c r="B9" s="42">
        <v>521</v>
      </c>
      <c r="C9" s="19" t="s">
        <v>22</v>
      </c>
      <c r="D9" s="43">
        <v>428235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428235</v>
      </c>
      <c r="O9" s="44">
        <f t="shared" si="2"/>
        <v>176.44622991347342</v>
      </c>
      <c r="P9" s="9"/>
    </row>
    <row r="10" spans="1:133">
      <c r="A10" s="12"/>
      <c r="B10" s="42">
        <v>522</v>
      </c>
      <c r="C10" s="19" t="s">
        <v>23</v>
      </c>
      <c r="D10" s="43">
        <v>294642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294642</v>
      </c>
      <c r="O10" s="44">
        <f t="shared" si="2"/>
        <v>121.4017305315204</v>
      </c>
      <c r="P10" s="9"/>
    </row>
    <row r="11" spans="1:133">
      <c r="A11" s="12"/>
      <c r="B11" s="42">
        <v>524</v>
      </c>
      <c r="C11" s="19" t="s">
        <v>24</v>
      </c>
      <c r="D11" s="43">
        <v>35796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35796</v>
      </c>
      <c r="O11" s="44">
        <f t="shared" si="2"/>
        <v>14.749072929542645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SUM(D13:D13)</f>
        <v>255378</v>
      </c>
      <c r="E12" s="29">
        <f t="shared" si="4"/>
        <v>0</v>
      </c>
      <c r="F12" s="29">
        <f t="shared" si="4"/>
        <v>0</v>
      </c>
      <c r="G12" s="29">
        <f t="shared" si="4"/>
        <v>190952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446330</v>
      </c>
      <c r="O12" s="41">
        <f t="shared" si="2"/>
        <v>183.9019365471776</v>
      </c>
      <c r="P12" s="10"/>
    </row>
    <row r="13" spans="1:133" ht="15.75" thickBot="1">
      <c r="A13" s="12"/>
      <c r="B13" s="42">
        <v>539</v>
      </c>
      <c r="C13" s="19" t="s">
        <v>26</v>
      </c>
      <c r="D13" s="43">
        <v>255378</v>
      </c>
      <c r="E13" s="43">
        <v>0</v>
      </c>
      <c r="F13" s="43">
        <v>0</v>
      </c>
      <c r="G13" s="43">
        <v>190952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446330</v>
      </c>
      <c r="O13" s="44">
        <f t="shared" si="2"/>
        <v>183.9019365471776</v>
      </c>
      <c r="P13" s="9"/>
    </row>
    <row r="14" spans="1:133" ht="16.5" thickBot="1">
      <c r="A14" s="13" t="s">
        <v>10</v>
      </c>
      <c r="B14" s="21"/>
      <c r="C14" s="20"/>
      <c r="D14" s="14">
        <f>SUM(D5,D8,D12)</f>
        <v>1499902</v>
      </c>
      <c r="E14" s="14">
        <f t="shared" ref="E14:M14" si="5">SUM(E5,E8,E12)</f>
        <v>0</v>
      </c>
      <c r="F14" s="14">
        <f t="shared" si="5"/>
        <v>46484</v>
      </c>
      <c r="G14" s="14">
        <f t="shared" si="5"/>
        <v>190952</v>
      </c>
      <c r="H14" s="14">
        <f t="shared" si="5"/>
        <v>0</v>
      </c>
      <c r="I14" s="14">
        <f t="shared" si="5"/>
        <v>0</v>
      </c>
      <c r="J14" s="14">
        <f t="shared" si="5"/>
        <v>0</v>
      </c>
      <c r="K14" s="14">
        <f t="shared" si="5"/>
        <v>0</v>
      </c>
      <c r="L14" s="14">
        <f t="shared" si="5"/>
        <v>0</v>
      </c>
      <c r="M14" s="14">
        <f t="shared" si="5"/>
        <v>0</v>
      </c>
      <c r="N14" s="14">
        <f t="shared" si="1"/>
        <v>1737338</v>
      </c>
      <c r="O14" s="35">
        <f t="shared" si="2"/>
        <v>715.83765966213434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33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27</v>
      </c>
      <c r="M16" s="90"/>
      <c r="N16" s="90"/>
      <c r="O16" s="39">
        <v>2427</v>
      </c>
    </row>
    <row r="17" spans="1: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thickBot="1">
      <c r="A18" s="94" t="s">
        <v>31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mergeCells count="10">
    <mergeCell ref="A18:O18"/>
    <mergeCell ref="A17:O17"/>
    <mergeCell ref="L16:N1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562594</v>
      </c>
      <c r="E5" s="24">
        <f t="shared" si="0"/>
        <v>0</v>
      </c>
      <c r="F5" s="24">
        <f t="shared" si="0"/>
        <v>46517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3" si="1">SUM(D5:M5)</f>
        <v>609111</v>
      </c>
      <c r="O5" s="30">
        <f t="shared" ref="O5:O13" si="2">(N5/O$15)</f>
        <v>248.81985294117646</v>
      </c>
      <c r="P5" s="6"/>
    </row>
    <row r="6" spans="1:133">
      <c r="A6" s="12"/>
      <c r="B6" s="42">
        <v>513</v>
      </c>
      <c r="C6" s="19" t="s">
        <v>19</v>
      </c>
      <c r="D6" s="43">
        <v>562594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562594</v>
      </c>
      <c r="O6" s="44">
        <f t="shared" si="2"/>
        <v>229.81781045751634</v>
      </c>
      <c r="P6" s="9"/>
    </row>
    <row r="7" spans="1:133">
      <c r="A7" s="12"/>
      <c r="B7" s="42">
        <v>517</v>
      </c>
      <c r="C7" s="19" t="s">
        <v>20</v>
      </c>
      <c r="D7" s="43">
        <v>0</v>
      </c>
      <c r="E7" s="43">
        <v>0</v>
      </c>
      <c r="F7" s="43">
        <v>46517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46517</v>
      </c>
      <c r="O7" s="44">
        <f t="shared" si="2"/>
        <v>19.00204248366013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692375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692375</v>
      </c>
      <c r="O8" s="41">
        <f t="shared" si="2"/>
        <v>282.83292483660131</v>
      </c>
      <c r="P8" s="10"/>
    </row>
    <row r="9" spans="1:133">
      <c r="A9" s="12"/>
      <c r="B9" s="42">
        <v>521</v>
      </c>
      <c r="C9" s="19" t="s">
        <v>22</v>
      </c>
      <c r="D9" s="43">
        <v>408341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408341</v>
      </c>
      <c r="O9" s="44">
        <f t="shared" si="2"/>
        <v>166.80596405228758</v>
      </c>
      <c r="P9" s="9"/>
    </row>
    <row r="10" spans="1:133">
      <c r="A10" s="12"/>
      <c r="B10" s="42">
        <v>522</v>
      </c>
      <c r="C10" s="19" t="s">
        <v>23</v>
      </c>
      <c r="D10" s="43">
        <v>284034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284034</v>
      </c>
      <c r="O10" s="44">
        <f t="shared" si="2"/>
        <v>116.02696078431373</v>
      </c>
      <c r="P10" s="9"/>
    </row>
    <row r="11" spans="1:133" ht="15.75">
      <c r="A11" s="26" t="s">
        <v>25</v>
      </c>
      <c r="B11" s="27"/>
      <c r="C11" s="28"/>
      <c r="D11" s="29">
        <f t="shared" ref="D11:M11" si="4">SUM(D12:D12)</f>
        <v>172701</v>
      </c>
      <c r="E11" s="29">
        <f t="shared" si="4"/>
        <v>0</v>
      </c>
      <c r="F11" s="29">
        <f t="shared" si="4"/>
        <v>0</v>
      </c>
      <c r="G11" s="29">
        <f t="shared" si="4"/>
        <v>697015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869716</v>
      </c>
      <c r="O11" s="41">
        <f t="shared" si="2"/>
        <v>355.27614379084969</v>
      </c>
      <c r="P11" s="10"/>
    </row>
    <row r="12" spans="1:133" ht="15.75" thickBot="1">
      <c r="A12" s="12"/>
      <c r="B12" s="42">
        <v>539</v>
      </c>
      <c r="C12" s="19" t="s">
        <v>26</v>
      </c>
      <c r="D12" s="43">
        <v>172701</v>
      </c>
      <c r="E12" s="43">
        <v>0</v>
      </c>
      <c r="F12" s="43">
        <v>0</v>
      </c>
      <c r="G12" s="43">
        <v>697015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869716</v>
      </c>
      <c r="O12" s="44">
        <f t="shared" si="2"/>
        <v>355.27614379084969</v>
      </c>
      <c r="P12" s="9"/>
    </row>
    <row r="13" spans="1:133" ht="16.5" thickBot="1">
      <c r="A13" s="13" t="s">
        <v>10</v>
      </c>
      <c r="B13" s="21"/>
      <c r="C13" s="20"/>
      <c r="D13" s="14">
        <f>SUM(D5,D8,D11)</f>
        <v>1427670</v>
      </c>
      <c r="E13" s="14">
        <f t="shared" ref="E13:M13" si="5">SUM(E5,E8,E11)</f>
        <v>0</v>
      </c>
      <c r="F13" s="14">
        <f t="shared" si="5"/>
        <v>46517</v>
      </c>
      <c r="G13" s="14">
        <f t="shared" si="5"/>
        <v>697015</v>
      </c>
      <c r="H13" s="14">
        <f t="shared" si="5"/>
        <v>0</v>
      </c>
      <c r="I13" s="14">
        <f t="shared" si="5"/>
        <v>0</v>
      </c>
      <c r="J13" s="14">
        <f t="shared" si="5"/>
        <v>0</v>
      </c>
      <c r="K13" s="14">
        <f t="shared" si="5"/>
        <v>0</v>
      </c>
      <c r="L13" s="14">
        <f t="shared" si="5"/>
        <v>0</v>
      </c>
      <c r="M13" s="14">
        <f t="shared" si="5"/>
        <v>0</v>
      </c>
      <c r="N13" s="14">
        <f t="shared" si="1"/>
        <v>2171202</v>
      </c>
      <c r="O13" s="35">
        <f t="shared" si="2"/>
        <v>886.9289215686274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45</v>
      </c>
      <c r="M15" s="90"/>
      <c r="N15" s="90"/>
      <c r="O15" s="39">
        <v>2448</v>
      </c>
    </row>
    <row r="16" spans="1:133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31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525207</v>
      </c>
      <c r="E5" s="24">
        <f t="shared" si="0"/>
        <v>0</v>
      </c>
      <c r="F5" s="24">
        <f t="shared" si="0"/>
        <v>96523</v>
      </c>
      <c r="G5" s="24">
        <f t="shared" si="0"/>
        <v>57552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3" si="1">SUM(D5:M5)</f>
        <v>679282</v>
      </c>
      <c r="O5" s="30">
        <f t="shared" ref="O5:O13" si="2">(N5/O$15)</f>
        <v>271.82152861144459</v>
      </c>
      <c r="P5" s="6"/>
    </row>
    <row r="6" spans="1:133">
      <c r="A6" s="12"/>
      <c r="B6" s="42">
        <v>513</v>
      </c>
      <c r="C6" s="19" t="s">
        <v>19</v>
      </c>
      <c r="D6" s="43">
        <v>525207</v>
      </c>
      <c r="E6" s="43">
        <v>0</v>
      </c>
      <c r="F6" s="43">
        <v>0</v>
      </c>
      <c r="G6" s="43">
        <v>57552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582759</v>
      </c>
      <c r="O6" s="44">
        <f t="shared" si="2"/>
        <v>233.19687875150061</v>
      </c>
      <c r="P6" s="9"/>
    </row>
    <row r="7" spans="1:133">
      <c r="A7" s="12"/>
      <c r="B7" s="42">
        <v>517</v>
      </c>
      <c r="C7" s="19" t="s">
        <v>20</v>
      </c>
      <c r="D7" s="43">
        <v>0</v>
      </c>
      <c r="E7" s="43">
        <v>0</v>
      </c>
      <c r="F7" s="43">
        <v>96523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96523</v>
      </c>
      <c r="O7" s="44">
        <f t="shared" si="2"/>
        <v>38.624649859943979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659422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659422</v>
      </c>
      <c r="O8" s="41">
        <f t="shared" si="2"/>
        <v>263.87434973989593</v>
      </c>
      <c r="P8" s="10"/>
    </row>
    <row r="9" spans="1:133">
      <c r="A9" s="12"/>
      <c r="B9" s="42">
        <v>521</v>
      </c>
      <c r="C9" s="19" t="s">
        <v>22</v>
      </c>
      <c r="D9" s="43">
        <v>388523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388523</v>
      </c>
      <c r="O9" s="44">
        <f t="shared" si="2"/>
        <v>155.47138855542218</v>
      </c>
      <c r="P9" s="9"/>
    </row>
    <row r="10" spans="1:133">
      <c r="A10" s="12"/>
      <c r="B10" s="42">
        <v>522</v>
      </c>
      <c r="C10" s="19" t="s">
        <v>23</v>
      </c>
      <c r="D10" s="43">
        <v>270899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270899</v>
      </c>
      <c r="O10" s="44">
        <f t="shared" si="2"/>
        <v>108.4029611844738</v>
      </c>
      <c r="P10" s="9"/>
    </row>
    <row r="11" spans="1:133" ht="15.75">
      <c r="A11" s="26" t="s">
        <v>25</v>
      </c>
      <c r="B11" s="27"/>
      <c r="C11" s="28"/>
      <c r="D11" s="29">
        <f t="shared" ref="D11:M11" si="4">SUM(D12:D12)</f>
        <v>287033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287033</v>
      </c>
      <c r="O11" s="41">
        <f t="shared" si="2"/>
        <v>114.85914365746298</v>
      </c>
      <c r="P11" s="10"/>
    </row>
    <row r="12" spans="1:133" ht="15.75" thickBot="1">
      <c r="A12" s="12"/>
      <c r="B12" s="42">
        <v>539</v>
      </c>
      <c r="C12" s="19" t="s">
        <v>26</v>
      </c>
      <c r="D12" s="43">
        <v>287033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287033</v>
      </c>
      <c r="O12" s="44">
        <f t="shared" si="2"/>
        <v>114.85914365746298</v>
      </c>
      <c r="P12" s="9"/>
    </row>
    <row r="13" spans="1:133" ht="16.5" thickBot="1">
      <c r="A13" s="13" t="s">
        <v>10</v>
      </c>
      <c r="B13" s="21"/>
      <c r="C13" s="20"/>
      <c r="D13" s="14">
        <f>SUM(D5,D8,D11)</f>
        <v>1471662</v>
      </c>
      <c r="E13" s="14">
        <f t="shared" ref="E13:M13" si="5">SUM(E5,E8,E11)</f>
        <v>0</v>
      </c>
      <c r="F13" s="14">
        <f t="shared" si="5"/>
        <v>96523</v>
      </c>
      <c r="G13" s="14">
        <f t="shared" si="5"/>
        <v>57552</v>
      </c>
      <c r="H13" s="14">
        <f t="shared" si="5"/>
        <v>0</v>
      </c>
      <c r="I13" s="14">
        <f t="shared" si="5"/>
        <v>0</v>
      </c>
      <c r="J13" s="14">
        <f t="shared" si="5"/>
        <v>0</v>
      </c>
      <c r="K13" s="14">
        <f t="shared" si="5"/>
        <v>0</v>
      </c>
      <c r="L13" s="14">
        <f t="shared" si="5"/>
        <v>0</v>
      </c>
      <c r="M13" s="14">
        <f t="shared" si="5"/>
        <v>0</v>
      </c>
      <c r="N13" s="14">
        <f t="shared" si="1"/>
        <v>1625737</v>
      </c>
      <c r="O13" s="35">
        <f t="shared" si="2"/>
        <v>650.55502200880358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51</v>
      </c>
      <c r="M15" s="90"/>
      <c r="N15" s="90"/>
      <c r="O15" s="39">
        <v>2499</v>
      </c>
    </row>
    <row r="16" spans="1:133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31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69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70</v>
      </c>
      <c r="N4" s="32" t="s">
        <v>5</v>
      </c>
      <c r="O4" s="32" t="s">
        <v>71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SUM(D6:D7)</f>
        <v>489374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2" si="1">SUM(D5:N5)</f>
        <v>489374</v>
      </c>
      <c r="P5" s="30">
        <f t="shared" ref="P5:P12" si="2">(O5/P$14)</f>
        <v>182.19434102755025</v>
      </c>
      <c r="Q5" s="6"/>
    </row>
    <row r="6" spans="1:134">
      <c r="A6" s="12"/>
      <c r="B6" s="42">
        <v>512</v>
      </c>
      <c r="C6" s="19" t="s">
        <v>55</v>
      </c>
      <c r="D6" s="43">
        <v>252107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252107</v>
      </c>
      <c r="P6" s="44">
        <f t="shared" si="2"/>
        <v>93.859642591213699</v>
      </c>
      <c r="Q6" s="9"/>
    </row>
    <row r="7" spans="1:134">
      <c r="A7" s="12"/>
      <c r="B7" s="42">
        <v>519</v>
      </c>
      <c r="C7" s="19" t="s">
        <v>40</v>
      </c>
      <c r="D7" s="43">
        <v>237267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237267</v>
      </c>
      <c r="P7" s="44">
        <f t="shared" si="2"/>
        <v>88.334698436336566</v>
      </c>
      <c r="Q7" s="9"/>
    </row>
    <row r="8" spans="1:134" ht="15.75">
      <c r="A8" s="26" t="s">
        <v>21</v>
      </c>
      <c r="B8" s="27"/>
      <c r="C8" s="28"/>
      <c r="D8" s="29">
        <f t="shared" ref="D8:N8" si="3">SUM(D9:D9)</f>
        <v>1392778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29">
        <f t="shared" si="3"/>
        <v>0</v>
      </c>
      <c r="O8" s="40">
        <f t="shared" si="1"/>
        <v>1392778</v>
      </c>
      <c r="P8" s="41">
        <f t="shared" si="2"/>
        <v>518.53239017125838</v>
      </c>
      <c r="Q8" s="10"/>
    </row>
    <row r="9" spans="1:134">
      <c r="A9" s="12"/>
      <c r="B9" s="42">
        <v>529</v>
      </c>
      <c r="C9" s="19" t="s">
        <v>56</v>
      </c>
      <c r="D9" s="43">
        <v>1392778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1392778</v>
      </c>
      <c r="P9" s="44">
        <f t="shared" si="2"/>
        <v>518.53239017125838</v>
      </c>
      <c r="Q9" s="9"/>
    </row>
    <row r="10" spans="1:134" ht="15.75">
      <c r="A10" s="26" t="s">
        <v>25</v>
      </c>
      <c r="B10" s="27"/>
      <c r="C10" s="28"/>
      <c r="D10" s="29">
        <f t="shared" ref="D10:N10" si="4">SUM(D11:D11)</f>
        <v>174585</v>
      </c>
      <c r="E10" s="29">
        <f t="shared" si="4"/>
        <v>0</v>
      </c>
      <c r="F10" s="29">
        <f t="shared" si="4"/>
        <v>0</v>
      </c>
      <c r="G10" s="29">
        <f t="shared" si="4"/>
        <v>915324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29">
        <f t="shared" si="4"/>
        <v>0</v>
      </c>
      <c r="O10" s="40">
        <f t="shared" si="1"/>
        <v>1089909</v>
      </c>
      <c r="P10" s="41">
        <f t="shared" si="2"/>
        <v>405.7740134028295</v>
      </c>
      <c r="Q10" s="10"/>
    </row>
    <row r="11" spans="1:134" ht="15.75" thickBot="1">
      <c r="A11" s="12"/>
      <c r="B11" s="42">
        <v>539</v>
      </c>
      <c r="C11" s="19" t="s">
        <v>26</v>
      </c>
      <c r="D11" s="43">
        <v>174585</v>
      </c>
      <c r="E11" s="43">
        <v>0</v>
      </c>
      <c r="F11" s="43">
        <v>0</v>
      </c>
      <c r="G11" s="43">
        <v>915324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1089909</v>
      </c>
      <c r="P11" s="44">
        <f t="shared" si="2"/>
        <v>405.7740134028295</v>
      </c>
      <c r="Q11" s="9"/>
    </row>
    <row r="12" spans="1:134" ht="16.5" thickBot="1">
      <c r="A12" s="13" t="s">
        <v>10</v>
      </c>
      <c r="B12" s="21"/>
      <c r="C12" s="20"/>
      <c r="D12" s="14">
        <f>SUM(D5,D8,D10)</f>
        <v>2056737</v>
      </c>
      <c r="E12" s="14">
        <f t="shared" ref="E12:N12" si="5">SUM(E5,E8,E10)</f>
        <v>0</v>
      </c>
      <c r="F12" s="14">
        <f t="shared" si="5"/>
        <v>0</v>
      </c>
      <c r="G12" s="14">
        <f t="shared" si="5"/>
        <v>915324</v>
      </c>
      <c r="H12" s="14">
        <f t="shared" si="5"/>
        <v>0</v>
      </c>
      <c r="I12" s="14">
        <f t="shared" si="5"/>
        <v>0</v>
      </c>
      <c r="J12" s="14">
        <f t="shared" si="5"/>
        <v>0</v>
      </c>
      <c r="K12" s="14">
        <f t="shared" si="5"/>
        <v>0</v>
      </c>
      <c r="L12" s="14">
        <f t="shared" si="5"/>
        <v>0</v>
      </c>
      <c r="M12" s="14">
        <f t="shared" si="5"/>
        <v>0</v>
      </c>
      <c r="N12" s="14">
        <f t="shared" si="5"/>
        <v>0</v>
      </c>
      <c r="O12" s="14">
        <f t="shared" si="1"/>
        <v>2972061</v>
      </c>
      <c r="P12" s="35">
        <f t="shared" si="2"/>
        <v>1106.5007446016382</v>
      </c>
      <c r="Q12" s="6"/>
      <c r="R12" s="2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</row>
    <row r="13" spans="1:134">
      <c r="A13" s="15"/>
      <c r="B13" s="17"/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8"/>
    </row>
    <row r="14" spans="1:134">
      <c r="A14" s="36"/>
      <c r="B14" s="37"/>
      <c r="C14" s="37"/>
      <c r="D14" s="38"/>
      <c r="E14" s="38"/>
      <c r="F14" s="38"/>
      <c r="G14" s="38"/>
      <c r="H14" s="38"/>
      <c r="I14" s="38"/>
      <c r="J14" s="38"/>
      <c r="K14" s="38"/>
      <c r="L14" s="38"/>
      <c r="M14" s="90" t="s">
        <v>72</v>
      </c>
      <c r="N14" s="90"/>
      <c r="O14" s="90"/>
      <c r="P14" s="39">
        <v>2686</v>
      </c>
    </row>
    <row r="15" spans="1:134">
      <c r="A15" s="91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3"/>
    </row>
    <row r="16" spans="1:134" ht="15.75" customHeight="1" thickBot="1">
      <c r="A16" s="94" t="s">
        <v>31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6"/>
    </row>
  </sheetData>
  <mergeCells count="10">
    <mergeCell ref="M14:O14"/>
    <mergeCell ref="A15:P15"/>
    <mergeCell ref="A16:P1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442282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2" si="1">SUM(D5:M5)</f>
        <v>442282</v>
      </c>
      <c r="O5" s="30">
        <f t="shared" ref="O5:O12" si="2">(N5/O$14)</f>
        <v>156.39391796322491</v>
      </c>
      <c r="P5" s="6"/>
    </row>
    <row r="6" spans="1:133">
      <c r="A6" s="12"/>
      <c r="B6" s="42">
        <v>512</v>
      </c>
      <c r="C6" s="19" t="s">
        <v>55</v>
      </c>
      <c r="D6" s="43">
        <v>247870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247870</v>
      </c>
      <c r="O6" s="44">
        <f t="shared" si="2"/>
        <v>87.648514851485146</v>
      </c>
      <c r="P6" s="9"/>
    </row>
    <row r="7" spans="1:133">
      <c r="A7" s="12"/>
      <c r="B7" s="42">
        <v>519</v>
      </c>
      <c r="C7" s="19" t="s">
        <v>47</v>
      </c>
      <c r="D7" s="43">
        <v>194412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194412</v>
      </c>
      <c r="O7" s="44">
        <f t="shared" si="2"/>
        <v>68.745403111739748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1233628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1233628</v>
      </c>
      <c r="O8" s="41">
        <f t="shared" si="2"/>
        <v>436.21923620933524</v>
      </c>
      <c r="P8" s="10"/>
    </row>
    <row r="9" spans="1:133">
      <c r="A9" s="12"/>
      <c r="B9" s="42">
        <v>529</v>
      </c>
      <c r="C9" s="19" t="s">
        <v>56</v>
      </c>
      <c r="D9" s="43">
        <v>1233628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1233628</v>
      </c>
      <c r="O9" s="44">
        <f t="shared" si="2"/>
        <v>436.21923620933524</v>
      </c>
      <c r="P9" s="9"/>
    </row>
    <row r="10" spans="1:133" ht="15.75">
      <c r="A10" s="26" t="s">
        <v>25</v>
      </c>
      <c r="B10" s="27"/>
      <c r="C10" s="28"/>
      <c r="D10" s="29">
        <f t="shared" ref="D10:M10" si="4">SUM(D11:D11)</f>
        <v>142943</v>
      </c>
      <c r="E10" s="29">
        <f t="shared" si="4"/>
        <v>0</v>
      </c>
      <c r="F10" s="29">
        <f t="shared" si="4"/>
        <v>0</v>
      </c>
      <c r="G10" s="29">
        <f t="shared" si="4"/>
        <v>322061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465004</v>
      </c>
      <c r="O10" s="41">
        <f t="shared" si="2"/>
        <v>164.42857142857142</v>
      </c>
      <c r="P10" s="10"/>
    </row>
    <row r="11" spans="1:133" ht="15.75" thickBot="1">
      <c r="A11" s="12"/>
      <c r="B11" s="42">
        <v>539</v>
      </c>
      <c r="C11" s="19" t="s">
        <v>26</v>
      </c>
      <c r="D11" s="43">
        <v>142943</v>
      </c>
      <c r="E11" s="43">
        <v>0</v>
      </c>
      <c r="F11" s="43">
        <v>0</v>
      </c>
      <c r="G11" s="43">
        <v>322061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465004</v>
      </c>
      <c r="O11" s="44">
        <f t="shared" si="2"/>
        <v>164.42857142857142</v>
      </c>
      <c r="P11" s="9"/>
    </row>
    <row r="12" spans="1:133" ht="16.5" thickBot="1">
      <c r="A12" s="13" t="s">
        <v>10</v>
      </c>
      <c r="B12" s="21"/>
      <c r="C12" s="20"/>
      <c r="D12" s="14">
        <f>SUM(D5,D8,D10)</f>
        <v>1818853</v>
      </c>
      <c r="E12" s="14">
        <f t="shared" ref="E12:M12" si="5">SUM(E5,E8,E10)</f>
        <v>0</v>
      </c>
      <c r="F12" s="14">
        <f t="shared" si="5"/>
        <v>0</v>
      </c>
      <c r="G12" s="14">
        <f t="shared" si="5"/>
        <v>322061</v>
      </c>
      <c r="H12" s="14">
        <f t="shared" si="5"/>
        <v>0</v>
      </c>
      <c r="I12" s="14">
        <f t="shared" si="5"/>
        <v>0</v>
      </c>
      <c r="J12" s="14">
        <f t="shared" si="5"/>
        <v>0</v>
      </c>
      <c r="K12" s="14">
        <f t="shared" si="5"/>
        <v>0</v>
      </c>
      <c r="L12" s="14">
        <f t="shared" si="5"/>
        <v>0</v>
      </c>
      <c r="M12" s="14">
        <f t="shared" si="5"/>
        <v>0</v>
      </c>
      <c r="N12" s="14">
        <f t="shared" si="1"/>
        <v>2140914</v>
      </c>
      <c r="O12" s="35">
        <f t="shared" si="2"/>
        <v>757.04172560113159</v>
      </c>
      <c r="P12" s="6"/>
      <c r="Q12" s="2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</row>
    <row r="13" spans="1:133">
      <c r="A13" s="15"/>
      <c r="B13" s="17"/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8"/>
    </row>
    <row r="14" spans="1:133">
      <c r="A14" s="36"/>
      <c r="B14" s="37"/>
      <c r="C14" s="37"/>
      <c r="D14" s="38"/>
      <c r="E14" s="38"/>
      <c r="F14" s="38"/>
      <c r="G14" s="38"/>
      <c r="H14" s="38"/>
      <c r="I14" s="38"/>
      <c r="J14" s="38"/>
      <c r="K14" s="38"/>
      <c r="L14" s="90" t="s">
        <v>67</v>
      </c>
      <c r="M14" s="90"/>
      <c r="N14" s="90"/>
      <c r="O14" s="39">
        <v>2828</v>
      </c>
    </row>
    <row r="15" spans="1:133">
      <c r="A15" s="91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3"/>
    </row>
    <row r="16" spans="1:133" ht="15.75" customHeight="1" thickBot="1">
      <c r="A16" s="94" t="s">
        <v>31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6"/>
    </row>
  </sheetData>
  <mergeCells count="10">
    <mergeCell ref="L14:N14"/>
    <mergeCell ref="A15:O15"/>
    <mergeCell ref="A16:O1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467298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2" si="1">SUM(D5:M5)</f>
        <v>467298</v>
      </c>
      <c r="O5" s="30">
        <f t="shared" ref="O5:O12" si="2">(N5/O$14)</f>
        <v>167.55037647902475</v>
      </c>
      <c r="P5" s="6"/>
    </row>
    <row r="6" spans="1:133">
      <c r="A6" s="12"/>
      <c r="B6" s="42">
        <v>512</v>
      </c>
      <c r="C6" s="19" t="s">
        <v>55</v>
      </c>
      <c r="D6" s="43">
        <v>254270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254270</v>
      </c>
      <c r="O6" s="44">
        <f t="shared" si="2"/>
        <v>91.16887773395483</v>
      </c>
      <c r="P6" s="9"/>
    </row>
    <row r="7" spans="1:133">
      <c r="A7" s="12"/>
      <c r="B7" s="42">
        <v>519</v>
      </c>
      <c r="C7" s="19" t="s">
        <v>47</v>
      </c>
      <c r="D7" s="43">
        <v>213028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213028</v>
      </c>
      <c r="O7" s="44">
        <f t="shared" si="2"/>
        <v>76.381498745069919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1153032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1153032</v>
      </c>
      <c r="O8" s="41">
        <f t="shared" si="2"/>
        <v>413.42129795625675</v>
      </c>
      <c r="P8" s="10"/>
    </row>
    <row r="9" spans="1:133">
      <c r="A9" s="12"/>
      <c r="B9" s="42">
        <v>529</v>
      </c>
      <c r="C9" s="19" t="s">
        <v>56</v>
      </c>
      <c r="D9" s="43">
        <v>1153032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1153032</v>
      </c>
      <c r="O9" s="44">
        <f t="shared" si="2"/>
        <v>413.42129795625675</v>
      </c>
      <c r="P9" s="9"/>
    </row>
    <row r="10" spans="1:133" ht="15.75">
      <c r="A10" s="26" t="s">
        <v>25</v>
      </c>
      <c r="B10" s="27"/>
      <c r="C10" s="28"/>
      <c r="D10" s="29">
        <f t="shared" ref="D10:M10" si="4">SUM(D11:D11)</f>
        <v>177354</v>
      </c>
      <c r="E10" s="29">
        <f t="shared" si="4"/>
        <v>0</v>
      </c>
      <c r="F10" s="29">
        <f t="shared" si="4"/>
        <v>0</v>
      </c>
      <c r="G10" s="29">
        <f t="shared" si="4"/>
        <v>72502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249856</v>
      </c>
      <c r="O10" s="41">
        <f t="shared" si="2"/>
        <v>89.586231624238081</v>
      </c>
      <c r="P10" s="10"/>
    </row>
    <row r="11" spans="1:133" ht="15.75" thickBot="1">
      <c r="A11" s="12"/>
      <c r="B11" s="42">
        <v>539</v>
      </c>
      <c r="C11" s="19" t="s">
        <v>26</v>
      </c>
      <c r="D11" s="43">
        <v>177354</v>
      </c>
      <c r="E11" s="43">
        <v>0</v>
      </c>
      <c r="F11" s="43">
        <v>0</v>
      </c>
      <c r="G11" s="43">
        <v>72502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249856</v>
      </c>
      <c r="O11" s="44">
        <f t="shared" si="2"/>
        <v>89.586231624238081</v>
      </c>
      <c r="P11" s="9"/>
    </row>
    <row r="12" spans="1:133" ht="16.5" thickBot="1">
      <c r="A12" s="13" t="s">
        <v>10</v>
      </c>
      <c r="B12" s="21"/>
      <c r="C12" s="20"/>
      <c r="D12" s="14">
        <f>SUM(D5,D8,D10)</f>
        <v>1797684</v>
      </c>
      <c r="E12" s="14">
        <f t="shared" ref="E12:M12" si="5">SUM(E5,E8,E10)</f>
        <v>0</v>
      </c>
      <c r="F12" s="14">
        <f t="shared" si="5"/>
        <v>0</v>
      </c>
      <c r="G12" s="14">
        <f t="shared" si="5"/>
        <v>72502</v>
      </c>
      <c r="H12" s="14">
        <f t="shared" si="5"/>
        <v>0</v>
      </c>
      <c r="I12" s="14">
        <f t="shared" si="5"/>
        <v>0</v>
      </c>
      <c r="J12" s="14">
        <f t="shared" si="5"/>
        <v>0</v>
      </c>
      <c r="K12" s="14">
        <f t="shared" si="5"/>
        <v>0</v>
      </c>
      <c r="L12" s="14">
        <f t="shared" si="5"/>
        <v>0</v>
      </c>
      <c r="M12" s="14">
        <f t="shared" si="5"/>
        <v>0</v>
      </c>
      <c r="N12" s="14">
        <f t="shared" si="1"/>
        <v>1870186</v>
      </c>
      <c r="O12" s="35">
        <f t="shared" si="2"/>
        <v>670.5579060595195</v>
      </c>
      <c r="P12" s="6"/>
      <c r="Q12" s="2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</row>
    <row r="13" spans="1:133">
      <c r="A13" s="15"/>
      <c r="B13" s="17"/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8"/>
    </row>
    <row r="14" spans="1:133">
      <c r="A14" s="36"/>
      <c r="B14" s="37"/>
      <c r="C14" s="37"/>
      <c r="D14" s="38"/>
      <c r="E14" s="38"/>
      <c r="F14" s="38"/>
      <c r="G14" s="38"/>
      <c r="H14" s="38"/>
      <c r="I14" s="38"/>
      <c r="J14" s="38"/>
      <c r="K14" s="38"/>
      <c r="L14" s="90" t="s">
        <v>65</v>
      </c>
      <c r="M14" s="90"/>
      <c r="N14" s="90"/>
      <c r="O14" s="39">
        <v>2789</v>
      </c>
    </row>
    <row r="15" spans="1:133">
      <c r="A15" s="91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3"/>
    </row>
    <row r="16" spans="1:133" ht="15.75" customHeight="1" thickBot="1">
      <c r="A16" s="94" t="s">
        <v>31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6"/>
    </row>
  </sheetData>
  <mergeCells count="10">
    <mergeCell ref="L14:N14"/>
    <mergeCell ref="A15:O15"/>
    <mergeCell ref="A16:O1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445931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2" si="1">SUM(D5:M5)</f>
        <v>445931</v>
      </c>
      <c r="O5" s="30">
        <f t="shared" ref="O5:O12" si="2">(N5/O$14)</f>
        <v>162.68916453848959</v>
      </c>
      <c r="P5" s="6"/>
    </row>
    <row r="6" spans="1:133">
      <c r="A6" s="12"/>
      <c r="B6" s="42">
        <v>512</v>
      </c>
      <c r="C6" s="19" t="s">
        <v>55</v>
      </c>
      <c r="D6" s="43">
        <v>187966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187966</v>
      </c>
      <c r="O6" s="44">
        <f t="shared" si="2"/>
        <v>68.575702298431224</v>
      </c>
      <c r="P6" s="9"/>
    </row>
    <row r="7" spans="1:133">
      <c r="A7" s="12"/>
      <c r="B7" s="42">
        <v>513</v>
      </c>
      <c r="C7" s="19" t="s">
        <v>19</v>
      </c>
      <c r="D7" s="43">
        <v>257965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257965</v>
      </c>
      <c r="O7" s="44">
        <f t="shared" si="2"/>
        <v>94.113462240058368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1147516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1147516</v>
      </c>
      <c r="O8" s="41">
        <f t="shared" si="2"/>
        <v>418.64866836920834</v>
      </c>
      <c r="P8" s="10"/>
    </row>
    <row r="9" spans="1:133">
      <c r="A9" s="12"/>
      <c r="B9" s="42">
        <v>529</v>
      </c>
      <c r="C9" s="19" t="s">
        <v>56</v>
      </c>
      <c r="D9" s="43">
        <v>1147516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1147516</v>
      </c>
      <c r="O9" s="44">
        <f t="shared" si="2"/>
        <v>418.64866836920834</v>
      </c>
      <c r="P9" s="9"/>
    </row>
    <row r="10" spans="1:133" ht="15.75">
      <c r="A10" s="26" t="s">
        <v>25</v>
      </c>
      <c r="B10" s="27"/>
      <c r="C10" s="28"/>
      <c r="D10" s="29">
        <f t="shared" ref="D10:M10" si="4">SUM(D11:D11)</f>
        <v>147813</v>
      </c>
      <c r="E10" s="29">
        <f t="shared" si="4"/>
        <v>0</v>
      </c>
      <c r="F10" s="29">
        <f t="shared" si="4"/>
        <v>0</v>
      </c>
      <c r="G10" s="29">
        <f t="shared" si="4"/>
        <v>64399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212212</v>
      </c>
      <c r="O10" s="41">
        <f t="shared" si="2"/>
        <v>77.421379058737685</v>
      </c>
      <c r="P10" s="10"/>
    </row>
    <row r="11" spans="1:133" ht="15.75" thickBot="1">
      <c r="A11" s="12"/>
      <c r="B11" s="42">
        <v>539</v>
      </c>
      <c r="C11" s="19" t="s">
        <v>26</v>
      </c>
      <c r="D11" s="43">
        <v>147813</v>
      </c>
      <c r="E11" s="43">
        <v>0</v>
      </c>
      <c r="F11" s="43">
        <v>0</v>
      </c>
      <c r="G11" s="43">
        <v>64399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212212</v>
      </c>
      <c r="O11" s="44">
        <f t="shared" si="2"/>
        <v>77.421379058737685</v>
      </c>
      <c r="P11" s="9"/>
    </row>
    <row r="12" spans="1:133" ht="16.5" thickBot="1">
      <c r="A12" s="13" t="s">
        <v>10</v>
      </c>
      <c r="B12" s="21"/>
      <c r="C12" s="20"/>
      <c r="D12" s="14">
        <f>SUM(D5,D8,D10)</f>
        <v>1741260</v>
      </c>
      <c r="E12" s="14">
        <f t="shared" ref="E12:M12" si="5">SUM(E5,E8,E10)</f>
        <v>0</v>
      </c>
      <c r="F12" s="14">
        <f t="shared" si="5"/>
        <v>0</v>
      </c>
      <c r="G12" s="14">
        <f t="shared" si="5"/>
        <v>64399</v>
      </c>
      <c r="H12" s="14">
        <f t="shared" si="5"/>
        <v>0</v>
      </c>
      <c r="I12" s="14">
        <f t="shared" si="5"/>
        <v>0</v>
      </c>
      <c r="J12" s="14">
        <f t="shared" si="5"/>
        <v>0</v>
      </c>
      <c r="K12" s="14">
        <f t="shared" si="5"/>
        <v>0</v>
      </c>
      <c r="L12" s="14">
        <f t="shared" si="5"/>
        <v>0</v>
      </c>
      <c r="M12" s="14">
        <f t="shared" si="5"/>
        <v>0</v>
      </c>
      <c r="N12" s="14">
        <f t="shared" si="1"/>
        <v>1805659</v>
      </c>
      <c r="O12" s="35">
        <f t="shared" si="2"/>
        <v>658.7592119664356</v>
      </c>
      <c r="P12" s="6"/>
      <c r="Q12" s="2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</row>
    <row r="13" spans="1:133">
      <c r="A13" s="15"/>
      <c r="B13" s="17"/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8"/>
    </row>
    <row r="14" spans="1:133">
      <c r="A14" s="36"/>
      <c r="B14" s="37"/>
      <c r="C14" s="37"/>
      <c r="D14" s="38"/>
      <c r="E14" s="38"/>
      <c r="F14" s="38"/>
      <c r="G14" s="38"/>
      <c r="H14" s="38"/>
      <c r="I14" s="38"/>
      <c r="J14" s="38"/>
      <c r="K14" s="38"/>
      <c r="L14" s="90" t="s">
        <v>63</v>
      </c>
      <c r="M14" s="90"/>
      <c r="N14" s="90"/>
      <c r="O14" s="39">
        <v>2741</v>
      </c>
    </row>
    <row r="15" spans="1:133">
      <c r="A15" s="91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3"/>
    </row>
    <row r="16" spans="1:133" ht="15.75" customHeight="1" thickBot="1">
      <c r="A16" s="94" t="s">
        <v>31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6"/>
    </row>
  </sheetData>
  <mergeCells count="10">
    <mergeCell ref="L14:N14"/>
    <mergeCell ref="A15:O15"/>
    <mergeCell ref="A16:O1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847319</v>
      </c>
      <c r="E5" s="24">
        <f t="shared" si="0"/>
        <v>0</v>
      </c>
      <c r="F5" s="24">
        <f t="shared" si="0"/>
        <v>27018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874337</v>
      </c>
      <c r="O5" s="30">
        <f t="shared" ref="O5:O15" si="2">(N5/O$17)</f>
        <v>320.8576146788991</v>
      </c>
      <c r="P5" s="6"/>
    </row>
    <row r="6" spans="1:133">
      <c r="A6" s="12"/>
      <c r="B6" s="42">
        <v>512</v>
      </c>
      <c r="C6" s="19" t="s">
        <v>55</v>
      </c>
      <c r="D6" s="43">
        <v>231285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231285</v>
      </c>
      <c r="O6" s="44">
        <f t="shared" si="2"/>
        <v>84.875229357798162</v>
      </c>
      <c r="P6" s="9"/>
    </row>
    <row r="7" spans="1:133">
      <c r="A7" s="12"/>
      <c r="B7" s="42">
        <v>513</v>
      </c>
      <c r="C7" s="19" t="s">
        <v>19</v>
      </c>
      <c r="D7" s="43">
        <v>223760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223760</v>
      </c>
      <c r="O7" s="44">
        <f t="shared" si="2"/>
        <v>82.113761467889901</v>
      </c>
      <c r="P7" s="9"/>
    </row>
    <row r="8" spans="1:133">
      <c r="A8" s="12"/>
      <c r="B8" s="42">
        <v>517</v>
      </c>
      <c r="C8" s="19" t="s">
        <v>20</v>
      </c>
      <c r="D8" s="43">
        <v>392274</v>
      </c>
      <c r="E8" s="43">
        <v>0</v>
      </c>
      <c r="F8" s="43">
        <v>27018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419292</v>
      </c>
      <c r="O8" s="44">
        <f t="shared" si="2"/>
        <v>153.86862385321101</v>
      </c>
      <c r="P8" s="9"/>
    </row>
    <row r="9" spans="1:133" ht="15.75">
      <c r="A9" s="26" t="s">
        <v>21</v>
      </c>
      <c r="B9" s="27"/>
      <c r="C9" s="28"/>
      <c r="D9" s="29">
        <f t="shared" ref="D9:M9" si="3">SUM(D10:D10)</f>
        <v>1041691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1041691</v>
      </c>
      <c r="O9" s="41">
        <f t="shared" si="2"/>
        <v>382.27192660550458</v>
      </c>
      <c r="P9" s="10"/>
    </row>
    <row r="10" spans="1:133">
      <c r="A10" s="12"/>
      <c r="B10" s="42">
        <v>529</v>
      </c>
      <c r="C10" s="19" t="s">
        <v>56</v>
      </c>
      <c r="D10" s="43">
        <v>1041691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1041691</v>
      </c>
      <c r="O10" s="44">
        <f t="shared" si="2"/>
        <v>382.27192660550458</v>
      </c>
      <c r="P10" s="9"/>
    </row>
    <row r="11" spans="1:133" ht="15.75">
      <c r="A11" s="26" t="s">
        <v>25</v>
      </c>
      <c r="B11" s="27"/>
      <c r="C11" s="28"/>
      <c r="D11" s="29">
        <f t="shared" ref="D11:M11" si="4">SUM(D12:D12)</f>
        <v>143570</v>
      </c>
      <c r="E11" s="29">
        <f t="shared" si="4"/>
        <v>16969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160539</v>
      </c>
      <c r="O11" s="41">
        <f t="shared" si="2"/>
        <v>58.913394495412845</v>
      </c>
      <c r="P11" s="10"/>
    </row>
    <row r="12" spans="1:133">
      <c r="A12" s="12"/>
      <c r="B12" s="42">
        <v>539</v>
      </c>
      <c r="C12" s="19" t="s">
        <v>26</v>
      </c>
      <c r="D12" s="43">
        <v>143570</v>
      </c>
      <c r="E12" s="43">
        <v>16969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160539</v>
      </c>
      <c r="O12" s="44">
        <f t="shared" si="2"/>
        <v>58.913394495412845</v>
      </c>
      <c r="P12" s="9"/>
    </row>
    <row r="13" spans="1:133" ht="15.75">
      <c r="A13" s="26" t="s">
        <v>59</v>
      </c>
      <c r="B13" s="27"/>
      <c r="C13" s="28"/>
      <c r="D13" s="29">
        <f t="shared" ref="D13:M13" si="5">SUM(D14:D14)</f>
        <v>0</v>
      </c>
      <c r="E13" s="29">
        <f t="shared" si="5"/>
        <v>0</v>
      </c>
      <c r="F13" s="29">
        <f t="shared" si="5"/>
        <v>143735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143735</v>
      </c>
      <c r="O13" s="41">
        <f t="shared" si="2"/>
        <v>52.746788990825685</v>
      </c>
      <c r="P13" s="9"/>
    </row>
    <row r="14" spans="1:133" ht="15.75" thickBot="1">
      <c r="A14" s="12"/>
      <c r="B14" s="42">
        <v>581</v>
      </c>
      <c r="C14" s="19" t="s">
        <v>60</v>
      </c>
      <c r="D14" s="43">
        <v>0</v>
      </c>
      <c r="E14" s="43">
        <v>0</v>
      </c>
      <c r="F14" s="43">
        <v>143735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143735</v>
      </c>
      <c r="O14" s="44">
        <f t="shared" si="2"/>
        <v>52.746788990825685</v>
      </c>
      <c r="P14" s="9"/>
    </row>
    <row r="15" spans="1:133" ht="16.5" thickBot="1">
      <c r="A15" s="13" t="s">
        <v>10</v>
      </c>
      <c r="B15" s="21"/>
      <c r="C15" s="20"/>
      <c r="D15" s="14">
        <f>SUM(D5,D9,D11,D13)</f>
        <v>2032580</v>
      </c>
      <c r="E15" s="14">
        <f t="shared" ref="E15:M15" si="6">SUM(E5,E9,E11,E13)</f>
        <v>16969</v>
      </c>
      <c r="F15" s="14">
        <f t="shared" si="6"/>
        <v>170753</v>
      </c>
      <c r="G15" s="14">
        <f t="shared" si="6"/>
        <v>0</v>
      </c>
      <c r="H15" s="14">
        <f t="shared" si="6"/>
        <v>0</v>
      </c>
      <c r="I15" s="14">
        <f t="shared" si="6"/>
        <v>0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2220302</v>
      </c>
      <c r="O15" s="35">
        <f t="shared" si="2"/>
        <v>814.78972477064224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61</v>
      </c>
      <c r="M17" s="90"/>
      <c r="N17" s="90"/>
      <c r="O17" s="39">
        <v>2725</v>
      </c>
    </row>
    <row r="18" spans="1: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31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479334</v>
      </c>
      <c r="E5" s="24">
        <f t="shared" si="0"/>
        <v>0</v>
      </c>
      <c r="F5" s="24">
        <f t="shared" si="0"/>
        <v>54181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3" si="1">SUM(D5:M5)</f>
        <v>533515</v>
      </c>
      <c r="O5" s="30">
        <f t="shared" ref="O5:O13" si="2">(N5/O$15)</f>
        <v>196.57885040530581</v>
      </c>
      <c r="P5" s="6"/>
    </row>
    <row r="6" spans="1:133">
      <c r="A6" s="12"/>
      <c r="B6" s="42">
        <v>512</v>
      </c>
      <c r="C6" s="19" t="s">
        <v>55</v>
      </c>
      <c r="D6" s="43">
        <v>177595</v>
      </c>
      <c r="E6" s="43">
        <v>0</v>
      </c>
      <c r="F6" s="43">
        <v>72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177667</v>
      </c>
      <c r="O6" s="44">
        <f t="shared" si="2"/>
        <v>65.463154016212229</v>
      </c>
      <c r="P6" s="9"/>
    </row>
    <row r="7" spans="1:133">
      <c r="A7" s="12"/>
      <c r="B7" s="42">
        <v>513</v>
      </c>
      <c r="C7" s="19" t="s">
        <v>19</v>
      </c>
      <c r="D7" s="43">
        <v>301739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301739</v>
      </c>
      <c r="O7" s="44">
        <f t="shared" si="2"/>
        <v>111.17870302137067</v>
      </c>
      <c r="P7" s="9"/>
    </row>
    <row r="8" spans="1:133">
      <c r="A8" s="12"/>
      <c r="B8" s="42">
        <v>517</v>
      </c>
      <c r="C8" s="19" t="s">
        <v>20</v>
      </c>
      <c r="D8" s="43">
        <v>0</v>
      </c>
      <c r="E8" s="43">
        <v>0</v>
      </c>
      <c r="F8" s="43">
        <v>54109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54109</v>
      </c>
      <c r="O8" s="44">
        <f t="shared" si="2"/>
        <v>19.93699336772292</v>
      </c>
      <c r="P8" s="9"/>
    </row>
    <row r="9" spans="1:133" ht="15.75">
      <c r="A9" s="26" t="s">
        <v>21</v>
      </c>
      <c r="B9" s="27"/>
      <c r="C9" s="28"/>
      <c r="D9" s="29">
        <f t="shared" ref="D9:M9" si="3">SUM(D10:D10)</f>
        <v>991535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991535</v>
      </c>
      <c r="O9" s="41">
        <f t="shared" si="2"/>
        <v>365.34082535003682</v>
      </c>
      <c r="P9" s="10"/>
    </row>
    <row r="10" spans="1:133">
      <c r="A10" s="12"/>
      <c r="B10" s="42">
        <v>529</v>
      </c>
      <c r="C10" s="19" t="s">
        <v>56</v>
      </c>
      <c r="D10" s="43">
        <v>991535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991535</v>
      </c>
      <c r="O10" s="44">
        <f t="shared" si="2"/>
        <v>365.34082535003682</v>
      </c>
      <c r="P10" s="9"/>
    </row>
    <row r="11" spans="1:133" ht="15.75">
      <c r="A11" s="26" t="s">
        <v>25</v>
      </c>
      <c r="B11" s="27"/>
      <c r="C11" s="28"/>
      <c r="D11" s="29">
        <f t="shared" ref="D11:M11" si="4">SUM(D12:D12)</f>
        <v>135460</v>
      </c>
      <c r="E11" s="29">
        <f t="shared" si="4"/>
        <v>0</v>
      </c>
      <c r="F11" s="29">
        <f t="shared" si="4"/>
        <v>0</v>
      </c>
      <c r="G11" s="29">
        <f t="shared" si="4"/>
        <v>46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135506</v>
      </c>
      <c r="O11" s="41">
        <f t="shared" si="2"/>
        <v>49.928518791451729</v>
      </c>
      <c r="P11" s="10"/>
    </row>
    <row r="12" spans="1:133" ht="15.75" thickBot="1">
      <c r="A12" s="12"/>
      <c r="B12" s="42">
        <v>539</v>
      </c>
      <c r="C12" s="19" t="s">
        <v>26</v>
      </c>
      <c r="D12" s="43">
        <v>135460</v>
      </c>
      <c r="E12" s="43">
        <v>0</v>
      </c>
      <c r="F12" s="43">
        <v>0</v>
      </c>
      <c r="G12" s="43">
        <v>46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135506</v>
      </c>
      <c r="O12" s="44">
        <f t="shared" si="2"/>
        <v>49.928518791451729</v>
      </c>
      <c r="P12" s="9"/>
    </row>
    <row r="13" spans="1:133" ht="16.5" thickBot="1">
      <c r="A13" s="13" t="s">
        <v>10</v>
      </c>
      <c r="B13" s="21"/>
      <c r="C13" s="20"/>
      <c r="D13" s="14">
        <f>SUM(D5,D9,D11)</f>
        <v>1606329</v>
      </c>
      <c r="E13" s="14">
        <f t="shared" ref="E13:M13" si="5">SUM(E5,E9,E11)</f>
        <v>0</v>
      </c>
      <c r="F13" s="14">
        <f t="shared" si="5"/>
        <v>54181</v>
      </c>
      <c r="G13" s="14">
        <f t="shared" si="5"/>
        <v>46</v>
      </c>
      <c r="H13" s="14">
        <f t="shared" si="5"/>
        <v>0</v>
      </c>
      <c r="I13" s="14">
        <f t="shared" si="5"/>
        <v>0</v>
      </c>
      <c r="J13" s="14">
        <f t="shared" si="5"/>
        <v>0</v>
      </c>
      <c r="K13" s="14">
        <f t="shared" si="5"/>
        <v>0</v>
      </c>
      <c r="L13" s="14">
        <f t="shared" si="5"/>
        <v>0</v>
      </c>
      <c r="M13" s="14">
        <f t="shared" si="5"/>
        <v>0</v>
      </c>
      <c r="N13" s="14">
        <f t="shared" si="1"/>
        <v>1660556</v>
      </c>
      <c r="O13" s="35">
        <f t="shared" si="2"/>
        <v>611.84819454679439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57</v>
      </c>
      <c r="M15" s="90"/>
      <c r="N15" s="90"/>
      <c r="O15" s="39">
        <v>2714</v>
      </c>
    </row>
    <row r="16" spans="1:133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31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496636</v>
      </c>
      <c r="E5" s="24">
        <f t="shared" si="0"/>
        <v>0</v>
      </c>
      <c r="F5" s="24">
        <f t="shared" si="0"/>
        <v>54180</v>
      </c>
      <c r="G5" s="24">
        <f t="shared" si="0"/>
        <v>39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550855</v>
      </c>
      <c r="O5" s="30">
        <f t="shared" ref="O5:O20" si="2">(N5/O$22)</f>
        <v>204.702712746191</v>
      </c>
      <c r="P5" s="6"/>
    </row>
    <row r="6" spans="1:133">
      <c r="A6" s="12"/>
      <c r="B6" s="42">
        <v>511</v>
      </c>
      <c r="C6" s="19" t="s">
        <v>37</v>
      </c>
      <c r="D6" s="43">
        <v>34500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34500</v>
      </c>
      <c r="O6" s="44">
        <f t="shared" si="2"/>
        <v>12.820512820512821</v>
      </c>
      <c r="P6" s="9"/>
    </row>
    <row r="7" spans="1:133">
      <c r="A7" s="12"/>
      <c r="B7" s="42">
        <v>513</v>
      </c>
      <c r="C7" s="19" t="s">
        <v>19</v>
      </c>
      <c r="D7" s="43">
        <v>286766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286766</v>
      </c>
      <c r="O7" s="44">
        <f t="shared" si="2"/>
        <v>106.56484578223709</v>
      </c>
      <c r="P7" s="9"/>
    </row>
    <row r="8" spans="1:133">
      <c r="A8" s="12"/>
      <c r="B8" s="42">
        <v>514</v>
      </c>
      <c r="C8" s="19" t="s">
        <v>38</v>
      </c>
      <c r="D8" s="43">
        <v>22683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22683</v>
      </c>
      <c r="O8" s="44">
        <f t="shared" si="2"/>
        <v>8.4292084726867333</v>
      </c>
      <c r="P8" s="9"/>
    </row>
    <row r="9" spans="1:133">
      <c r="A9" s="12"/>
      <c r="B9" s="42">
        <v>515</v>
      </c>
      <c r="C9" s="19" t="s">
        <v>39</v>
      </c>
      <c r="D9" s="43">
        <v>3031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3031</v>
      </c>
      <c r="O9" s="44">
        <f t="shared" si="2"/>
        <v>1.126347082868822</v>
      </c>
      <c r="P9" s="9"/>
    </row>
    <row r="10" spans="1:133">
      <c r="A10" s="12"/>
      <c r="B10" s="42">
        <v>517</v>
      </c>
      <c r="C10" s="19" t="s">
        <v>20</v>
      </c>
      <c r="D10" s="43">
        <v>0</v>
      </c>
      <c r="E10" s="43">
        <v>0</v>
      </c>
      <c r="F10" s="43">
        <v>54180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54180</v>
      </c>
      <c r="O10" s="44">
        <f t="shared" si="2"/>
        <v>20.133779264214049</v>
      </c>
      <c r="P10" s="9"/>
    </row>
    <row r="11" spans="1:133">
      <c r="A11" s="12"/>
      <c r="B11" s="42">
        <v>519</v>
      </c>
      <c r="C11" s="19" t="s">
        <v>47</v>
      </c>
      <c r="D11" s="43">
        <v>149656</v>
      </c>
      <c r="E11" s="43">
        <v>0</v>
      </c>
      <c r="F11" s="43">
        <v>0</v>
      </c>
      <c r="G11" s="43">
        <v>39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149695</v>
      </c>
      <c r="O11" s="44">
        <f t="shared" si="2"/>
        <v>55.628019323671495</v>
      </c>
      <c r="P11" s="9"/>
    </row>
    <row r="12" spans="1:133" ht="15.75">
      <c r="A12" s="26" t="s">
        <v>21</v>
      </c>
      <c r="B12" s="27"/>
      <c r="C12" s="28"/>
      <c r="D12" s="29">
        <f t="shared" ref="D12:M12" si="3">SUM(D13:D15)</f>
        <v>963587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963587</v>
      </c>
      <c r="O12" s="41">
        <f t="shared" si="2"/>
        <v>358.07766629505761</v>
      </c>
      <c r="P12" s="10"/>
    </row>
    <row r="13" spans="1:133">
      <c r="A13" s="12"/>
      <c r="B13" s="42">
        <v>521</v>
      </c>
      <c r="C13" s="19" t="s">
        <v>22</v>
      </c>
      <c r="D13" s="43">
        <v>555489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555489</v>
      </c>
      <c r="O13" s="44">
        <f t="shared" si="2"/>
        <v>206.4247491638796</v>
      </c>
      <c r="P13" s="9"/>
    </row>
    <row r="14" spans="1:133">
      <c r="A14" s="12"/>
      <c r="B14" s="42">
        <v>522</v>
      </c>
      <c r="C14" s="19" t="s">
        <v>23</v>
      </c>
      <c r="D14" s="43">
        <v>372816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372816</v>
      </c>
      <c r="O14" s="44">
        <f t="shared" si="2"/>
        <v>138.5418060200669</v>
      </c>
      <c r="P14" s="9"/>
    </row>
    <row r="15" spans="1:133">
      <c r="A15" s="12"/>
      <c r="B15" s="42">
        <v>524</v>
      </c>
      <c r="C15" s="19" t="s">
        <v>24</v>
      </c>
      <c r="D15" s="43">
        <v>35282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35282</v>
      </c>
      <c r="O15" s="44">
        <f t="shared" si="2"/>
        <v>13.111111111111111</v>
      </c>
      <c r="P15" s="9"/>
    </row>
    <row r="16" spans="1:133" ht="15.75">
      <c r="A16" s="26" t="s">
        <v>25</v>
      </c>
      <c r="B16" s="27"/>
      <c r="C16" s="28"/>
      <c r="D16" s="29">
        <f t="shared" ref="D16:M16" si="4">SUM(D17:D17)</f>
        <v>146337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146337</v>
      </c>
      <c r="O16" s="41">
        <f t="shared" si="2"/>
        <v>54.380156075808252</v>
      </c>
      <c r="P16" s="10"/>
    </row>
    <row r="17" spans="1:119">
      <c r="A17" s="12"/>
      <c r="B17" s="42">
        <v>539</v>
      </c>
      <c r="C17" s="19" t="s">
        <v>26</v>
      </c>
      <c r="D17" s="43">
        <v>146337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146337</v>
      </c>
      <c r="O17" s="44">
        <f t="shared" si="2"/>
        <v>54.380156075808252</v>
      </c>
      <c r="P17" s="9"/>
    </row>
    <row r="18" spans="1:119" ht="15.75">
      <c r="A18" s="26" t="s">
        <v>41</v>
      </c>
      <c r="B18" s="27"/>
      <c r="C18" s="28"/>
      <c r="D18" s="29">
        <f t="shared" ref="D18:M18" si="5">SUM(D19:D19)</f>
        <v>7644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7644</v>
      </c>
      <c r="O18" s="41">
        <f t="shared" si="2"/>
        <v>2.8405797101449277</v>
      </c>
      <c r="P18" s="10"/>
    </row>
    <row r="19" spans="1:119" ht="15.75" thickBot="1">
      <c r="A19" s="12"/>
      <c r="B19" s="42">
        <v>541</v>
      </c>
      <c r="C19" s="19" t="s">
        <v>48</v>
      </c>
      <c r="D19" s="43">
        <v>7644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7644</v>
      </c>
      <c r="O19" s="44">
        <f t="shared" si="2"/>
        <v>2.8405797101449277</v>
      </c>
      <c r="P19" s="9"/>
    </row>
    <row r="20" spans="1:119" ht="16.5" thickBot="1">
      <c r="A20" s="13" t="s">
        <v>10</v>
      </c>
      <c r="B20" s="21"/>
      <c r="C20" s="20"/>
      <c r="D20" s="14">
        <f>SUM(D5,D12,D16,D18)</f>
        <v>1614204</v>
      </c>
      <c r="E20" s="14">
        <f t="shared" ref="E20:M20" si="6">SUM(E5,E12,E16,E18)</f>
        <v>0</v>
      </c>
      <c r="F20" s="14">
        <f t="shared" si="6"/>
        <v>54180</v>
      </c>
      <c r="G20" s="14">
        <f t="shared" si="6"/>
        <v>39</v>
      </c>
      <c r="H20" s="14">
        <f t="shared" si="6"/>
        <v>0</v>
      </c>
      <c r="I20" s="14">
        <f t="shared" si="6"/>
        <v>0</v>
      </c>
      <c r="J20" s="14">
        <f t="shared" si="6"/>
        <v>0</v>
      </c>
      <c r="K20" s="14">
        <f t="shared" si="6"/>
        <v>0</v>
      </c>
      <c r="L20" s="14">
        <f t="shared" si="6"/>
        <v>0</v>
      </c>
      <c r="M20" s="14">
        <f t="shared" si="6"/>
        <v>0</v>
      </c>
      <c r="N20" s="14">
        <f t="shared" si="1"/>
        <v>1668423</v>
      </c>
      <c r="O20" s="35">
        <f t="shared" si="2"/>
        <v>620.00111482720183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53</v>
      </c>
      <c r="M22" s="90"/>
      <c r="N22" s="90"/>
      <c r="O22" s="39">
        <v>2691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31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28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46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SUM(D6:D11)</f>
        <v>477919</v>
      </c>
      <c r="E5" s="56">
        <f t="shared" si="0"/>
        <v>0</v>
      </c>
      <c r="F5" s="56">
        <f t="shared" si="0"/>
        <v>54036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0" si="1">SUM(D5:M5)</f>
        <v>531955</v>
      </c>
      <c r="O5" s="58">
        <f t="shared" ref="O5:O20" si="2">(N5/O$22)</f>
        <v>199.08495508982037</v>
      </c>
      <c r="P5" s="59"/>
    </row>
    <row r="6" spans="1:133">
      <c r="A6" s="61"/>
      <c r="B6" s="62">
        <v>511</v>
      </c>
      <c r="C6" s="63" t="s">
        <v>37</v>
      </c>
      <c r="D6" s="64">
        <v>35500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35500</v>
      </c>
      <c r="O6" s="65">
        <f t="shared" si="2"/>
        <v>13.285928143712574</v>
      </c>
      <c r="P6" s="66"/>
    </row>
    <row r="7" spans="1:133">
      <c r="A7" s="61"/>
      <c r="B7" s="62">
        <v>513</v>
      </c>
      <c r="C7" s="63" t="s">
        <v>19</v>
      </c>
      <c r="D7" s="64">
        <v>273608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273608</v>
      </c>
      <c r="O7" s="65">
        <f t="shared" si="2"/>
        <v>102.39820359281437</v>
      </c>
      <c r="P7" s="66"/>
    </row>
    <row r="8" spans="1:133">
      <c r="A8" s="61"/>
      <c r="B8" s="62">
        <v>514</v>
      </c>
      <c r="C8" s="63" t="s">
        <v>38</v>
      </c>
      <c r="D8" s="64">
        <v>31364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31364</v>
      </c>
      <c r="O8" s="65">
        <f t="shared" si="2"/>
        <v>11.738023952095809</v>
      </c>
      <c r="P8" s="66"/>
    </row>
    <row r="9" spans="1:133">
      <c r="A9" s="61"/>
      <c r="B9" s="62">
        <v>515</v>
      </c>
      <c r="C9" s="63" t="s">
        <v>39</v>
      </c>
      <c r="D9" s="64">
        <v>214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214</v>
      </c>
      <c r="O9" s="65">
        <f t="shared" si="2"/>
        <v>8.0089820359281444E-2</v>
      </c>
      <c r="P9" s="66"/>
    </row>
    <row r="10" spans="1:133">
      <c r="A10" s="61"/>
      <c r="B10" s="62">
        <v>517</v>
      </c>
      <c r="C10" s="63" t="s">
        <v>20</v>
      </c>
      <c r="D10" s="64">
        <v>0</v>
      </c>
      <c r="E10" s="64">
        <v>0</v>
      </c>
      <c r="F10" s="64">
        <v>54036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54036</v>
      </c>
      <c r="O10" s="65">
        <f t="shared" si="2"/>
        <v>20.223053892215567</v>
      </c>
      <c r="P10" s="66"/>
    </row>
    <row r="11" spans="1:133">
      <c r="A11" s="61"/>
      <c r="B11" s="62">
        <v>519</v>
      </c>
      <c r="C11" s="63" t="s">
        <v>47</v>
      </c>
      <c r="D11" s="64">
        <v>137233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137233</v>
      </c>
      <c r="O11" s="65">
        <f t="shared" si="2"/>
        <v>51.359655688622752</v>
      </c>
      <c r="P11" s="66"/>
    </row>
    <row r="12" spans="1:133" ht="15.75">
      <c r="A12" s="67" t="s">
        <v>21</v>
      </c>
      <c r="B12" s="68"/>
      <c r="C12" s="69"/>
      <c r="D12" s="70">
        <f t="shared" ref="D12:M12" si="3">SUM(D13:D15)</f>
        <v>934292</v>
      </c>
      <c r="E12" s="70">
        <f t="shared" si="3"/>
        <v>0</v>
      </c>
      <c r="F12" s="70">
        <f t="shared" si="3"/>
        <v>0</v>
      </c>
      <c r="G12" s="70">
        <f t="shared" si="3"/>
        <v>0</v>
      </c>
      <c r="H12" s="70">
        <f t="shared" si="3"/>
        <v>0</v>
      </c>
      <c r="I12" s="70">
        <f t="shared" si="3"/>
        <v>0</v>
      </c>
      <c r="J12" s="70">
        <f t="shared" si="3"/>
        <v>0</v>
      </c>
      <c r="K12" s="70">
        <f t="shared" si="3"/>
        <v>0</v>
      </c>
      <c r="L12" s="70">
        <f t="shared" si="3"/>
        <v>0</v>
      </c>
      <c r="M12" s="70">
        <f t="shared" si="3"/>
        <v>0</v>
      </c>
      <c r="N12" s="71">
        <f t="shared" si="1"/>
        <v>934292</v>
      </c>
      <c r="O12" s="72">
        <f t="shared" si="2"/>
        <v>349.66017964071858</v>
      </c>
      <c r="P12" s="73"/>
    </row>
    <row r="13" spans="1:133">
      <c r="A13" s="61"/>
      <c r="B13" s="62">
        <v>521</v>
      </c>
      <c r="C13" s="63" t="s">
        <v>22</v>
      </c>
      <c r="D13" s="64">
        <v>546146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546146</v>
      </c>
      <c r="O13" s="65">
        <f t="shared" si="2"/>
        <v>204.39595808383234</v>
      </c>
      <c r="P13" s="66"/>
    </row>
    <row r="14" spans="1:133">
      <c r="A14" s="61"/>
      <c r="B14" s="62">
        <v>522</v>
      </c>
      <c r="C14" s="63" t="s">
        <v>23</v>
      </c>
      <c r="D14" s="64">
        <v>358477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358477</v>
      </c>
      <c r="O14" s="65">
        <f t="shared" si="2"/>
        <v>134.16055389221557</v>
      </c>
      <c r="P14" s="66"/>
    </row>
    <row r="15" spans="1:133">
      <c r="A15" s="61"/>
      <c r="B15" s="62">
        <v>524</v>
      </c>
      <c r="C15" s="63" t="s">
        <v>24</v>
      </c>
      <c r="D15" s="64">
        <v>29669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29669</v>
      </c>
      <c r="O15" s="65">
        <f t="shared" si="2"/>
        <v>11.103667664670658</v>
      </c>
      <c r="P15" s="66"/>
    </row>
    <row r="16" spans="1:133" ht="15.75">
      <c r="A16" s="67" t="s">
        <v>25</v>
      </c>
      <c r="B16" s="68"/>
      <c r="C16" s="69"/>
      <c r="D16" s="70">
        <f t="shared" ref="D16:M16" si="4">SUM(D17:D17)</f>
        <v>176191</v>
      </c>
      <c r="E16" s="70">
        <f t="shared" si="4"/>
        <v>0</v>
      </c>
      <c r="F16" s="70">
        <f t="shared" si="4"/>
        <v>0</v>
      </c>
      <c r="G16" s="70">
        <f t="shared" si="4"/>
        <v>0</v>
      </c>
      <c r="H16" s="70">
        <f t="shared" si="4"/>
        <v>0</v>
      </c>
      <c r="I16" s="70">
        <f t="shared" si="4"/>
        <v>0</v>
      </c>
      <c r="J16" s="70">
        <f t="shared" si="4"/>
        <v>0</v>
      </c>
      <c r="K16" s="70">
        <f t="shared" si="4"/>
        <v>0</v>
      </c>
      <c r="L16" s="70">
        <f t="shared" si="4"/>
        <v>0</v>
      </c>
      <c r="M16" s="70">
        <f t="shared" si="4"/>
        <v>0</v>
      </c>
      <c r="N16" s="71">
        <f t="shared" si="1"/>
        <v>176191</v>
      </c>
      <c r="O16" s="72">
        <f t="shared" si="2"/>
        <v>65.939745508982043</v>
      </c>
      <c r="P16" s="73"/>
    </row>
    <row r="17" spans="1:119">
      <c r="A17" s="61"/>
      <c r="B17" s="62">
        <v>539</v>
      </c>
      <c r="C17" s="63" t="s">
        <v>26</v>
      </c>
      <c r="D17" s="64">
        <v>176191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176191</v>
      </c>
      <c r="O17" s="65">
        <f t="shared" si="2"/>
        <v>65.939745508982043</v>
      </c>
      <c r="P17" s="66"/>
    </row>
    <row r="18" spans="1:119" ht="15.75">
      <c r="A18" s="67" t="s">
        <v>41</v>
      </c>
      <c r="B18" s="68"/>
      <c r="C18" s="69"/>
      <c r="D18" s="70">
        <f t="shared" ref="D18:M18" si="5">SUM(D19:D19)</f>
        <v>6897</v>
      </c>
      <c r="E18" s="70">
        <f t="shared" si="5"/>
        <v>0</v>
      </c>
      <c r="F18" s="70">
        <f t="shared" si="5"/>
        <v>0</v>
      </c>
      <c r="G18" s="70">
        <f t="shared" si="5"/>
        <v>0</v>
      </c>
      <c r="H18" s="70">
        <f t="shared" si="5"/>
        <v>0</v>
      </c>
      <c r="I18" s="70">
        <f t="shared" si="5"/>
        <v>0</v>
      </c>
      <c r="J18" s="70">
        <f t="shared" si="5"/>
        <v>0</v>
      </c>
      <c r="K18" s="70">
        <f t="shared" si="5"/>
        <v>0</v>
      </c>
      <c r="L18" s="70">
        <f t="shared" si="5"/>
        <v>0</v>
      </c>
      <c r="M18" s="70">
        <f t="shared" si="5"/>
        <v>0</v>
      </c>
      <c r="N18" s="70">
        <f t="shared" si="1"/>
        <v>6897</v>
      </c>
      <c r="O18" s="72">
        <f t="shared" si="2"/>
        <v>2.5812125748502992</v>
      </c>
      <c r="P18" s="73"/>
    </row>
    <row r="19" spans="1:119" ht="15.75" thickBot="1">
      <c r="A19" s="61"/>
      <c r="B19" s="62">
        <v>541</v>
      </c>
      <c r="C19" s="63" t="s">
        <v>48</v>
      </c>
      <c r="D19" s="64">
        <v>6897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6897</v>
      </c>
      <c r="O19" s="65">
        <f t="shared" si="2"/>
        <v>2.5812125748502992</v>
      </c>
      <c r="P19" s="66"/>
    </row>
    <row r="20" spans="1:119" ht="16.5" thickBot="1">
      <c r="A20" s="74" t="s">
        <v>10</v>
      </c>
      <c r="B20" s="75"/>
      <c r="C20" s="76"/>
      <c r="D20" s="77">
        <f>SUM(D5,D12,D16,D18)</f>
        <v>1595299</v>
      </c>
      <c r="E20" s="77">
        <f t="shared" ref="E20:M20" si="6">SUM(E5,E12,E16,E18)</f>
        <v>0</v>
      </c>
      <c r="F20" s="77">
        <f t="shared" si="6"/>
        <v>54036</v>
      </c>
      <c r="G20" s="77">
        <f t="shared" si="6"/>
        <v>0</v>
      </c>
      <c r="H20" s="77">
        <f t="shared" si="6"/>
        <v>0</v>
      </c>
      <c r="I20" s="77">
        <f t="shared" si="6"/>
        <v>0</v>
      </c>
      <c r="J20" s="77">
        <f t="shared" si="6"/>
        <v>0</v>
      </c>
      <c r="K20" s="77">
        <f t="shared" si="6"/>
        <v>0</v>
      </c>
      <c r="L20" s="77">
        <f t="shared" si="6"/>
        <v>0</v>
      </c>
      <c r="M20" s="77">
        <f t="shared" si="6"/>
        <v>0</v>
      </c>
      <c r="N20" s="77">
        <f t="shared" si="1"/>
        <v>1649335</v>
      </c>
      <c r="O20" s="78">
        <f t="shared" si="2"/>
        <v>617.26609281437129</v>
      </c>
      <c r="P20" s="59"/>
      <c r="Q20" s="79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</row>
    <row r="21" spans="1:119">
      <c r="A21" s="81"/>
      <c r="B21" s="82"/>
      <c r="C21" s="82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4"/>
    </row>
    <row r="22" spans="1:119">
      <c r="A22" s="85"/>
      <c r="B22" s="86"/>
      <c r="C22" s="86"/>
      <c r="D22" s="87"/>
      <c r="E22" s="87"/>
      <c r="F22" s="87"/>
      <c r="G22" s="87"/>
      <c r="H22" s="87"/>
      <c r="I22" s="87"/>
      <c r="J22" s="87"/>
      <c r="K22" s="87"/>
      <c r="L22" s="114" t="s">
        <v>49</v>
      </c>
      <c r="M22" s="114"/>
      <c r="N22" s="114"/>
      <c r="O22" s="88">
        <v>2672</v>
      </c>
    </row>
    <row r="23" spans="1:119">
      <c r="A23" s="115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7"/>
    </row>
    <row r="24" spans="1:119" ht="15.75" customHeight="1" thickBot="1">
      <c r="A24" s="118" t="s">
        <v>31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20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2023-08-10T18:38:08Z</cp:lastPrinted>
  <dcterms:created xsi:type="dcterms:W3CDTF">2000-08-31T21:26:31Z</dcterms:created>
  <dcterms:modified xsi:type="dcterms:W3CDTF">2023-08-10T18:38:16Z</dcterms:modified>
</cp:coreProperties>
</file>