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'2008'!$A$1:$O$89</definedName>
    <definedName name="_xlnm.Print_Area" localSheetId="12">'2009'!$A$1:$O$86</definedName>
    <definedName name="_xlnm.Print_Area" localSheetId="11">'2010'!$A$1:$O$87</definedName>
    <definedName name="_xlnm.Print_Area" localSheetId="10">'2011'!$A$1:$O$87</definedName>
    <definedName name="_xlnm.Print_Area" localSheetId="9">'2012'!$A$1:$O$89</definedName>
    <definedName name="_xlnm.Print_Area" localSheetId="8">'2013'!$A$1:$O$87</definedName>
    <definedName name="_xlnm.Print_Area" localSheetId="7">'2014'!$A$1:$O$88</definedName>
    <definedName name="_xlnm.Print_Area" localSheetId="6">'2015'!$A$1:$O$86</definedName>
    <definedName name="_xlnm.Print_Area" localSheetId="5">'2016'!$A$1:$O$86</definedName>
    <definedName name="_xlnm.Print_Area" localSheetId="4">'2017'!$A$1:$O$84</definedName>
    <definedName name="_xlnm.Print_Area" localSheetId="3">'2018'!$A$1:$O$77</definedName>
    <definedName name="_xlnm.Print_Area" localSheetId="2">'2019'!$A$1:$O$84</definedName>
    <definedName name="_xlnm.Print_Area" localSheetId="1">'2020'!$A$1:$O$84</definedName>
    <definedName name="_xlnm.Print_Area" localSheetId="0">'2021'!$A$1:$P$83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<sst xmlns="http://schemas.openxmlformats.org/spreadsheetml/2006/main" count="1366" uniqueCount="181">
  <si>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</si>
  <si>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</si>
  <si>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</si>
  <si>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</si>
  <si>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</si>
  <si>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</si>
  <si>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</si>
  <si>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</si>
  <si>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</si>
  <si>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</si>
  <si>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</si>
  <si>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</si>
  <si>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</si>
  <si>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</si>
  <si>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</si>
  <si>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</si>
  <si>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Other General Taxes</t>
  </si>
  <si>
    <t>Permits, Fees, and Special Assessments</t>
  </si>
  <si>
    <t>Franchise Fee - Electricity</t>
  </si>
  <si>
    <t>Franchise Fee - Gas</t>
  </si>
  <si>
    <t>Franchise Fee - Solid Waste</t>
  </si>
  <si>
    <t>Impact Fees - Commercial - Physical Environment</t>
  </si>
  <si>
    <t>Special Assessments - Capital Improvement</t>
  </si>
  <si>
    <t>Special Assessments - Charges for Public Services</t>
  </si>
  <si>
    <t>Other Permits, Fees, and Special Assessments</t>
  </si>
  <si>
    <t>Federal Grant - Public Safety</t>
  </si>
  <si>
    <t>Intergovernmental Revenue</t>
  </si>
  <si>
    <t>Federal Grant - Economic Environment</t>
  </si>
  <si>
    <t>Federal Grant - Culture / Recreation</t>
  </si>
  <si>
    <t>State Grant - Public Safety</t>
  </si>
  <si>
    <t>Federal Grant - Human Services - Other Human Services</t>
  </si>
  <si>
    <t>State Grant - Economic Environment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</si>
  <si>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</si>
  <si>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</si>
  <si>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</si>
  <si>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</si>
  <si>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</si>
  <si>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</si>
  <si>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</si>
  <si>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Grants from Other Local Units - General Government</t>
  </si>
  <si>
    <t>Grants from Other Local Units - Public Safety</t>
  </si>
  <si>
    <t>Grants from Other Local Units - Physical Environment</t>
  </si>
  <si>
    <t>Grants from Other Local Units - Culture / Recreation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</si>
  <si>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</si>
  <si>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</si>
  <si>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</si>
  <si>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</si>
  <si>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</si>
  <si>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</si>
  <si>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</si>
  <si>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</si>
  <si>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</si>
  <si>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Administrative Service Fees</t>
  </si>
  <si>
    <t>General Gov't (Not Court-Related) - Other General Gov't Charges and Fees</t>
  </si>
  <si>
    <t>Public Safety - Law Enforcement Services</t>
  </si>
  <si>
    <t>Public Safety - Fire Protection</t>
  </si>
  <si>
    <t>Public Safety - Ambulance Fees</t>
  </si>
  <si>
    <t>Public Safety - Other Public Safety Charges and Fees</t>
  </si>
  <si>
    <t>Physical Environment - Garbage / Solid Waste</t>
  </si>
  <si>
    <t>Physical Environment - Water / Sewer Combination Utility</t>
  </si>
  <si>
    <t>Physical Environment - Conservation and Resource Management</t>
  </si>
  <si>
    <t>Physical Environment - Other Physical Environment Charges</t>
  </si>
  <si>
    <t>Transportation (User Fees) - Parking Facilities</t>
  </si>
  <si>
    <t>Economic Environment - Housing</t>
  </si>
  <si>
    <t>Culture / Recreation - Parks and Recreation</t>
  </si>
  <si>
    <t>Culture / Recreation - Special Events</t>
  </si>
  <si>
    <t>Culture / Recreation - Special Recreation Facilities</t>
  </si>
  <si>
    <t>Culture / Recreation - Other Culture / Recreation Charges</t>
  </si>
  <si>
    <t>Total - All Account Codes</t>
  </si>
  <si>
    <t>Local Fiscal Year Ended September 30, 2009</t>
  </si>
  <si>
    <t>Court-Ordered Judgments and Fines - As Decided by County Court Criminal</t>
  </si>
  <si>
    <t>Court-Ordered Judgments and Fines - As Decided by County Court Civil</t>
  </si>
  <si>
    <t>Court-Ordered Judgments and Fines - As Decided by Traffic Court</t>
  </si>
  <si>
    <t>Fines - Local Ordinance Violations</t>
  </si>
  <si>
    <t>Other Judgments, Fines, and Forfeits</t>
  </si>
  <si>
    <t>Interest and Other Earnings - Interest</t>
  </si>
  <si>
    <t>Interest and Other Earnings - Net Increase (Decrease) in Fair Value of Investments</t>
  </si>
  <si>
    <t>Interest and Other Earnings - Gain or Loss on Sale of Investments</t>
  </si>
  <si>
    <t>Rents and Royalties</t>
  </si>
  <si>
    <t>Disposition of Fixed Assets</t>
  </si>
  <si>
    <t>Contributions and Donations from Private Sources</t>
  </si>
  <si>
    <t>Pension Fund Contributions</t>
  </si>
  <si>
    <t>Other Miscellaneous Revenues - Settlements</t>
  </si>
  <si>
    <t>Other Miscellaneous Revenues - Other</t>
  </si>
  <si>
    <t>Non-Operating - Inter-Fund Group Transfers In</t>
  </si>
  <si>
    <t>Proceeds - Debt Proceeds</t>
  </si>
  <si>
    <t>Proprietary Non-Operating Sources - Capital Contributions from Other Public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</si>
  <si>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</si>
  <si>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</si>
  <si>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</si>
  <si>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</si>
  <si>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</si>
  <si>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</si>
  <si>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</si>
  <si>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</si>
  <si>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Contributions from Enterprise Operations</t>
  </si>
  <si>
    <t>Hollywood Revenues Reported by Account Code and Fund Type</t>
  </si>
  <si>
    <t>Local Fiscal Year Ended September 30, 2010</t>
  </si>
  <si>
    <t>Fire Insurance Premium Tax for Firefighters' Pension</t>
  </si>
  <si>
    <t>Federal Grant - General Government</t>
  </si>
  <si>
    <t>Federal Grant - Physical Environment - Other Physical Environment</t>
  </si>
  <si>
    <t>State Grant - Physical Environment - Stormwater Management</t>
  </si>
  <si>
    <t>State Grant - Transportation - Mass Transit</t>
  </si>
  <si>
    <t>State Grant - Transportation - Other Transportation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</si>
  <si>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</si>
  <si>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</si>
  <si>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</si>
  <si>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Proprietary Non-Operating Sources - Capital Contributions from Private Source</t>
  </si>
  <si>
    <t>Proprietary Non-Operating Sources - Other Non-Operating Sources</t>
  </si>
  <si>
    <t>2011 Municipal Population:</t>
  </si>
  <si>
    <t>Local Fiscal Year Ended September 30, 2012</t>
  </si>
  <si>
    <t>Casualty Insurance Premium Tax for Police Officers' Retirement</t>
  </si>
  <si>
    <t>State Grant - Other</t>
  </si>
  <si>
    <t>2012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</si>
  <si>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</si>
  <si>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</si>
  <si>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</si>
  <si>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</si>
  <si>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Federal Grant - Physical Environment - Water Supply System</t>
  </si>
  <si>
    <t>Federal Grant - Physical Environment - Sewer / Wastewater</t>
  </si>
  <si>
    <t>State Grant - Physical Environment - Water Supply System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</si>
  <si>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</si>
  <si>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</si>
  <si>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</si>
  <si>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</si>
  <si>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Internal Service Fund Fees and Charges</t>
  </si>
  <si>
    <t>General Government - Administrative Service Fees</t>
  </si>
  <si>
    <t>General Government - Other General Government Charges and Fees</t>
  </si>
  <si>
    <t>Transportation - Parking Facilities</t>
  </si>
  <si>
    <t>Interest and Other Earnings - Dividends</t>
  </si>
  <si>
    <t>Interest and Other Earnings - Gain (Loss) on Sale of Investments</t>
  </si>
  <si>
    <t>Sales - Disposition of Fixed Assets</t>
  </si>
  <si>
    <t>Proprietary Non-Operating - Capital Contributions from Other Public Source</t>
  </si>
  <si>
    <t>2013 Municipal Population:</t>
  </si>
  <si>
    <t>Local Fiscal Year Ended September 30, 2008</t>
  </si>
  <si>
    <t>Permits and Franchise Fees</t>
  </si>
  <si>
    <t>Other Permits and Fees</t>
  </si>
  <si>
    <t>Federal Grant - Transportation - Other Transportation</t>
  </si>
  <si>
    <t>State Grant - General Government</t>
  </si>
  <si>
    <t>2008 Municipal Population:</t>
  </si>
  <si>
    <t>Local Fiscal Year Ended September 30, 2014</t>
  </si>
  <si>
    <t>2014 Municipal Population:</t>
  </si>
  <si>
    <t>Local Fiscal Year Ended September 30, 2015</t>
  </si>
  <si>
    <t>Proceeds - Proceeds from Refunding Bonds</t>
  </si>
  <si>
    <t>Proprietary Non-Operating - Other Non-Operating Sources</t>
  </si>
  <si>
    <t>2015 Municipal Population:</t>
  </si>
  <si>
    <t>Local Fiscal Year Ended September 30, 2016</t>
  </si>
  <si>
    <t>Grants from Other Local Units - Transportation</t>
  </si>
  <si>
    <t>Proceeds - Installment Purchases and Capital Lease Proceeds</t>
  </si>
  <si>
    <t>2016 Municipal Population:</t>
  </si>
  <si>
    <t>Local Fiscal Year Ended September 30, 2017</t>
  </si>
  <si>
    <t>2017 Municipal Population:</t>
  </si>
  <si>
    <t>Local Fiscal Year Ended September 30, 2018</t>
  </si>
  <si>
    <t>Licenses</t>
  </si>
  <si>
    <t>2018 Municipal Population:</t>
  </si>
  <si>
    <t>Local Fiscal Year Ended September 30, 2019</t>
  </si>
  <si>
    <t>Impact Fees - Residential - Physical Environment</t>
  </si>
  <si>
    <t>Grants from Other Local Units - Economic Environment</t>
  </si>
  <si>
    <t>Proceeds of General Capital Asset Dispositions - Sales</t>
  </si>
  <si>
    <t>Proprietary Non-Operating - Other Grants and Donations</t>
  </si>
  <si>
    <t>2019 Municipal Population:</t>
  </si>
  <si>
    <t>Local Fiscal Year Ended September 30, 2020</t>
  </si>
  <si>
    <t>State Shared Revenues - Public Safety - Other Public Safety</t>
  </si>
  <si>
    <t>Transportation - Other Transportation Charges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</si>
  <si>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</si>
  <si>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</si>
  <si>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</si>
  <si>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</si>
  <si>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</si>
  <si>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</si>
  <si>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State Communications Services Taxes</t>
  </si>
  <si>
    <t>Building Permits (Buildling Permit Fees)</t>
  </si>
  <si>
    <t>Impact Fees - Commercial - Culture / Recreation</t>
  </si>
  <si>
    <t>Impact Fees - Commercial - Other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</si>
  <si>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</si>
  <si>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</si>
  <si>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</si>
  <si>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</si>
  <si>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Other Charges for Services (Not Court-Related)</t>
  </si>
  <si>
    <t>Proprietary Non-Operating Sources - Other Grants and Donations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</si>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</sst>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83"/>
  <sheetViews>
    <sheetView tabSelected="1" zoomScalePageLayoutView="0" workbookViewId="0" topLeftCell="A1">
      <selection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87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8"/>
      <c r="M3" s="69"/>
      <c r="N3" s="36"/>
      <c r="O3" s="37"/>
      <c r="P3" s="70" t="s">
        <v>166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88</v>
      </c>
      <c r="F4" s="34" t="s">
        <v>89</v>
      </c>
      <c r="G4" s="34" t="s">
        <v>90</v>
      </c>
      <c r="H4" s="34" t="s">
        <v>6</v>
      </c>
      <c r="I4" s="34" t="s">
        <v>7</v>
      </c>
      <c r="J4" s="35" t="s">
        <v>91</v>
      </c>
      <c r="K4" s="35" t="s">
        <v>8</v>
      </c>
      <c r="L4" s="35" t="s">
        <v>9</v>
      </c>
      <c r="M4" s="35" t="s">
        <v>167</v>
      </c>
      <c r="N4" s="35" t="s">
        <v>10</v>
      </c>
      <c r="O4" s="35" t="s">
        <v>168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169</v>
      </c>
      <c r="B5" s="26"/>
      <c r="C5" s="26"/>
      <c r="D5" s="27">
        <f>SUM(D6:D14)</f>
        <v>133903269</v>
      </c>
      <c r="E5" s="27">
        <f>SUM(E6:E14)</f>
        <v>38442269</v>
      </c>
      <c r="F5" s="27">
        <f>SUM(F6:F14)</f>
        <v>7591469</v>
      </c>
      <c r="G5" s="27">
        <f>SUM(G6:G14)</f>
        <v>0</v>
      </c>
      <c r="H5" s="27">
        <f>SUM(H6:H14)</f>
        <v>0</v>
      </c>
      <c r="I5" s="27">
        <f>SUM(I6:I14)</f>
        <v>0</v>
      </c>
      <c r="J5" s="27">
        <f>SUM(J6:J14)</f>
        <v>0</v>
      </c>
      <c r="K5" s="27">
        <f>SUM(K6:K14)</f>
        <v>0</v>
      </c>
      <c r="L5" s="27">
        <f>SUM(L6:L14)</f>
        <v>0</v>
      </c>
      <c r="M5" s="27">
        <f>SUM(M6:M14)</f>
        <v>0</v>
      </c>
      <c r="N5" s="27">
        <f>SUM(N6:N14)</f>
        <v>0</v>
      </c>
      <c r="O5" s="28">
        <f>SUM(D5:N5)</f>
        <v>179937007</v>
      </c>
      <c r="P5" s="33">
        <f>(O5/P$81)</f>
        <v>1169.5308994241293</v>
      </c>
      <c r="Q5" s="6"/>
    </row>
    <row r="6" spans="1:17" ht="15">
      <c r="A6" s="12"/>
      <c r="B6" s="25">
        <v>311</v>
      </c>
      <c r="C6" s="20" t="s">
        <v>3</v>
      </c>
      <c r="D6" s="46">
        <v>110043272</v>
      </c>
      <c r="E6" s="46">
        <v>38442269</v>
      </c>
      <c r="F6" s="46">
        <v>7591469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156077010</v>
      </c>
      <c r="P6" s="47">
        <f>(O6/P$81)</f>
        <v>1014.4488281097664</v>
      </c>
      <c r="Q6" s="9"/>
    </row>
    <row r="7" spans="1:17" ht="15">
      <c r="A7" s="12"/>
      <c r="B7" s="25">
        <v>312.51</v>
      </c>
      <c r="C7" s="20" t="s">
        <v>94</v>
      </c>
      <c r="D7" s="46">
        <v>38901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3">SUM(D7:N7)</f>
        <v>38901</v>
      </c>
      <c r="P7" s="47">
        <f>(O7/P$81)</f>
        <v>0.2528436049761462</v>
      </c>
      <c r="Q7" s="9"/>
    </row>
    <row r="8" spans="1:17" ht="15">
      <c r="A8" s="12"/>
      <c r="B8" s="25">
        <v>312.52</v>
      </c>
      <c r="C8" s="20" t="s">
        <v>115</v>
      </c>
      <c r="D8" s="46">
        <v>113000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113000</v>
      </c>
      <c r="P8" s="47">
        <f>(O8/P$81)</f>
        <v>0.734462542410337</v>
      </c>
      <c r="Q8" s="9"/>
    </row>
    <row r="9" spans="1:17" ht="15">
      <c r="A9" s="12"/>
      <c r="B9" s="25">
        <v>314.1</v>
      </c>
      <c r="C9" s="20" t="s">
        <v>11</v>
      </c>
      <c r="D9" s="46">
        <v>12770255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12770255</v>
      </c>
      <c r="P9" s="47">
        <f>(O9/P$81)</f>
        <v>83.0024243763568</v>
      </c>
      <c r="Q9" s="9"/>
    </row>
    <row r="10" spans="1:17" ht="15">
      <c r="A10" s="12"/>
      <c r="B10" s="25">
        <v>314.3</v>
      </c>
      <c r="C10" s="20" t="s">
        <v>12</v>
      </c>
      <c r="D10" s="46">
        <v>3284197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3284197</v>
      </c>
      <c r="P10" s="47">
        <f>(O10/P$81)</f>
        <v>21.346191844215944</v>
      </c>
      <c r="Q10" s="9"/>
    </row>
    <row r="11" spans="1:17" ht="15">
      <c r="A11" s="12"/>
      <c r="B11" s="25">
        <v>314.4</v>
      </c>
      <c r="C11" s="20" t="s">
        <v>13</v>
      </c>
      <c r="D11" s="46">
        <v>423808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423808</v>
      </c>
      <c r="P11" s="47">
        <f>(O11/P$81)</f>
        <v>2.7546115148127446</v>
      </c>
      <c r="Q11" s="9"/>
    </row>
    <row r="12" spans="1:17" ht="15">
      <c r="A12" s="12"/>
      <c r="B12" s="25">
        <v>315.1</v>
      </c>
      <c r="C12" s="20" t="s">
        <v>170</v>
      </c>
      <c r="D12" s="46">
        <v>4483030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4483030</v>
      </c>
      <c r="P12" s="47">
        <f>(O12/P$81)</f>
        <v>29.138208951343483</v>
      </c>
      <c r="Q12" s="9"/>
    </row>
    <row r="13" spans="1:17" ht="15">
      <c r="A13" s="12"/>
      <c r="B13" s="25">
        <v>316</v>
      </c>
      <c r="C13" s="20" t="s">
        <v>117</v>
      </c>
      <c r="D13" s="46">
        <v>2578616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2578616</v>
      </c>
      <c r="P13" s="47">
        <f>(O13/P$81)</f>
        <v>16.76014923238915</v>
      </c>
      <c r="Q13" s="9"/>
    </row>
    <row r="14" spans="1:17" ht="15">
      <c r="A14" s="12"/>
      <c r="B14" s="25">
        <v>319.9</v>
      </c>
      <c r="C14" s="20" t="s">
        <v>16</v>
      </c>
      <c r="D14" s="46">
        <v>168190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168190</v>
      </c>
      <c r="P14" s="47">
        <f>(O14/P$81)</f>
        <v>1.0931792478583593</v>
      </c>
      <c r="Q14" s="9"/>
    </row>
    <row r="15" spans="1:17" ht="15.75">
      <c r="A15" s="29" t="s">
        <v>17</v>
      </c>
      <c r="B15" s="30"/>
      <c r="C15" s="31"/>
      <c r="D15" s="32">
        <f>SUM(D16:D23)</f>
        <v>45452691</v>
      </c>
      <c r="E15" s="32">
        <f>SUM(E16:E23)</f>
        <v>8020629</v>
      </c>
      <c r="F15" s="32">
        <f>SUM(F16:F23)</f>
        <v>0</v>
      </c>
      <c r="G15" s="32">
        <f>SUM(G16:G23)</f>
        <v>823776</v>
      </c>
      <c r="H15" s="32">
        <f>SUM(H16:H23)</f>
        <v>0</v>
      </c>
      <c r="I15" s="32">
        <f>SUM(I16:I23)</f>
        <v>1423894</v>
      </c>
      <c r="J15" s="32">
        <f>SUM(J16:J23)</f>
        <v>0</v>
      </c>
      <c r="K15" s="32">
        <f>SUM(K16:K23)</f>
        <v>0</v>
      </c>
      <c r="L15" s="32">
        <f>SUM(L16:L23)</f>
        <v>0</v>
      </c>
      <c r="M15" s="32">
        <f>SUM(M16:M23)</f>
        <v>0</v>
      </c>
      <c r="N15" s="32">
        <f>SUM(N16:N23)</f>
        <v>0</v>
      </c>
      <c r="O15" s="44">
        <f>SUM(D15:N15)</f>
        <v>55720990</v>
      </c>
      <c r="P15" s="45">
        <f>(O15/P$81)</f>
        <v>362.1679644338139</v>
      </c>
      <c r="Q15" s="10"/>
    </row>
    <row r="16" spans="1:17" ht="15">
      <c r="A16" s="12"/>
      <c r="B16" s="25">
        <v>322</v>
      </c>
      <c r="C16" s="20" t="s">
        <v>171</v>
      </c>
      <c r="D16" s="46">
        <v>0</v>
      </c>
      <c r="E16" s="46">
        <v>8020629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8020629</v>
      </c>
      <c r="P16" s="47">
        <f>(O16/P$81)</f>
        <v>52.13142979708035</v>
      </c>
      <c r="Q16" s="9"/>
    </row>
    <row r="17" spans="1:17" ht="15">
      <c r="A17" s="12"/>
      <c r="B17" s="25">
        <v>323.1</v>
      </c>
      <c r="C17" s="20" t="s">
        <v>18</v>
      </c>
      <c r="D17" s="46">
        <v>9313122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aca="true" t="shared" si="1" ref="O17:O23">SUM(D17:N17)</f>
        <v>9313122</v>
      </c>
      <c r="P17" s="47">
        <f>(O17/P$81)</f>
        <v>60.53220585750127</v>
      </c>
      <c r="Q17" s="9"/>
    </row>
    <row r="18" spans="1:17" ht="15">
      <c r="A18" s="12"/>
      <c r="B18" s="25">
        <v>323.4</v>
      </c>
      <c r="C18" s="20" t="s">
        <v>19</v>
      </c>
      <c r="D18" s="46">
        <v>357271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357271</v>
      </c>
      <c r="P18" s="47">
        <f>(O18/P$81)</f>
        <v>2.3221430707033943</v>
      </c>
      <c r="Q18" s="9"/>
    </row>
    <row r="19" spans="1:17" ht="15">
      <c r="A19" s="12"/>
      <c r="B19" s="25">
        <v>323.7</v>
      </c>
      <c r="C19" s="20" t="s">
        <v>20</v>
      </c>
      <c r="D19" s="46">
        <v>4153574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4153574</v>
      </c>
      <c r="P19" s="47">
        <f>(O19/P$81)</f>
        <v>26.996854160437817</v>
      </c>
      <c r="Q19" s="9"/>
    </row>
    <row r="20" spans="1:17" ht="15">
      <c r="A20" s="12"/>
      <c r="B20" s="25">
        <v>324.62</v>
      </c>
      <c r="C20" s="20" t="s">
        <v>172</v>
      </c>
      <c r="D20" s="46">
        <v>0</v>
      </c>
      <c r="E20" s="46">
        <v>0</v>
      </c>
      <c r="F20" s="46">
        <v>0</v>
      </c>
      <c r="G20" s="46">
        <v>823776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823776</v>
      </c>
      <c r="P20" s="47">
        <f>(O20/P$81)</f>
        <v>5.354270932182459</v>
      </c>
      <c r="Q20" s="9"/>
    </row>
    <row r="21" spans="1:17" ht="15">
      <c r="A21" s="12"/>
      <c r="B21" s="25">
        <v>324.92</v>
      </c>
      <c r="C21" s="20" t="s">
        <v>173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1423894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1423894</v>
      </c>
      <c r="P21" s="47">
        <f>(O21/P$81)</f>
        <v>9.254839003210837</v>
      </c>
      <c r="Q21" s="9"/>
    </row>
    <row r="22" spans="1:17" ht="15">
      <c r="A22" s="12"/>
      <c r="B22" s="25">
        <v>325.2</v>
      </c>
      <c r="C22" s="20" t="s">
        <v>23</v>
      </c>
      <c r="D22" s="46">
        <v>30407418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30407418</v>
      </c>
      <c r="P22" s="47">
        <f>(O22/P$81)</f>
        <v>197.6381374549898</v>
      </c>
      <c r="Q22" s="9"/>
    </row>
    <row r="23" spans="1:17" ht="15">
      <c r="A23" s="12"/>
      <c r="B23" s="25">
        <v>329.5</v>
      </c>
      <c r="C23" s="20" t="s">
        <v>174</v>
      </c>
      <c r="D23" s="46">
        <v>1221306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1221306</v>
      </c>
      <c r="P23" s="47">
        <f>(O23/P$81)</f>
        <v>7.938084157707957</v>
      </c>
      <c r="Q23" s="9"/>
    </row>
    <row r="24" spans="1:17" ht="15.75">
      <c r="A24" s="29" t="s">
        <v>175</v>
      </c>
      <c r="B24" s="30"/>
      <c r="C24" s="31"/>
      <c r="D24" s="32">
        <f>SUM(D25:D43)</f>
        <v>17810680</v>
      </c>
      <c r="E24" s="32">
        <f>SUM(E25:E43)</f>
        <v>14354143</v>
      </c>
      <c r="F24" s="32">
        <f>SUM(F25:F43)</f>
        <v>0</v>
      </c>
      <c r="G24" s="32">
        <f>SUM(G25:G43)</f>
        <v>2680722</v>
      </c>
      <c r="H24" s="32">
        <f>SUM(H25:H43)</f>
        <v>0</v>
      </c>
      <c r="I24" s="32">
        <f>SUM(I25:I43)</f>
        <v>1336464</v>
      </c>
      <c r="J24" s="32">
        <f>SUM(J25:J43)</f>
        <v>0</v>
      </c>
      <c r="K24" s="32">
        <f>SUM(K25:K43)</f>
        <v>0</v>
      </c>
      <c r="L24" s="32">
        <f>SUM(L25:L43)</f>
        <v>0</v>
      </c>
      <c r="M24" s="32">
        <f>SUM(M25:M43)</f>
        <v>0</v>
      </c>
      <c r="N24" s="32">
        <f>SUM(N25:N43)</f>
        <v>0</v>
      </c>
      <c r="O24" s="44">
        <f>SUM(D24:N24)</f>
        <v>36182009</v>
      </c>
      <c r="P24" s="45">
        <f>(O24/P$81)</f>
        <v>235.17106477569644</v>
      </c>
      <c r="Q24" s="10"/>
    </row>
    <row r="25" spans="1:17" ht="15">
      <c r="A25" s="12"/>
      <c r="B25" s="25">
        <v>331.2</v>
      </c>
      <c r="C25" s="20" t="s">
        <v>25</v>
      </c>
      <c r="D25" s="46">
        <v>0</v>
      </c>
      <c r="E25" s="46">
        <v>7786758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7786758</v>
      </c>
      <c r="P25" s="47">
        <f>(O25/P$81)</f>
        <v>50.61134582136311</v>
      </c>
      <c r="Q25" s="9"/>
    </row>
    <row r="26" spans="1:17" ht="15">
      <c r="A26" s="12"/>
      <c r="B26" s="25">
        <v>331.39</v>
      </c>
      <c r="C26" s="20" t="s">
        <v>100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487658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aca="true" t="shared" si="2" ref="O26:O37">SUM(D26:N26)</f>
        <v>487658</v>
      </c>
      <c r="P26" s="47">
        <f>(O26/P$81)</f>
        <v>3.1696153496171697</v>
      </c>
      <c r="Q26" s="9"/>
    </row>
    <row r="27" spans="1:17" ht="15">
      <c r="A27" s="12"/>
      <c r="B27" s="25">
        <v>331.49</v>
      </c>
      <c r="C27" s="20" t="s">
        <v>137</v>
      </c>
      <c r="D27" s="46">
        <v>0</v>
      </c>
      <c r="E27" s="46">
        <v>0</v>
      </c>
      <c r="F27" s="46">
        <v>0</v>
      </c>
      <c r="G27" s="46">
        <v>73667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73667</v>
      </c>
      <c r="P27" s="47">
        <f>(O27/P$81)</f>
        <v>0.47881108063488764</v>
      </c>
      <c r="Q27" s="9"/>
    </row>
    <row r="28" spans="1:17" ht="15">
      <c r="A28" s="12"/>
      <c r="B28" s="25">
        <v>331.5</v>
      </c>
      <c r="C28" s="20" t="s">
        <v>27</v>
      </c>
      <c r="D28" s="46">
        <v>0</v>
      </c>
      <c r="E28" s="46">
        <v>4326121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4326121</v>
      </c>
      <c r="P28" s="47">
        <f>(O28/P$81)</f>
        <v>28.118352464024333</v>
      </c>
      <c r="Q28" s="9"/>
    </row>
    <row r="29" spans="1:17" ht="15">
      <c r="A29" s="12"/>
      <c r="B29" s="25">
        <v>334.2</v>
      </c>
      <c r="C29" s="20" t="s">
        <v>29</v>
      </c>
      <c r="D29" s="46">
        <v>0</v>
      </c>
      <c r="E29" s="46">
        <v>0</v>
      </c>
      <c r="F29" s="46">
        <v>0</v>
      </c>
      <c r="G29" s="46">
        <v>32635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32635</v>
      </c>
      <c r="P29" s="47">
        <f>(O29/P$81)</f>
        <v>0.2121166820492155</v>
      </c>
      <c r="Q29" s="9"/>
    </row>
    <row r="30" spans="1:17" ht="15">
      <c r="A30" s="12"/>
      <c r="B30" s="25">
        <v>334.5</v>
      </c>
      <c r="C30" s="20" t="s">
        <v>31</v>
      </c>
      <c r="D30" s="46">
        <v>0</v>
      </c>
      <c r="E30" s="46">
        <v>637452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637452</v>
      </c>
      <c r="P30" s="47">
        <f>(O30/P$81)</f>
        <v>4.143226695438533</v>
      </c>
      <c r="Q30" s="9"/>
    </row>
    <row r="31" spans="1:17" ht="15">
      <c r="A31" s="12"/>
      <c r="B31" s="25">
        <v>334.7</v>
      </c>
      <c r="C31" s="20" t="s">
        <v>32</v>
      </c>
      <c r="D31" s="46">
        <v>0</v>
      </c>
      <c r="E31" s="46">
        <v>38930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38930</v>
      </c>
      <c r="P31" s="47">
        <f>(O31/P$81)</f>
        <v>0.2530320953631365</v>
      </c>
      <c r="Q31" s="9"/>
    </row>
    <row r="32" spans="1:17" ht="15">
      <c r="A32" s="12"/>
      <c r="B32" s="25">
        <v>335.125</v>
      </c>
      <c r="C32" s="20" t="s">
        <v>176</v>
      </c>
      <c r="D32" s="46">
        <v>5758495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5758495</v>
      </c>
      <c r="P32" s="47">
        <f>(O32/P$81)</f>
        <v>37.42830865625853</v>
      </c>
      <c r="Q32" s="9"/>
    </row>
    <row r="33" spans="1:17" ht="15">
      <c r="A33" s="12"/>
      <c r="B33" s="25">
        <v>335.14</v>
      </c>
      <c r="C33" s="20" t="s">
        <v>122</v>
      </c>
      <c r="D33" s="46">
        <v>17206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17206</v>
      </c>
      <c r="P33" s="47">
        <f>(O33/P$81)</f>
        <v>0.1118332965018784</v>
      </c>
      <c r="Q33" s="9"/>
    </row>
    <row r="34" spans="1:17" ht="15">
      <c r="A34" s="12"/>
      <c r="B34" s="25">
        <v>335.15</v>
      </c>
      <c r="C34" s="20" t="s">
        <v>123</v>
      </c>
      <c r="D34" s="46">
        <v>127517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127517</v>
      </c>
      <c r="P34" s="47">
        <f>(O34/P$81)</f>
        <v>0.8288182302702563</v>
      </c>
      <c r="Q34" s="9"/>
    </row>
    <row r="35" spans="1:17" ht="15">
      <c r="A35" s="12"/>
      <c r="B35" s="25">
        <v>335.18</v>
      </c>
      <c r="C35" s="20" t="s">
        <v>177</v>
      </c>
      <c r="D35" s="46">
        <v>10911080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10911080</v>
      </c>
      <c r="P35" s="47">
        <f>(O35/P$81)</f>
        <v>70.91840316143876</v>
      </c>
      <c r="Q35" s="9"/>
    </row>
    <row r="36" spans="1:17" ht="15">
      <c r="A36" s="12"/>
      <c r="B36" s="25">
        <v>335.21</v>
      </c>
      <c r="C36" s="20" t="s">
        <v>37</v>
      </c>
      <c r="D36" s="46">
        <v>120590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120590</v>
      </c>
      <c r="P36" s="47">
        <f>(O36/P$81)</f>
        <v>0.7837950264536508</v>
      </c>
      <c r="Q36" s="9"/>
    </row>
    <row r="37" spans="1:17" ht="15">
      <c r="A37" s="12"/>
      <c r="B37" s="25">
        <v>335.29</v>
      </c>
      <c r="C37" s="20" t="s">
        <v>162</v>
      </c>
      <c r="D37" s="46">
        <v>145356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145356</v>
      </c>
      <c r="P37" s="47">
        <f>(O37/P$81)</f>
        <v>0.9447658169433358</v>
      </c>
      <c r="Q37" s="9"/>
    </row>
    <row r="38" spans="1:17" ht="15">
      <c r="A38" s="12"/>
      <c r="B38" s="25">
        <v>335.48</v>
      </c>
      <c r="C38" s="20" t="s">
        <v>38</v>
      </c>
      <c r="D38" s="46">
        <v>0</v>
      </c>
      <c r="E38" s="46">
        <v>0</v>
      </c>
      <c r="F38" s="46">
        <v>0</v>
      </c>
      <c r="G38" s="46">
        <v>2569420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2569420</v>
      </c>
      <c r="P38" s="47">
        <f>(O38/P$81)</f>
        <v>16.700378280707685</v>
      </c>
      <c r="Q38" s="9"/>
    </row>
    <row r="39" spans="1:17" ht="15">
      <c r="A39" s="12"/>
      <c r="B39" s="25">
        <v>337.2</v>
      </c>
      <c r="C39" s="20" t="s">
        <v>40</v>
      </c>
      <c r="D39" s="46">
        <v>178000</v>
      </c>
      <c r="E39" s="46">
        <v>147840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325840</v>
      </c>
      <c r="P39" s="47">
        <f>(O39/P$81)</f>
        <v>2.117851989548533</v>
      </c>
      <c r="Q39" s="9"/>
    </row>
    <row r="40" spans="1:17" ht="15">
      <c r="A40" s="12"/>
      <c r="B40" s="25">
        <v>337.3</v>
      </c>
      <c r="C40" s="20" t="s">
        <v>41</v>
      </c>
      <c r="D40" s="46">
        <v>0</v>
      </c>
      <c r="E40" s="46">
        <v>0</v>
      </c>
      <c r="F40" s="46">
        <v>0</v>
      </c>
      <c r="G40" s="46">
        <v>5000</v>
      </c>
      <c r="H40" s="46">
        <v>0</v>
      </c>
      <c r="I40" s="46">
        <v>848806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853806</v>
      </c>
      <c r="P40" s="47">
        <f>(O40/P$81)</f>
        <v>5.549455977745135</v>
      </c>
      <c r="Q40" s="9"/>
    </row>
    <row r="41" spans="1:17" ht="15">
      <c r="A41" s="12"/>
      <c r="B41" s="25">
        <v>337.5</v>
      </c>
      <c r="C41" s="20" t="s">
        <v>157</v>
      </c>
      <c r="D41" s="46">
        <v>0</v>
      </c>
      <c r="E41" s="46">
        <v>969757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969757</v>
      </c>
      <c r="P41" s="47">
        <f>(O41/P$81)</f>
        <v>6.303099041948861</v>
      </c>
      <c r="Q41" s="9"/>
    </row>
    <row r="42" spans="1:17" ht="15">
      <c r="A42" s="12"/>
      <c r="B42" s="25">
        <v>337.7</v>
      </c>
      <c r="C42" s="20" t="s">
        <v>42</v>
      </c>
      <c r="D42" s="46">
        <v>0</v>
      </c>
      <c r="E42" s="46">
        <v>447285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447285</v>
      </c>
      <c r="P42" s="47">
        <f>(O42/P$81)</f>
        <v>2.9072042325841383</v>
      </c>
      <c r="Q42" s="9"/>
    </row>
    <row r="43" spans="1:17" ht="15">
      <c r="A43" s="12"/>
      <c r="B43" s="25">
        <v>339</v>
      </c>
      <c r="C43" s="20" t="s">
        <v>43</v>
      </c>
      <c r="D43" s="46">
        <v>552436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>SUM(D43:N43)</f>
        <v>552436</v>
      </c>
      <c r="P43" s="47">
        <f>(O43/P$81)</f>
        <v>3.5906508768052827</v>
      </c>
      <c r="Q43" s="9"/>
    </row>
    <row r="44" spans="1:17" ht="15.75">
      <c r="A44" s="29" t="s">
        <v>48</v>
      </c>
      <c r="B44" s="30"/>
      <c r="C44" s="31"/>
      <c r="D44" s="32">
        <f>SUM(D45:D59)</f>
        <v>25930158</v>
      </c>
      <c r="E44" s="32">
        <f>SUM(E45:E59)</f>
        <v>325764</v>
      </c>
      <c r="F44" s="32">
        <f>SUM(F45:F59)</f>
        <v>0</v>
      </c>
      <c r="G44" s="32">
        <f>SUM(G45:G59)</f>
        <v>95723</v>
      </c>
      <c r="H44" s="32">
        <f>SUM(H45:H59)</f>
        <v>0</v>
      </c>
      <c r="I44" s="32">
        <f>SUM(I45:I59)</f>
        <v>145081504</v>
      </c>
      <c r="J44" s="32">
        <f>SUM(J45:J59)</f>
        <v>61420215</v>
      </c>
      <c r="K44" s="32">
        <f>SUM(K45:K59)</f>
        <v>0</v>
      </c>
      <c r="L44" s="32">
        <f>SUM(L45:L59)</f>
        <v>0</v>
      </c>
      <c r="M44" s="32">
        <f>SUM(M45:M59)</f>
        <v>0</v>
      </c>
      <c r="N44" s="32">
        <f>SUM(N45:N59)</f>
        <v>0</v>
      </c>
      <c r="O44" s="32">
        <f>SUM(D44:N44)</f>
        <v>232853364</v>
      </c>
      <c r="P44" s="45">
        <f>(O44/P$81)</f>
        <v>1513.4696790463686</v>
      </c>
      <c r="Q44" s="10"/>
    </row>
    <row r="45" spans="1:17" ht="15">
      <c r="A45" s="12"/>
      <c r="B45" s="25">
        <v>341.2</v>
      </c>
      <c r="C45" s="20" t="s">
        <v>125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61420215</v>
      </c>
      <c r="K45" s="46">
        <v>0</v>
      </c>
      <c r="L45" s="46">
        <v>0</v>
      </c>
      <c r="M45" s="46">
        <v>0</v>
      </c>
      <c r="N45" s="46">
        <v>0</v>
      </c>
      <c r="O45" s="46">
        <f aca="true" t="shared" si="3" ref="O45:O59">SUM(D45:N45)</f>
        <v>61420215</v>
      </c>
      <c r="P45" s="47">
        <f>(O45/P$81)</f>
        <v>399.2110377370754</v>
      </c>
      <c r="Q45" s="9"/>
    </row>
    <row r="46" spans="1:17" ht="15">
      <c r="A46" s="12"/>
      <c r="B46" s="25">
        <v>341.3</v>
      </c>
      <c r="C46" s="20" t="s">
        <v>126</v>
      </c>
      <c r="D46" s="46">
        <v>14348715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3"/>
        <v>14348715</v>
      </c>
      <c r="P46" s="47">
        <f>(O46/P$81)</f>
        <v>93.26189114355168</v>
      </c>
      <c r="Q46" s="9"/>
    </row>
    <row r="47" spans="1:17" ht="15">
      <c r="A47" s="12"/>
      <c r="B47" s="25">
        <v>341.9</v>
      </c>
      <c r="C47" s="20" t="s">
        <v>127</v>
      </c>
      <c r="D47" s="46">
        <v>3817588</v>
      </c>
      <c r="E47" s="46">
        <v>13659</v>
      </c>
      <c r="F47" s="46">
        <v>0</v>
      </c>
      <c r="G47" s="46">
        <v>0</v>
      </c>
      <c r="H47" s="46">
        <v>0</v>
      </c>
      <c r="I47" s="46">
        <v>31735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3"/>
        <v>3862982</v>
      </c>
      <c r="P47" s="47">
        <f>(O47/P$81)</f>
        <v>25.108102486773173</v>
      </c>
      <c r="Q47" s="9"/>
    </row>
    <row r="48" spans="1:17" ht="15">
      <c r="A48" s="12"/>
      <c r="B48" s="25">
        <v>342.1</v>
      </c>
      <c r="C48" s="20" t="s">
        <v>54</v>
      </c>
      <c r="D48" s="46">
        <v>936197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3"/>
        <v>936197</v>
      </c>
      <c r="P48" s="47">
        <f>(O48/P$81)</f>
        <v>6.084970166521507</v>
      </c>
      <c r="Q48" s="9"/>
    </row>
    <row r="49" spans="1:17" ht="15">
      <c r="A49" s="12"/>
      <c r="B49" s="25">
        <v>342.2</v>
      </c>
      <c r="C49" s="20" t="s">
        <v>55</v>
      </c>
      <c r="D49" s="46">
        <v>674890</v>
      </c>
      <c r="E49" s="46">
        <v>300000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3"/>
        <v>974890</v>
      </c>
      <c r="P49" s="47">
        <f>(O49/P$81)</f>
        <v>6.3364618404461375</v>
      </c>
      <c r="Q49" s="9"/>
    </row>
    <row r="50" spans="1:17" ht="15">
      <c r="A50" s="12"/>
      <c r="B50" s="25">
        <v>342.6</v>
      </c>
      <c r="C50" s="20" t="s">
        <v>56</v>
      </c>
      <c r="D50" s="46">
        <v>4417325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3"/>
        <v>4417325</v>
      </c>
      <c r="P50" s="47">
        <f>(O50/P$81)</f>
        <v>28.7111482314402</v>
      </c>
      <c r="Q50" s="9"/>
    </row>
    <row r="51" spans="1:17" ht="15">
      <c r="A51" s="12"/>
      <c r="B51" s="25">
        <v>342.9</v>
      </c>
      <c r="C51" s="20" t="s">
        <v>57</v>
      </c>
      <c r="D51" s="46">
        <v>5037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3"/>
        <v>5037</v>
      </c>
      <c r="P51" s="47">
        <f>(O51/P$81)</f>
        <v>0.032738830319653696</v>
      </c>
      <c r="Q51" s="9"/>
    </row>
    <row r="52" spans="1:17" ht="15">
      <c r="A52" s="12"/>
      <c r="B52" s="25">
        <v>343.4</v>
      </c>
      <c r="C52" s="20" t="s">
        <v>58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17431391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3"/>
        <v>17431391</v>
      </c>
      <c r="P52" s="47">
        <f>(O52/P$81)</f>
        <v>113.29826328857229</v>
      </c>
      <c r="Q52" s="9"/>
    </row>
    <row r="53" spans="1:17" ht="15">
      <c r="A53" s="12"/>
      <c r="B53" s="25">
        <v>343.6</v>
      </c>
      <c r="C53" s="20" t="s">
        <v>59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109511221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3"/>
        <v>109511221</v>
      </c>
      <c r="P53" s="47">
        <f>(O53/P$81)</f>
        <v>711.7866353815955</v>
      </c>
      <c r="Q53" s="9"/>
    </row>
    <row r="54" spans="1:17" ht="15">
      <c r="A54" s="12"/>
      <c r="B54" s="25">
        <v>343.7</v>
      </c>
      <c r="C54" s="20" t="s">
        <v>60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5994628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3"/>
        <v>5994628</v>
      </c>
      <c r="P54" s="47">
        <f>(O54/P$81)</f>
        <v>38.96309488216101</v>
      </c>
      <c r="Q54" s="9"/>
    </row>
    <row r="55" spans="1:17" ht="15">
      <c r="A55" s="12"/>
      <c r="B55" s="25">
        <v>343.9</v>
      </c>
      <c r="C55" s="20" t="s">
        <v>61</v>
      </c>
      <c r="D55" s="46">
        <v>25751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3"/>
        <v>25751</v>
      </c>
      <c r="P55" s="47">
        <f>(O55/P$81)</f>
        <v>0.16737296397883708</v>
      </c>
      <c r="Q55" s="9"/>
    </row>
    <row r="56" spans="1:17" ht="15">
      <c r="A56" s="12"/>
      <c r="B56" s="25">
        <v>344.5</v>
      </c>
      <c r="C56" s="20" t="s">
        <v>128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10241923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3"/>
        <v>10241923</v>
      </c>
      <c r="P56" s="47">
        <f>(O56/P$81)</f>
        <v>66.56910447567174</v>
      </c>
      <c r="Q56" s="9"/>
    </row>
    <row r="57" spans="1:17" ht="15">
      <c r="A57" s="12"/>
      <c r="B57" s="25">
        <v>347.2</v>
      </c>
      <c r="C57" s="20" t="s">
        <v>64</v>
      </c>
      <c r="D57" s="46">
        <v>1704655</v>
      </c>
      <c r="E57" s="46">
        <v>12105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3"/>
        <v>1716760</v>
      </c>
      <c r="P57" s="47">
        <f>(O57/P$81)</f>
        <v>11.158370923082924</v>
      </c>
      <c r="Q57" s="9"/>
    </row>
    <row r="58" spans="1:17" ht="15">
      <c r="A58" s="12"/>
      <c r="B58" s="25">
        <v>347.5</v>
      </c>
      <c r="C58" s="20" t="s">
        <v>66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1870606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3"/>
        <v>1870606</v>
      </c>
      <c r="P58" s="47">
        <f>(O58/P$81)</f>
        <v>12.158318925734788</v>
      </c>
      <c r="Q58" s="9"/>
    </row>
    <row r="59" spans="1:17" ht="15">
      <c r="A59" s="12"/>
      <c r="B59" s="25">
        <v>349</v>
      </c>
      <c r="C59" s="20" t="s">
        <v>178</v>
      </c>
      <c r="D59" s="46">
        <v>0</v>
      </c>
      <c r="E59" s="46">
        <v>0</v>
      </c>
      <c r="F59" s="46">
        <v>0</v>
      </c>
      <c r="G59" s="46">
        <v>95723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3"/>
        <v>95723</v>
      </c>
      <c r="P59" s="47">
        <f>(O59/P$81)</f>
        <v>0.6221677694437584</v>
      </c>
      <c r="Q59" s="9"/>
    </row>
    <row r="60" spans="1:17" ht="15.75">
      <c r="A60" s="29" t="s">
        <v>49</v>
      </c>
      <c r="B60" s="30"/>
      <c r="C60" s="31"/>
      <c r="D60" s="32">
        <f>SUM(D61:D65)</f>
        <v>719985</v>
      </c>
      <c r="E60" s="32">
        <f>SUM(E61:E65)</f>
        <v>524787</v>
      </c>
      <c r="F60" s="32">
        <f>SUM(F61:F65)</f>
        <v>0</v>
      </c>
      <c r="G60" s="32">
        <f>SUM(G61:G65)</f>
        <v>0</v>
      </c>
      <c r="H60" s="32">
        <f>SUM(H61:H65)</f>
        <v>0</v>
      </c>
      <c r="I60" s="32">
        <f>SUM(I61:I65)</f>
        <v>988327</v>
      </c>
      <c r="J60" s="32">
        <f>SUM(J61:J65)</f>
        <v>0</v>
      </c>
      <c r="K60" s="32">
        <f>SUM(K61:K65)</f>
        <v>0</v>
      </c>
      <c r="L60" s="32">
        <f>SUM(L61:L65)</f>
        <v>0</v>
      </c>
      <c r="M60" s="32">
        <f>SUM(M61:M65)</f>
        <v>0</v>
      </c>
      <c r="N60" s="32">
        <f>SUM(N61:N65)</f>
        <v>0</v>
      </c>
      <c r="O60" s="32">
        <f>SUM(D60:N60)</f>
        <v>2233099</v>
      </c>
      <c r="P60" s="45">
        <f>(O60/P$81)</f>
        <v>14.514403265433463</v>
      </c>
      <c r="Q60" s="10"/>
    </row>
    <row r="61" spans="1:17" ht="15">
      <c r="A61" s="13"/>
      <c r="B61" s="39">
        <v>351.1</v>
      </c>
      <c r="C61" s="21" t="s">
        <v>70</v>
      </c>
      <c r="D61" s="46">
        <v>23779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>SUM(D61:N61)</f>
        <v>23779</v>
      </c>
      <c r="P61" s="47">
        <f>(O61/P$81)</f>
        <v>0.15455561766349915</v>
      </c>
      <c r="Q61" s="9"/>
    </row>
    <row r="62" spans="1:17" ht="15">
      <c r="A62" s="13"/>
      <c r="B62" s="39">
        <v>351.3</v>
      </c>
      <c r="C62" s="21" t="s">
        <v>71</v>
      </c>
      <c r="D62" s="46">
        <v>4247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>SUM(D62:N62)</f>
        <v>4247</v>
      </c>
      <c r="P62" s="47">
        <f>(O62/P$81)</f>
        <v>0.027604092191298245</v>
      </c>
      <c r="Q62" s="9"/>
    </row>
    <row r="63" spans="1:17" ht="15">
      <c r="A63" s="13"/>
      <c r="B63" s="39">
        <v>351.5</v>
      </c>
      <c r="C63" s="21" t="s">
        <v>72</v>
      </c>
      <c r="D63" s="46">
        <v>170824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>SUM(D63:N63)</f>
        <v>170824</v>
      </c>
      <c r="P63" s="47">
        <f>(O63/P$81)</f>
        <v>1.1102993747318888</v>
      </c>
      <c r="Q63" s="9"/>
    </row>
    <row r="64" spans="1:17" ht="15">
      <c r="A64" s="13"/>
      <c r="B64" s="39">
        <v>354</v>
      </c>
      <c r="C64" s="21" t="s">
        <v>73</v>
      </c>
      <c r="D64" s="46">
        <v>521135</v>
      </c>
      <c r="E64" s="46">
        <v>87786</v>
      </c>
      <c r="F64" s="46">
        <v>0</v>
      </c>
      <c r="G64" s="46">
        <v>0</v>
      </c>
      <c r="H64" s="46">
        <v>0</v>
      </c>
      <c r="I64" s="46">
        <v>988327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>SUM(D64:N64)</f>
        <v>1597248</v>
      </c>
      <c r="P64" s="47">
        <f>(O64/P$81)</f>
        <v>10.381582539290497</v>
      </c>
      <c r="Q64" s="9"/>
    </row>
    <row r="65" spans="1:17" ht="15">
      <c r="A65" s="13"/>
      <c r="B65" s="39">
        <v>359</v>
      </c>
      <c r="C65" s="21" t="s">
        <v>74</v>
      </c>
      <c r="D65" s="46">
        <v>0</v>
      </c>
      <c r="E65" s="46">
        <v>437001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>SUM(D65:N65)</f>
        <v>437001</v>
      </c>
      <c r="P65" s="47">
        <f>(O65/P$81)</f>
        <v>2.8403616415562807</v>
      </c>
      <c r="Q65" s="9"/>
    </row>
    <row r="66" spans="1:17" ht="15.75">
      <c r="A66" s="29" t="s">
        <v>4</v>
      </c>
      <c r="B66" s="30"/>
      <c r="C66" s="31"/>
      <c r="D66" s="32">
        <f>SUM(D67:D73)</f>
        <v>4313835</v>
      </c>
      <c r="E66" s="32">
        <f>SUM(E67:E73)</f>
        <v>447488</v>
      </c>
      <c r="F66" s="32">
        <f>SUM(F67:F73)</f>
        <v>1290</v>
      </c>
      <c r="G66" s="32">
        <f>SUM(G67:G73)</f>
        <v>86818</v>
      </c>
      <c r="H66" s="32">
        <f>SUM(H67:H73)</f>
        <v>0</v>
      </c>
      <c r="I66" s="32">
        <f>SUM(I67:I73)</f>
        <v>499591</v>
      </c>
      <c r="J66" s="32">
        <f>SUM(J67:J73)</f>
        <v>3665149</v>
      </c>
      <c r="K66" s="32">
        <f>SUM(K67:K73)</f>
        <v>302823300</v>
      </c>
      <c r="L66" s="32">
        <f>SUM(L67:L73)</f>
        <v>0</v>
      </c>
      <c r="M66" s="32">
        <f>SUM(M67:M73)</f>
        <v>0</v>
      </c>
      <c r="N66" s="32">
        <f>SUM(N67:N73)</f>
        <v>0</v>
      </c>
      <c r="O66" s="32">
        <f>SUM(D66:N66)</f>
        <v>311837471</v>
      </c>
      <c r="P66" s="45">
        <f>(O66/P$81)</f>
        <v>2026.840192650175</v>
      </c>
      <c r="Q66" s="10"/>
    </row>
    <row r="67" spans="1:17" ht="15">
      <c r="A67" s="12"/>
      <c r="B67" s="25">
        <v>361.1</v>
      </c>
      <c r="C67" s="20" t="s">
        <v>75</v>
      </c>
      <c r="D67" s="46">
        <v>-37980</v>
      </c>
      <c r="E67" s="46">
        <v>145913</v>
      </c>
      <c r="F67" s="46">
        <v>1290</v>
      </c>
      <c r="G67" s="46">
        <v>82552</v>
      </c>
      <c r="H67" s="46">
        <v>0</v>
      </c>
      <c r="I67" s="46">
        <v>-51809</v>
      </c>
      <c r="J67" s="46">
        <v>-17916</v>
      </c>
      <c r="K67" s="46">
        <v>14918514</v>
      </c>
      <c r="L67" s="46">
        <v>0</v>
      </c>
      <c r="M67" s="46">
        <v>0</v>
      </c>
      <c r="N67" s="46">
        <v>0</v>
      </c>
      <c r="O67" s="46">
        <f>SUM(D67:N67)</f>
        <v>15040564</v>
      </c>
      <c r="P67" s="47">
        <f>(O67/P$81)</f>
        <v>97.75868030730433</v>
      </c>
      <c r="Q67" s="9"/>
    </row>
    <row r="68" spans="1:17" ht="15">
      <c r="A68" s="12"/>
      <c r="B68" s="25">
        <v>361.3</v>
      </c>
      <c r="C68" s="20" t="s">
        <v>76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201949380</v>
      </c>
      <c r="L68" s="46">
        <v>0</v>
      </c>
      <c r="M68" s="46">
        <v>0</v>
      </c>
      <c r="N68" s="46">
        <v>0</v>
      </c>
      <c r="O68" s="46">
        <f aca="true" t="shared" si="4" ref="O68:O73">SUM(D68:N68)</f>
        <v>201949380</v>
      </c>
      <c r="P68" s="47">
        <f>(O68/P$81)</f>
        <v>1312.604027194613</v>
      </c>
      <c r="Q68" s="9"/>
    </row>
    <row r="69" spans="1:17" ht="15">
      <c r="A69" s="12"/>
      <c r="B69" s="25">
        <v>362</v>
      </c>
      <c r="C69" s="20" t="s">
        <v>78</v>
      </c>
      <c r="D69" s="46">
        <v>1616208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4"/>
        <v>1616208</v>
      </c>
      <c r="P69" s="47">
        <f>(O69/P$81)</f>
        <v>10.504816254371027</v>
      </c>
      <c r="Q69" s="9"/>
    </row>
    <row r="70" spans="1:17" ht="15">
      <c r="A70" s="12"/>
      <c r="B70" s="25">
        <v>366</v>
      </c>
      <c r="C70" s="20" t="s">
        <v>80</v>
      </c>
      <c r="D70" s="46">
        <v>272586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4"/>
        <v>272586</v>
      </c>
      <c r="P70" s="47">
        <f>(O70/P$81)</f>
        <v>1.7717186423492401</v>
      </c>
      <c r="Q70" s="9"/>
    </row>
    <row r="71" spans="1:17" ht="15">
      <c r="A71" s="12"/>
      <c r="B71" s="25">
        <v>368</v>
      </c>
      <c r="C71" s="20" t="s">
        <v>81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85916033</v>
      </c>
      <c r="L71" s="46">
        <v>0</v>
      </c>
      <c r="M71" s="46">
        <v>0</v>
      </c>
      <c r="N71" s="46">
        <v>0</v>
      </c>
      <c r="O71" s="46">
        <f t="shared" si="4"/>
        <v>85916033</v>
      </c>
      <c r="P71" s="47">
        <f>(O71/P$81)</f>
        <v>558.4257347875258</v>
      </c>
      <c r="Q71" s="9"/>
    </row>
    <row r="72" spans="1:17" ht="15">
      <c r="A72" s="12"/>
      <c r="B72" s="25">
        <v>369.3</v>
      </c>
      <c r="C72" s="20" t="s">
        <v>82</v>
      </c>
      <c r="D72" s="46">
        <v>1391386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4"/>
        <v>1391386</v>
      </c>
      <c r="P72" s="47">
        <f>(O72/P$81)</f>
        <v>9.043547779063267</v>
      </c>
      <c r="Q72" s="9"/>
    </row>
    <row r="73" spans="1:17" ht="15">
      <c r="A73" s="12"/>
      <c r="B73" s="25">
        <v>369.9</v>
      </c>
      <c r="C73" s="20" t="s">
        <v>83</v>
      </c>
      <c r="D73" s="46">
        <v>1071635</v>
      </c>
      <c r="E73" s="46">
        <v>301575</v>
      </c>
      <c r="F73" s="46">
        <v>0</v>
      </c>
      <c r="G73" s="46">
        <v>4266</v>
      </c>
      <c r="H73" s="46">
        <v>0</v>
      </c>
      <c r="I73" s="46">
        <v>551400</v>
      </c>
      <c r="J73" s="46">
        <v>3683065</v>
      </c>
      <c r="K73" s="46">
        <v>39373</v>
      </c>
      <c r="L73" s="46">
        <v>0</v>
      </c>
      <c r="M73" s="46">
        <v>0</v>
      </c>
      <c r="N73" s="46">
        <v>0</v>
      </c>
      <c r="O73" s="46">
        <f t="shared" si="4"/>
        <v>5651314</v>
      </c>
      <c r="P73" s="47">
        <f>(O73/P$81)</f>
        <v>36.731667684948064</v>
      </c>
      <c r="Q73" s="9"/>
    </row>
    <row r="74" spans="1:17" ht="15.75">
      <c r="A74" s="29" t="s">
        <v>50</v>
      </c>
      <c r="B74" s="30"/>
      <c r="C74" s="31"/>
      <c r="D74" s="32">
        <f>SUM(D75:D78)</f>
        <v>6553108</v>
      </c>
      <c r="E74" s="32">
        <f>SUM(E75:E78)</f>
        <v>18831392</v>
      </c>
      <c r="F74" s="32">
        <f>SUM(F75:F78)</f>
        <v>6283481</v>
      </c>
      <c r="G74" s="32">
        <f>SUM(G75:G78)</f>
        <v>5285355</v>
      </c>
      <c r="H74" s="32">
        <f>SUM(H75:H78)</f>
        <v>0</v>
      </c>
      <c r="I74" s="32">
        <f>SUM(I75:I78)</f>
        <v>-122762</v>
      </c>
      <c r="J74" s="32">
        <f>SUM(J75:J78)</f>
        <v>3121459</v>
      </c>
      <c r="K74" s="32">
        <f>SUM(K75:K78)</f>
        <v>0</v>
      </c>
      <c r="L74" s="32">
        <f>SUM(L75:L78)</f>
        <v>0</v>
      </c>
      <c r="M74" s="32">
        <f>SUM(M75:M78)</f>
        <v>0</v>
      </c>
      <c r="N74" s="32">
        <f>SUM(N75:N78)</f>
        <v>125039</v>
      </c>
      <c r="O74" s="32">
        <f>SUM(D74:N74)</f>
        <v>40077072</v>
      </c>
      <c r="P74" s="45">
        <f>(O74/P$81)</f>
        <v>260.4876831281605</v>
      </c>
      <c r="Q74" s="9"/>
    </row>
    <row r="75" spans="1:17" ht="15">
      <c r="A75" s="12"/>
      <c r="B75" s="25">
        <v>381</v>
      </c>
      <c r="C75" s="20" t="s">
        <v>84</v>
      </c>
      <c r="D75" s="46">
        <v>6470416</v>
      </c>
      <c r="E75" s="46">
        <v>18824103</v>
      </c>
      <c r="F75" s="46">
        <v>6283481</v>
      </c>
      <c r="G75" s="46">
        <v>5272449</v>
      </c>
      <c r="H75" s="46">
        <v>0</v>
      </c>
      <c r="I75" s="46">
        <v>350882</v>
      </c>
      <c r="J75" s="46">
        <v>2510000</v>
      </c>
      <c r="K75" s="46">
        <v>0</v>
      </c>
      <c r="L75" s="46">
        <v>0</v>
      </c>
      <c r="M75" s="46">
        <v>0</v>
      </c>
      <c r="N75" s="46">
        <v>0</v>
      </c>
      <c r="O75" s="46">
        <f>SUM(D75:N75)</f>
        <v>39711331</v>
      </c>
      <c r="P75" s="47">
        <f>(O75/P$81)</f>
        <v>258.1104878651189</v>
      </c>
      <c r="Q75" s="9"/>
    </row>
    <row r="76" spans="1:17" ht="15">
      <c r="A76" s="12"/>
      <c r="B76" s="25">
        <v>388.1</v>
      </c>
      <c r="C76" s="20" t="s">
        <v>158</v>
      </c>
      <c r="D76" s="46">
        <v>82692</v>
      </c>
      <c r="E76" s="46">
        <v>7289</v>
      </c>
      <c r="F76" s="46">
        <v>0</v>
      </c>
      <c r="G76" s="46">
        <v>12906</v>
      </c>
      <c r="H76" s="46">
        <v>0</v>
      </c>
      <c r="I76" s="46">
        <v>117853</v>
      </c>
      <c r="J76" s="46">
        <v>211825</v>
      </c>
      <c r="K76" s="46">
        <v>0</v>
      </c>
      <c r="L76" s="46">
        <v>0</v>
      </c>
      <c r="M76" s="46">
        <v>0</v>
      </c>
      <c r="N76" s="46">
        <v>0</v>
      </c>
      <c r="O76" s="46">
        <f>SUM(D76:N76)</f>
        <v>432565</v>
      </c>
      <c r="P76" s="47">
        <f>(O76/P$81)</f>
        <v>2.8115291120152874</v>
      </c>
      <c r="Q76" s="9"/>
    </row>
    <row r="77" spans="1:17" ht="15">
      <c r="A77" s="12"/>
      <c r="B77" s="25">
        <v>389.4</v>
      </c>
      <c r="C77" s="20" t="s">
        <v>179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399634</v>
      </c>
      <c r="K77" s="46">
        <v>0</v>
      </c>
      <c r="L77" s="46">
        <v>0</v>
      </c>
      <c r="M77" s="46">
        <v>0</v>
      </c>
      <c r="N77" s="46">
        <v>125039</v>
      </c>
      <c r="O77" s="46">
        <f>SUM(D77:N77)</f>
        <v>524673</v>
      </c>
      <c r="P77" s="47">
        <f>(O77/P$81)</f>
        <v>3.410200579770432</v>
      </c>
      <c r="Q77" s="9"/>
    </row>
    <row r="78" spans="1:17" ht="15.75" thickBot="1">
      <c r="A78" s="12"/>
      <c r="B78" s="25">
        <v>389.7</v>
      </c>
      <c r="C78" s="20" t="s">
        <v>86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-591497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>SUM(D78:N78)</f>
        <v>-591497</v>
      </c>
      <c r="P78" s="47">
        <f>(O78/P$81)</f>
        <v>-3.844534428744134</v>
      </c>
      <c r="Q78" s="9"/>
    </row>
    <row r="79" spans="1:120" ht="16.5" thickBot="1">
      <c r="A79" s="14" t="s">
        <v>68</v>
      </c>
      <c r="B79" s="23"/>
      <c r="C79" s="22"/>
      <c r="D79" s="15">
        <f>SUM(D5,D15,D24,D44,D60,D66,D74)</f>
        <v>234683726</v>
      </c>
      <c r="E79" s="15">
        <f>SUM(E5,E15,E24,E44,E60,E66,E74)</f>
        <v>80946472</v>
      </c>
      <c r="F79" s="15">
        <f>SUM(F5,F15,F24,F44,F60,F66,F74)</f>
        <v>13876240</v>
      </c>
      <c r="G79" s="15">
        <f>SUM(G5,G15,G24,G44,G60,G66,G74)</f>
        <v>8972394</v>
      </c>
      <c r="H79" s="15">
        <f>SUM(H5,H15,H24,H44,H60,H66,H74)</f>
        <v>0</v>
      </c>
      <c r="I79" s="15">
        <f>SUM(I5,I15,I24,I44,I60,I66,I74)</f>
        <v>149207018</v>
      </c>
      <c r="J79" s="15">
        <f>SUM(J5,J15,J24,J44,J60,J66,J74)</f>
        <v>68206823</v>
      </c>
      <c r="K79" s="15">
        <f>SUM(K5,K15,K24,K44,K60,K66,K74)</f>
        <v>302823300</v>
      </c>
      <c r="L79" s="15">
        <f>SUM(L5,L15,L24,L44,L60,L66,L74)</f>
        <v>0</v>
      </c>
      <c r="M79" s="15">
        <f>SUM(M5,M15,M24,M44,M60,M66,M74)</f>
        <v>0</v>
      </c>
      <c r="N79" s="15">
        <f>SUM(N5,N15,N24,N44,N60,N66,N74)</f>
        <v>125039</v>
      </c>
      <c r="O79" s="15">
        <f>SUM(D79:N79)</f>
        <v>858841012</v>
      </c>
      <c r="P79" s="38">
        <f>(O79/P$81)</f>
        <v>5582.181886723777</v>
      </c>
      <c r="Q79" s="6"/>
      <c r="R79" s="2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</row>
    <row r="80" spans="1:16" ht="15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9"/>
    </row>
    <row r="81" spans="1:16" ht="15">
      <c r="A81" s="40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8" t="s">
        <v>180</v>
      </c>
      <c r="N81" s="48"/>
      <c r="O81" s="48"/>
      <c r="P81" s="43">
        <v>153854</v>
      </c>
    </row>
    <row r="82" spans="1:16" ht="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1"/>
    </row>
    <row r="83" spans="1:16" ht="15.75" customHeight="1" thickBot="1">
      <c r="A83" s="52" t="s">
        <v>105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4"/>
    </row>
  </sheetData>
  <sheetProtection/>
  <mergeCells count="10">
    <mergeCell ref="M81:O81"/>
    <mergeCell ref="A82:P82"/>
    <mergeCell ref="A83:P8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87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92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88</v>
      </c>
      <c r="F4" s="34" t="s">
        <v>89</v>
      </c>
      <c r="G4" s="34" t="s">
        <v>90</v>
      </c>
      <c r="H4" s="34" t="s">
        <v>6</v>
      </c>
      <c r="I4" s="34" t="s">
        <v>7</v>
      </c>
      <c r="J4" s="35" t="s">
        <v>91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84022986</v>
      </c>
      <c r="E5" s="27">
        <f t="shared" si="0"/>
        <v>22868547</v>
      </c>
      <c r="F5" s="27">
        <f t="shared" si="0"/>
        <v>4284359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111175892</v>
      </c>
      <c r="O5" s="33">
        <f aca="true" t="shared" si="1" ref="O5:O36">(N5/O$87)</f>
        <v>780.8721536235548</v>
      </c>
      <c r="P5" s="6"/>
    </row>
    <row r="6" spans="1:16" ht="15">
      <c r="A6" s="12"/>
      <c r="B6" s="25">
        <v>311</v>
      </c>
      <c r="C6" s="20" t="s">
        <v>3</v>
      </c>
      <c r="D6" s="46">
        <v>59291716</v>
      </c>
      <c r="E6" s="46">
        <v>22868547</v>
      </c>
      <c r="F6" s="46">
        <v>4284359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86444622</v>
      </c>
      <c r="O6" s="47">
        <f t="shared" si="1"/>
        <v>607.1657886973745</v>
      </c>
      <c r="P6" s="9"/>
    </row>
    <row r="7" spans="1:16" ht="15">
      <c r="A7" s="12"/>
      <c r="B7" s="25">
        <v>312.51</v>
      </c>
      <c r="C7" s="20" t="s">
        <v>98</v>
      </c>
      <c r="D7" s="46">
        <v>1687734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>SUM(D7:M7)</f>
        <v>1687734</v>
      </c>
      <c r="O7" s="47">
        <f t="shared" si="1"/>
        <v>11.85422900248641</v>
      </c>
      <c r="P7" s="9"/>
    </row>
    <row r="8" spans="1:16" ht="15">
      <c r="A8" s="12"/>
      <c r="B8" s="25">
        <v>312.52</v>
      </c>
      <c r="C8" s="20" t="s">
        <v>111</v>
      </c>
      <c r="D8" s="46">
        <v>1111640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1111640</v>
      </c>
      <c r="O8" s="47">
        <f t="shared" si="1"/>
        <v>7.807886271369773</v>
      </c>
      <c r="P8" s="9"/>
    </row>
    <row r="9" spans="1:16" ht="15">
      <c r="A9" s="12"/>
      <c r="B9" s="25">
        <v>314.1</v>
      </c>
      <c r="C9" s="20" t="s">
        <v>11</v>
      </c>
      <c r="D9" s="46">
        <v>9787753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aca="true" t="shared" si="2" ref="N9:N14">SUM(D9:M9)</f>
        <v>9787753</v>
      </c>
      <c r="O9" s="47">
        <f t="shared" si="1"/>
        <v>68.74677258488207</v>
      </c>
      <c r="P9" s="9"/>
    </row>
    <row r="10" spans="1:16" ht="15">
      <c r="A10" s="12"/>
      <c r="B10" s="25">
        <v>314.3</v>
      </c>
      <c r="C10" s="20" t="s">
        <v>12</v>
      </c>
      <c r="D10" s="46">
        <v>2715490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2715490</v>
      </c>
      <c r="O10" s="47">
        <f t="shared" si="1"/>
        <v>19.072934665037156</v>
      </c>
      <c r="P10" s="9"/>
    </row>
    <row r="11" spans="1:16" ht="15">
      <c r="A11" s="12"/>
      <c r="B11" s="25">
        <v>314.4</v>
      </c>
      <c r="C11" s="20" t="s">
        <v>13</v>
      </c>
      <c r="D11" s="46">
        <v>416680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416680</v>
      </c>
      <c r="O11" s="47">
        <f t="shared" si="1"/>
        <v>2.9266579572112885</v>
      </c>
      <c r="P11" s="9"/>
    </row>
    <row r="12" spans="1:16" ht="15">
      <c r="A12" s="12"/>
      <c r="B12" s="25">
        <v>315</v>
      </c>
      <c r="C12" s="20" t="s">
        <v>14</v>
      </c>
      <c r="D12" s="46">
        <v>6808611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6808611</v>
      </c>
      <c r="O12" s="47">
        <f t="shared" si="1"/>
        <v>47.82201104134182</v>
      </c>
      <c r="P12" s="9"/>
    </row>
    <row r="13" spans="1:16" ht="15">
      <c r="A13" s="12"/>
      <c r="B13" s="25">
        <v>316</v>
      </c>
      <c r="C13" s="20" t="s">
        <v>15</v>
      </c>
      <c r="D13" s="46">
        <v>2132988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2132988</v>
      </c>
      <c r="O13" s="47">
        <f t="shared" si="1"/>
        <v>14.981583716127945</v>
      </c>
      <c r="P13" s="9"/>
    </row>
    <row r="14" spans="1:16" ht="15">
      <c r="A14" s="12"/>
      <c r="B14" s="25">
        <v>319</v>
      </c>
      <c r="C14" s="20" t="s">
        <v>16</v>
      </c>
      <c r="D14" s="46">
        <v>70374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70374</v>
      </c>
      <c r="O14" s="47">
        <f t="shared" si="1"/>
        <v>0.49428968772388215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SUM(D16:D22)</f>
        <v>35861812</v>
      </c>
      <c r="E15" s="32">
        <f t="shared" si="3"/>
        <v>0</v>
      </c>
      <c r="F15" s="32">
        <f t="shared" si="3"/>
        <v>0</v>
      </c>
      <c r="G15" s="32">
        <f t="shared" si="3"/>
        <v>211015</v>
      </c>
      <c r="H15" s="32">
        <f t="shared" si="3"/>
        <v>0</v>
      </c>
      <c r="I15" s="32">
        <f t="shared" si="3"/>
        <v>52104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30">SUM(D15:M15)</f>
        <v>36124931</v>
      </c>
      <c r="O15" s="45">
        <f t="shared" si="1"/>
        <v>253.7326407911557</v>
      </c>
      <c r="P15" s="10"/>
    </row>
    <row r="16" spans="1:16" ht="15">
      <c r="A16" s="12"/>
      <c r="B16" s="25">
        <v>322</v>
      </c>
      <c r="C16" s="20" t="s">
        <v>0</v>
      </c>
      <c r="D16" s="46">
        <v>4022555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4022555</v>
      </c>
      <c r="O16" s="47">
        <f t="shared" si="1"/>
        <v>28.253438127748044</v>
      </c>
      <c r="P16" s="9"/>
    </row>
    <row r="17" spans="1:16" ht="15">
      <c r="A17" s="12"/>
      <c r="B17" s="25">
        <v>323.1</v>
      </c>
      <c r="C17" s="20" t="s">
        <v>18</v>
      </c>
      <c r="D17" s="46">
        <v>9035845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9035845</v>
      </c>
      <c r="O17" s="47">
        <f t="shared" si="1"/>
        <v>63.465555508730525</v>
      </c>
      <c r="P17" s="9"/>
    </row>
    <row r="18" spans="1:16" ht="15">
      <c r="A18" s="12"/>
      <c r="B18" s="25">
        <v>323.4</v>
      </c>
      <c r="C18" s="20" t="s">
        <v>19</v>
      </c>
      <c r="D18" s="46">
        <v>333556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333556</v>
      </c>
      <c r="O18" s="47">
        <f t="shared" si="1"/>
        <v>2.3428154016885103</v>
      </c>
      <c r="P18" s="9"/>
    </row>
    <row r="19" spans="1:16" ht="15">
      <c r="A19" s="12"/>
      <c r="B19" s="25">
        <v>323.7</v>
      </c>
      <c r="C19" s="20" t="s">
        <v>20</v>
      </c>
      <c r="D19" s="46">
        <v>1771491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1771491</v>
      </c>
      <c r="O19" s="47">
        <f t="shared" si="1"/>
        <v>12.442517594504615</v>
      </c>
      <c r="P19" s="9"/>
    </row>
    <row r="20" spans="1:16" ht="15">
      <c r="A20" s="12"/>
      <c r="B20" s="25">
        <v>325.1</v>
      </c>
      <c r="C20" s="20" t="s">
        <v>22</v>
      </c>
      <c r="D20" s="46">
        <v>0</v>
      </c>
      <c r="E20" s="46">
        <v>0</v>
      </c>
      <c r="F20" s="46">
        <v>0</v>
      </c>
      <c r="G20" s="46">
        <v>211015</v>
      </c>
      <c r="H20" s="46">
        <v>0</v>
      </c>
      <c r="I20" s="46">
        <v>-951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210064</v>
      </c>
      <c r="O20" s="47">
        <f t="shared" si="1"/>
        <v>1.4754379310829224</v>
      </c>
      <c r="P20" s="9"/>
    </row>
    <row r="21" spans="1:16" ht="15">
      <c r="A21" s="12"/>
      <c r="B21" s="25">
        <v>325.2</v>
      </c>
      <c r="C21" s="20" t="s">
        <v>23</v>
      </c>
      <c r="D21" s="46">
        <v>20355909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20355909</v>
      </c>
      <c r="O21" s="47">
        <f t="shared" si="1"/>
        <v>142.97490412575328</v>
      </c>
      <c r="P21" s="9"/>
    </row>
    <row r="22" spans="1:16" ht="15">
      <c r="A22" s="12"/>
      <c r="B22" s="25">
        <v>329</v>
      </c>
      <c r="C22" s="20" t="s">
        <v>24</v>
      </c>
      <c r="D22" s="46">
        <v>342456</v>
      </c>
      <c r="E22" s="46">
        <v>0</v>
      </c>
      <c r="F22" s="46">
        <v>0</v>
      </c>
      <c r="G22" s="46">
        <v>0</v>
      </c>
      <c r="H22" s="46">
        <v>0</v>
      </c>
      <c r="I22" s="46">
        <v>53055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395511</v>
      </c>
      <c r="O22" s="47">
        <f t="shared" si="1"/>
        <v>2.777972101647773</v>
      </c>
      <c r="P22" s="9"/>
    </row>
    <row r="23" spans="1:16" ht="15.75">
      <c r="A23" s="29" t="s">
        <v>26</v>
      </c>
      <c r="B23" s="30"/>
      <c r="C23" s="31"/>
      <c r="D23" s="32">
        <f aca="true" t="shared" si="5" ref="D23:M23">SUM(D24:D45)</f>
        <v>13439759</v>
      </c>
      <c r="E23" s="32">
        <f t="shared" si="5"/>
        <v>6495867</v>
      </c>
      <c r="F23" s="32">
        <f t="shared" si="5"/>
        <v>0</v>
      </c>
      <c r="G23" s="32">
        <f t="shared" si="5"/>
        <v>3439462</v>
      </c>
      <c r="H23" s="32">
        <f t="shared" si="5"/>
        <v>0</v>
      </c>
      <c r="I23" s="32">
        <f t="shared" si="5"/>
        <v>1379493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24754581</v>
      </c>
      <c r="O23" s="45">
        <f t="shared" si="1"/>
        <v>173.87009566353407</v>
      </c>
      <c r="P23" s="10"/>
    </row>
    <row r="24" spans="1:16" ht="15">
      <c r="A24" s="12"/>
      <c r="B24" s="25">
        <v>331.1</v>
      </c>
      <c r="C24" s="20" t="s">
        <v>99</v>
      </c>
      <c r="D24" s="46">
        <v>0</v>
      </c>
      <c r="E24" s="46">
        <v>0</v>
      </c>
      <c r="F24" s="46">
        <v>0</v>
      </c>
      <c r="G24" s="46">
        <v>183118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183118</v>
      </c>
      <c r="O24" s="47">
        <f t="shared" si="1"/>
        <v>1.2861758467135853</v>
      </c>
      <c r="P24" s="9"/>
    </row>
    <row r="25" spans="1:16" ht="15">
      <c r="A25" s="12"/>
      <c r="B25" s="25">
        <v>331.2</v>
      </c>
      <c r="C25" s="20" t="s">
        <v>25</v>
      </c>
      <c r="D25" s="46">
        <v>0</v>
      </c>
      <c r="E25" s="46">
        <v>1624104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1624104</v>
      </c>
      <c r="O25" s="47">
        <f t="shared" si="1"/>
        <v>11.40730751401239</v>
      </c>
      <c r="P25" s="9"/>
    </row>
    <row r="26" spans="1:16" ht="15">
      <c r="A26" s="12"/>
      <c r="B26" s="25">
        <v>331.39</v>
      </c>
      <c r="C26" s="20" t="s">
        <v>100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1147585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1147585</v>
      </c>
      <c r="O26" s="47">
        <f t="shared" si="1"/>
        <v>8.060355121019287</v>
      </c>
      <c r="P26" s="9"/>
    </row>
    <row r="27" spans="1:16" ht="15">
      <c r="A27" s="12"/>
      <c r="B27" s="25">
        <v>331.5</v>
      </c>
      <c r="C27" s="20" t="s">
        <v>27</v>
      </c>
      <c r="D27" s="46">
        <v>0</v>
      </c>
      <c r="E27" s="46">
        <v>4073090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4073090</v>
      </c>
      <c r="O27" s="47">
        <f t="shared" si="1"/>
        <v>28.608383553176843</v>
      </c>
      <c r="P27" s="9"/>
    </row>
    <row r="28" spans="1:16" ht="15">
      <c r="A28" s="12"/>
      <c r="B28" s="25">
        <v>331.69</v>
      </c>
      <c r="C28" s="20" t="s">
        <v>30</v>
      </c>
      <c r="D28" s="46">
        <v>0</v>
      </c>
      <c r="E28" s="46">
        <v>52824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52824</v>
      </c>
      <c r="O28" s="47">
        <f t="shared" si="1"/>
        <v>0.3710227991065784</v>
      </c>
      <c r="P28" s="9"/>
    </row>
    <row r="29" spans="1:16" ht="15">
      <c r="A29" s="12"/>
      <c r="B29" s="25">
        <v>331.7</v>
      </c>
      <c r="C29" s="20" t="s">
        <v>28</v>
      </c>
      <c r="D29" s="46">
        <v>0</v>
      </c>
      <c r="E29" s="46">
        <v>0</v>
      </c>
      <c r="F29" s="46">
        <v>0</v>
      </c>
      <c r="G29" s="46">
        <v>945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945</v>
      </c>
      <c r="O29" s="47">
        <f t="shared" si="1"/>
        <v>0.006637447848624046</v>
      </c>
      <c r="P29" s="9"/>
    </row>
    <row r="30" spans="1:16" ht="15">
      <c r="A30" s="12"/>
      <c r="B30" s="25">
        <v>334.2</v>
      </c>
      <c r="C30" s="20" t="s">
        <v>29</v>
      </c>
      <c r="D30" s="46">
        <v>0</v>
      </c>
      <c r="E30" s="46">
        <v>38335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38335</v>
      </c>
      <c r="O30" s="47">
        <f t="shared" si="1"/>
        <v>0.2692556225153469</v>
      </c>
      <c r="P30" s="9"/>
    </row>
    <row r="31" spans="1:16" ht="15">
      <c r="A31" s="12"/>
      <c r="B31" s="25">
        <v>334.36</v>
      </c>
      <c r="C31" s="20" t="s">
        <v>101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231908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6" ref="N31:N41">SUM(D31:M31)</f>
        <v>231908</v>
      </c>
      <c r="O31" s="47">
        <f t="shared" si="1"/>
        <v>1.6288648208240268</v>
      </c>
      <c r="P31" s="9"/>
    </row>
    <row r="32" spans="1:16" ht="15">
      <c r="A32" s="12"/>
      <c r="B32" s="25">
        <v>334.42</v>
      </c>
      <c r="C32" s="20" t="s">
        <v>102</v>
      </c>
      <c r="D32" s="46">
        <v>0</v>
      </c>
      <c r="E32" s="46">
        <v>16685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16685</v>
      </c>
      <c r="O32" s="47">
        <f t="shared" si="1"/>
        <v>0.11719134111565314</v>
      </c>
      <c r="P32" s="9"/>
    </row>
    <row r="33" spans="1:16" ht="15">
      <c r="A33" s="12"/>
      <c r="B33" s="25">
        <v>334.49</v>
      </c>
      <c r="C33" s="20" t="s">
        <v>103</v>
      </c>
      <c r="D33" s="46">
        <v>10000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10000</v>
      </c>
      <c r="O33" s="47">
        <f t="shared" si="1"/>
        <v>0.07023754337168303</v>
      </c>
      <c r="P33" s="9"/>
    </row>
    <row r="34" spans="1:16" ht="15">
      <c r="A34" s="12"/>
      <c r="B34" s="25">
        <v>334.7</v>
      </c>
      <c r="C34" s="20" t="s">
        <v>32</v>
      </c>
      <c r="D34" s="46">
        <v>0</v>
      </c>
      <c r="E34" s="46">
        <v>232122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232122</v>
      </c>
      <c r="O34" s="47">
        <f t="shared" si="1"/>
        <v>1.6303679042521808</v>
      </c>
      <c r="P34" s="9"/>
    </row>
    <row r="35" spans="1:16" ht="15">
      <c r="A35" s="12"/>
      <c r="B35" s="25">
        <v>334.9</v>
      </c>
      <c r="C35" s="20" t="s">
        <v>112</v>
      </c>
      <c r="D35" s="46">
        <v>0</v>
      </c>
      <c r="E35" s="46">
        <v>0</v>
      </c>
      <c r="F35" s="46">
        <v>0</v>
      </c>
      <c r="G35" s="46">
        <v>50000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50000</v>
      </c>
      <c r="O35" s="47">
        <f t="shared" si="1"/>
        <v>0.35118771685841516</v>
      </c>
      <c r="P35" s="9"/>
    </row>
    <row r="36" spans="1:16" ht="15">
      <c r="A36" s="12"/>
      <c r="B36" s="25">
        <v>335.12</v>
      </c>
      <c r="C36" s="20" t="s">
        <v>33</v>
      </c>
      <c r="D36" s="46">
        <v>4204750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4204750</v>
      </c>
      <c r="O36" s="47">
        <f t="shared" si="1"/>
        <v>29.53313104920842</v>
      </c>
      <c r="P36" s="9"/>
    </row>
    <row r="37" spans="1:16" ht="15">
      <c r="A37" s="12"/>
      <c r="B37" s="25">
        <v>335.14</v>
      </c>
      <c r="C37" s="20" t="s">
        <v>34</v>
      </c>
      <c r="D37" s="46">
        <v>38881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38881</v>
      </c>
      <c r="O37" s="47">
        <f aca="true" t="shared" si="7" ref="O37:O68">(N37/O$87)</f>
        <v>0.2730905923834408</v>
      </c>
      <c r="P37" s="9"/>
    </row>
    <row r="38" spans="1:16" ht="15">
      <c r="A38" s="12"/>
      <c r="B38" s="25">
        <v>335.15</v>
      </c>
      <c r="C38" s="20" t="s">
        <v>35</v>
      </c>
      <c r="D38" s="46">
        <v>101445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101445</v>
      </c>
      <c r="O38" s="47">
        <f t="shared" si="7"/>
        <v>0.7125247587340385</v>
      </c>
      <c r="P38" s="9"/>
    </row>
    <row r="39" spans="1:16" ht="15">
      <c r="A39" s="12"/>
      <c r="B39" s="25">
        <v>335.18</v>
      </c>
      <c r="C39" s="20" t="s">
        <v>36</v>
      </c>
      <c r="D39" s="46">
        <v>7738217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7738217</v>
      </c>
      <c r="O39" s="47">
        <f t="shared" si="7"/>
        <v>54.35133521569949</v>
      </c>
      <c r="P39" s="9"/>
    </row>
    <row r="40" spans="1:16" ht="15">
      <c r="A40" s="12"/>
      <c r="B40" s="25">
        <v>335.21</v>
      </c>
      <c r="C40" s="20" t="s">
        <v>37</v>
      </c>
      <c r="D40" s="46">
        <v>116052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116052</v>
      </c>
      <c r="O40" s="47">
        <f t="shared" si="7"/>
        <v>0.8151207383370559</v>
      </c>
      <c r="P40" s="9"/>
    </row>
    <row r="41" spans="1:16" ht="15">
      <c r="A41" s="12"/>
      <c r="B41" s="25">
        <v>335.49</v>
      </c>
      <c r="C41" s="20" t="s">
        <v>38</v>
      </c>
      <c r="D41" s="46">
        <v>0</v>
      </c>
      <c r="E41" s="46">
        <v>0</v>
      </c>
      <c r="F41" s="46">
        <v>0</v>
      </c>
      <c r="G41" s="46">
        <v>2490399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2490399</v>
      </c>
      <c r="O41" s="47">
        <f t="shared" si="7"/>
        <v>17.491950777529606</v>
      </c>
      <c r="P41" s="9"/>
    </row>
    <row r="42" spans="1:16" ht="15">
      <c r="A42" s="12"/>
      <c r="B42" s="25">
        <v>337.1</v>
      </c>
      <c r="C42" s="20" t="s">
        <v>39</v>
      </c>
      <c r="D42" s="46">
        <v>0</v>
      </c>
      <c r="E42" s="46">
        <v>0</v>
      </c>
      <c r="F42" s="46">
        <v>0</v>
      </c>
      <c r="G42" s="46">
        <v>75000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75000</v>
      </c>
      <c r="O42" s="47">
        <f t="shared" si="7"/>
        <v>0.5267815752876227</v>
      </c>
      <c r="P42" s="9"/>
    </row>
    <row r="43" spans="1:16" ht="15">
      <c r="A43" s="12"/>
      <c r="B43" s="25">
        <v>337.2</v>
      </c>
      <c r="C43" s="20" t="s">
        <v>40</v>
      </c>
      <c r="D43" s="46">
        <v>0</v>
      </c>
      <c r="E43" s="46">
        <v>42000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42000</v>
      </c>
      <c r="O43" s="47">
        <f t="shared" si="7"/>
        <v>0.29499768216106875</v>
      </c>
      <c r="P43" s="9"/>
    </row>
    <row r="44" spans="1:16" ht="15">
      <c r="A44" s="12"/>
      <c r="B44" s="25">
        <v>337.7</v>
      </c>
      <c r="C44" s="20" t="s">
        <v>42</v>
      </c>
      <c r="D44" s="46">
        <v>0</v>
      </c>
      <c r="E44" s="46">
        <v>416707</v>
      </c>
      <c r="F44" s="46">
        <v>0</v>
      </c>
      <c r="G44" s="46">
        <v>640000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1056707</v>
      </c>
      <c r="O44" s="47">
        <f t="shared" si="7"/>
        <v>7.422050374366107</v>
      </c>
      <c r="P44" s="9"/>
    </row>
    <row r="45" spans="1:16" ht="15">
      <c r="A45" s="12"/>
      <c r="B45" s="25">
        <v>339</v>
      </c>
      <c r="C45" s="20" t="s">
        <v>43</v>
      </c>
      <c r="D45" s="46">
        <v>1230414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1230414</v>
      </c>
      <c r="O45" s="47">
        <f t="shared" si="7"/>
        <v>8.6421256690126</v>
      </c>
      <c r="P45" s="9"/>
    </row>
    <row r="46" spans="1:16" ht="15.75">
      <c r="A46" s="29" t="s">
        <v>48</v>
      </c>
      <c r="B46" s="30"/>
      <c r="C46" s="31"/>
      <c r="D46" s="32">
        <f aca="true" t="shared" si="8" ref="D46:M46">SUM(D47:D64)</f>
        <v>16770846</v>
      </c>
      <c r="E46" s="32">
        <f t="shared" si="8"/>
        <v>349092</v>
      </c>
      <c r="F46" s="32">
        <f t="shared" si="8"/>
        <v>0</v>
      </c>
      <c r="G46" s="32">
        <f t="shared" si="8"/>
        <v>73454</v>
      </c>
      <c r="H46" s="32">
        <f t="shared" si="8"/>
        <v>0</v>
      </c>
      <c r="I46" s="32">
        <f t="shared" si="8"/>
        <v>110257794</v>
      </c>
      <c r="J46" s="32">
        <f t="shared" si="8"/>
        <v>47565995</v>
      </c>
      <c r="K46" s="32">
        <f t="shared" si="8"/>
        <v>0</v>
      </c>
      <c r="L46" s="32">
        <f t="shared" si="8"/>
        <v>0</v>
      </c>
      <c r="M46" s="32">
        <f t="shared" si="8"/>
        <v>0</v>
      </c>
      <c r="N46" s="32">
        <f>SUM(D46:M46)</f>
        <v>175017181</v>
      </c>
      <c r="O46" s="45">
        <f t="shared" si="7"/>
        <v>1229.27768412772</v>
      </c>
      <c r="P46" s="10"/>
    </row>
    <row r="47" spans="1:16" ht="15">
      <c r="A47" s="12"/>
      <c r="B47" s="25">
        <v>341.2</v>
      </c>
      <c r="C47" s="20" t="s">
        <v>51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47565995</v>
      </c>
      <c r="K47" s="46">
        <v>0</v>
      </c>
      <c r="L47" s="46">
        <v>0</v>
      </c>
      <c r="M47" s="46">
        <v>0</v>
      </c>
      <c r="N47" s="46">
        <f aca="true" t="shared" si="9" ref="N47:N64">SUM(D47:M47)</f>
        <v>47565995</v>
      </c>
      <c r="O47" s="47">
        <f t="shared" si="7"/>
        <v>334.0918636829758</v>
      </c>
      <c r="P47" s="9"/>
    </row>
    <row r="48" spans="1:16" ht="15">
      <c r="A48" s="12"/>
      <c r="B48" s="25">
        <v>341.3</v>
      </c>
      <c r="C48" s="20" t="s">
        <v>52</v>
      </c>
      <c r="D48" s="46">
        <v>7134970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7134970</v>
      </c>
      <c r="O48" s="47">
        <f t="shared" si="7"/>
        <v>50.11427648306573</v>
      </c>
      <c r="P48" s="9"/>
    </row>
    <row r="49" spans="1:16" ht="15">
      <c r="A49" s="12"/>
      <c r="B49" s="25">
        <v>341.9</v>
      </c>
      <c r="C49" s="20" t="s">
        <v>53</v>
      </c>
      <c r="D49" s="46">
        <v>1214151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1214151</v>
      </c>
      <c r="O49" s="47">
        <f t="shared" si="7"/>
        <v>8.527898352227233</v>
      </c>
      <c r="P49" s="9"/>
    </row>
    <row r="50" spans="1:16" ht="15">
      <c r="A50" s="12"/>
      <c r="B50" s="25">
        <v>342.1</v>
      </c>
      <c r="C50" s="20" t="s">
        <v>54</v>
      </c>
      <c r="D50" s="46">
        <v>323764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323764</v>
      </c>
      <c r="O50" s="47">
        <f t="shared" si="7"/>
        <v>2.2740387992189586</v>
      </c>
      <c r="P50" s="9"/>
    </row>
    <row r="51" spans="1:16" ht="15">
      <c r="A51" s="12"/>
      <c r="B51" s="25">
        <v>342.2</v>
      </c>
      <c r="C51" s="20" t="s">
        <v>55</v>
      </c>
      <c r="D51" s="46">
        <v>1516763</v>
      </c>
      <c r="E51" s="46">
        <v>300000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1816763</v>
      </c>
      <c r="O51" s="47">
        <f t="shared" si="7"/>
        <v>12.760497000856898</v>
      </c>
      <c r="P51" s="9"/>
    </row>
    <row r="52" spans="1:16" ht="15">
      <c r="A52" s="12"/>
      <c r="B52" s="25">
        <v>342.6</v>
      </c>
      <c r="C52" s="20" t="s">
        <v>56</v>
      </c>
      <c r="D52" s="46">
        <v>3530705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3530705</v>
      </c>
      <c r="O52" s="47">
        <f t="shared" si="7"/>
        <v>24.798804557011813</v>
      </c>
      <c r="P52" s="9"/>
    </row>
    <row r="53" spans="1:16" ht="15">
      <c r="A53" s="12"/>
      <c r="B53" s="25">
        <v>342.9</v>
      </c>
      <c r="C53" s="20" t="s">
        <v>57</v>
      </c>
      <c r="D53" s="46">
        <v>825313</v>
      </c>
      <c r="E53" s="46">
        <v>25000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850313</v>
      </c>
      <c r="O53" s="47">
        <f t="shared" si="7"/>
        <v>5.972389621700591</v>
      </c>
      <c r="P53" s="9"/>
    </row>
    <row r="54" spans="1:16" ht="15">
      <c r="A54" s="12"/>
      <c r="B54" s="25">
        <v>343.4</v>
      </c>
      <c r="C54" s="20" t="s">
        <v>58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13541456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13541456</v>
      </c>
      <c r="O54" s="47">
        <f t="shared" si="7"/>
        <v>95.11186031157374</v>
      </c>
      <c r="P54" s="9"/>
    </row>
    <row r="55" spans="1:16" ht="15">
      <c r="A55" s="12"/>
      <c r="B55" s="25">
        <v>343.6</v>
      </c>
      <c r="C55" s="20" t="s">
        <v>59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84771603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84771603</v>
      </c>
      <c r="O55" s="47">
        <f t="shared" si="7"/>
        <v>595.4149142399596</v>
      </c>
      <c r="P55" s="9"/>
    </row>
    <row r="56" spans="1:16" ht="15">
      <c r="A56" s="12"/>
      <c r="B56" s="25">
        <v>343.7</v>
      </c>
      <c r="C56" s="20" t="s">
        <v>60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3312758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3312758</v>
      </c>
      <c r="O56" s="47">
        <f t="shared" si="7"/>
        <v>23.267998370488993</v>
      </c>
      <c r="P56" s="9"/>
    </row>
    <row r="57" spans="1:16" ht="15">
      <c r="A57" s="12"/>
      <c r="B57" s="25">
        <v>343.9</v>
      </c>
      <c r="C57" s="20" t="s">
        <v>61</v>
      </c>
      <c r="D57" s="46">
        <v>342354</v>
      </c>
      <c r="E57" s="46">
        <v>0</v>
      </c>
      <c r="F57" s="46">
        <v>0</v>
      </c>
      <c r="G57" s="46">
        <v>73454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415808</v>
      </c>
      <c r="O57" s="47">
        <f t="shared" si="7"/>
        <v>2.920533243429278</v>
      </c>
      <c r="P57" s="9"/>
    </row>
    <row r="58" spans="1:16" ht="15">
      <c r="A58" s="12"/>
      <c r="B58" s="25">
        <v>344.5</v>
      </c>
      <c r="C58" s="20" t="s">
        <v>62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5906157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5906157</v>
      </c>
      <c r="O58" s="47">
        <f t="shared" si="7"/>
        <v>41.48339584474694</v>
      </c>
      <c r="P58" s="9"/>
    </row>
    <row r="59" spans="1:16" ht="15">
      <c r="A59" s="12"/>
      <c r="B59" s="25">
        <v>345.1</v>
      </c>
      <c r="C59" s="20" t="s">
        <v>63</v>
      </c>
      <c r="D59" s="46">
        <v>0</v>
      </c>
      <c r="E59" s="46">
        <v>560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560</v>
      </c>
      <c r="O59" s="47">
        <f t="shared" si="7"/>
        <v>0.003933302428814249</v>
      </c>
      <c r="P59" s="9"/>
    </row>
    <row r="60" spans="1:16" ht="15">
      <c r="A60" s="12"/>
      <c r="B60" s="25">
        <v>347.2</v>
      </c>
      <c r="C60" s="20" t="s">
        <v>64</v>
      </c>
      <c r="D60" s="46">
        <v>1073271</v>
      </c>
      <c r="E60" s="46">
        <v>22817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1096088</v>
      </c>
      <c r="O60" s="47">
        <f t="shared" si="7"/>
        <v>7.698652843918131</v>
      </c>
      <c r="P60" s="9"/>
    </row>
    <row r="61" spans="1:16" ht="15">
      <c r="A61" s="12"/>
      <c r="B61" s="25">
        <v>347.4</v>
      </c>
      <c r="C61" s="20" t="s">
        <v>65</v>
      </c>
      <c r="D61" s="46">
        <v>41825</v>
      </c>
      <c r="E61" s="46">
        <v>715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42540</v>
      </c>
      <c r="O61" s="47">
        <f t="shared" si="7"/>
        <v>0.2987905095031396</v>
      </c>
      <c r="P61" s="9"/>
    </row>
    <row r="62" spans="1:16" ht="15">
      <c r="A62" s="12"/>
      <c r="B62" s="25">
        <v>347.5</v>
      </c>
      <c r="C62" s="20" t="s">
        <v>66</v>
      </c>
      <c r="D62" s="46">
        <v>250</v>
      </c>
      <c r="E62" s="46">
        <v>0</v>
      </c>
      <c r="F62" s="46">
        <v>0</v>
      </c>
      <c r="G62" s="46">
        <v>0</v>
      </c>
      <c r="H62" s="46">
        <v>0</v>
      </c>
      <c r="I62" s="46">
        <v>2396925</v>
      </c>
      <c r="J62" s="46">
        <v>0</v>
      </c>
      <c r="K62" s="46">
        <v>0</v>
      </c>
      <c r="L62" s="46">
        <v>0</v>
      </c>
      <c r="M62" s="46">
        <v>0</v>
      </c>
      <c r="N62" s="46">
        <f t="shared" si="9"/>
        <v>2397175</v>
      </c>
      <c r="O62" s="47">
        <f t="shared" si="7"/>
        <v>16.837168303201427</v>
      </c>
      <c r="P62" s="9"/>
    </row>
    <row r="63" spans="1:16" ht="15">
      <c r="A63" s="12"/>
      <c r="B63" s="25">
        <v>347.9</v>
      </c>
      <c r="C63" s="20" t="s">
        <v>67</v>
      </c>
      <c r="D63" s="46">
        <v>5167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9"/>
        <v>5167</v>
      </c>
      <c r="O63" s="47">
        <f t="shared" si="7"/>
        <v>0.03629173866014862</v>
      </c>
      <c r="P63" s="9"/>
    </row>
    <row r="64" spans="1:16" ht="15">
      <c r="A64" s="12"/>
      <c r="B64" s="25">
        <v>349</v>
      </c>
      <c r="C64" s="20" t="s">
        <v>1</v>
      </c>
      <c r="D64" s="46">
        <v>762313</v>
      </c>
      <c r="E64" s="46">
        <v>0</v>
      </c>
      <c r="F64" s="46">
        <v>0</v>
      </c>
      <c r="G64" s="46">
        <v>0</v>
      </c>
      <c r="H64" s="46">
        <v>0</v>
      </c>
      <c r="I64" s="46">
        <v>328895</v>
      </c>
      <c r="J64" s="46">
        <v>0</v>
      </c>
      <c r="K64" s="46">
        <v>0</v>
      </c>
      <c r="L64" s="46">
        <v>0</v>
      </c>
      <c r="M64" s="46">
        <v>0</v>
      </c>
      <c r="N64" s="46">
        <f t="shared" si="9"/>
        <v>1091208</v>
      </c>
      <c r="O64" s="47">
        <f t="shared" si="7"/>
        <v>7.66437692275275</v>
      </c>
      <c r="P64" s="9"/>
    </row>
    <row r="65" spans="1:16" ht="15.75">
      <c r="A65" s="29" t="s">
        <v>49</v>
      </c>
      <c r="B65" s="30"/>
      <c r="C65" s="31"/>
      <c r="D65" s="32">
        <f aca="true" t="shared" si="10" ref="D65:M65">SUM(D66:D70)</f>
        <v>2994586</v>
      </c>
      <c r="E65" s="32">
        <f t="shared" si="10"/>
        <v>461457</v>
      </c>
      <c r="F65" s="32">
        <f t="shared" si="10"/>
        <v>0</v>
      </c>
      <c r="G65" s="32">
        <f t="shared" si="10"/>
        <v>0</v>
      </c>
      <c r="H65" s="32">
        <f t="shared" si="10"/>
        <v>0</v>
      </c>
      <c r="I65" s="32">
        <f t="shared" si="10"/>
        <v>619846</v>
      </c>
      <c r="J65" s="32">
        <f t="shared" si="10"/>
        <v>0</v>
      </c>
      <c r="K65" s="32">
        <f t="shared" si="10"/>
        <v>0</v>
      </c>
      <c r="L65" s="32">
        <f t="shared" si="10"/>
        <v>0</v>
      </c>
      <c r="M65" s="32">
        <f t="shared" si="10"/>
        <v>0</v>
      </c>
      <c r="N65" s="32">
        <f aca="true" t="shared" si="11" ref="N65:N72">SUM(D65:M65)</f>
        <v>4075889</v>
      </c>
      <c r="O65" s="45">
        <f t="shared" si="7"/>
        <v>28.628043041566578</v>
      </c>
      <c r="P65" s="10"/>
    </row>
    <row r="66" spans="1:16" ht="15">
      <c r="A66" s="13"/>
      <c r="B66" s="39">
        <v>351.1</v>
      </c>
      <c r="C66" s="21" t="s">
        <v>70</v>
      </c>
      <c r="D66" s="46">
        <v>15735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15735</v>
      </c>
      <c r="O66" s="47">
        <f t="shared" si="7"/>
        <v>0.11051877449534325</v>
      </c>
      <c r="P66" s="9"/>
    </row>
    <row r="67" spans="1:16" ht="15">
      <c r="A67" s="13"/>
      <c r="B67" s="39">
        <v>351.3</v>
      </c>
      <c r="C67" s="21" t="s">
        <v>71</v>
      </c>
      <c r="D67" s="46">
        <v>7089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7089</v>
      </c>
      <c r="O67" s="47">
        <f t="shared" si="7"/>
        <v>0.0497913944961861</v>
      </c>
      <c r="P67" s="9"/>
    </row>
    <row r="68" spans="1:16" ht="15">
      <c r="A68" s="13"/>
      <c r="B68" s="39">
        <v>351.5</v>
      </c>
      <c r="C68" s="21" t="s">
        <v>72</v>
      </c>
      <c r="D68" s="46">
        <v>2527492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2527492</v>
      </c>
      <c r="O68" s="47">
        <f t="shared" si="7"/>
        <v>17.75248289715819</v>
      </c>
      <c r="P68" s="9"/>
    </row>
    <row r="69" spans="1:16" ht="15">
      <c r="A69" s="13"/>
      <c r="B69" s="39">
        <v>354</v>
      </c>
      <c r="C69" s="21" t="s">
        <v>73</v>
      </c>
      <c r="D69" s="46">
        <v>302522</v>
      </c>
      <c r="E69" s="46">
        <v>0</v>
      </c>
      <c r="F69" s="46">
        <v>0</v>
      </c>
      <c r="G69" s="46">
        <v>0</v>
      </c>
      <c r="H69" s="46">
        <v>0</v>
      </c>
      <c r="I69" s="46">
        <v>619846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922368</v>
      </c>
      <c r="O69" s="47">
        <f aca="true" t="shared" si="12" ref="O69:O85">(N69/O$87)</f>
        <v>6.478486240465253</v>
      </c>
      <c r="P69" s="9"/>
    </row>
    <row r="70" spans="1:16" ht="15">
      <c r="A70" s="13"/>
      <c r="B70" s="39">
        <v>359</v>
      </c>
      <c r="C70" s="21" t="s">
        <v>74</v>
      </c>
      <c r="D70" s="46">
        <v>141748</v>
      </c>
      <c r="E70" s="46">
        <v>461457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1"/>
        <v>603205</v>
      </c>
      <c r="O70" s="47">
        <f t="shared" si="12"/>
        <v>4.236763734951606</v>
      </c>
      <c r="P70" s="9"/>
    </row>
    <row r="71" spans="1:16" ht="15.75">
      <c r="A71" s="29" t="s">
        <v>4</v>
      </c>
      <c r="B71" s="30"/>
      <c r="C71" s="31"/>
      <c r="D71" s="32">
        <f aca="true" t="shared" si="13" ref="D71:M71">SUM(D72:D79)</f>
        <v>1139594</v>
      </c>
      <c r="E71" s="32">
        <f t="shared" si="13"/>
        <v>835799</v>
      </c>
      <c r="F71" s="32">
        <f t="shared" si="13"/>
        <v>5304</v>
      </c>
      <c r="G71" s="32">
        <f t="shared" si="13"/>
        <v>31963</v>
      </c>
      <c r="H71" s="32">
        <f t="shared" si="13"/>
        <v>0</v>
      </c>
      <c r="I71" s="32">
        <f t="shared" si="13"/>
        <v>1056940</v>
      </c>
      <c r="J71" s="32">
        <f t="shared" si="13"/>
        <v>2105921</v>
      </c>
      <c r="K71" s="32">
        <f t="shared" si="13"/>
        <v>139044858</v>
      </c>
      <c r="L71" s="32">
        <f t="shared" si="13"/>
        <v>0</v>
      </c>
      <c r="M71" s="32">
        <f t="shared" si="13"/>
        <v>0</v>
      </c>
      <c r="N71" s="32">
        <f t="shared" si="11"/>
        <v>144220379</v>
      </c>
      <c r="O71" s="45">
        <f t="shared" si="12"/>
        <v>1012.9685125093065</v>
      </c>
      <c r="P71" s="10"/>
    </row>
    <row r="72" spans="1:16" ht="15">
      <c r="A72" s="12"/>
      <c r="B72" s="25">
        <v>361.1</v>
      </c>
      <c r="C72" s="20" t="s">
        <v>75</v>
      </c>
      <c r="D72" s="46">
        <v>5141</v>
      </c>
      <c r="E72" s="46">
        <v>84332</v>
      </c>
      <c r="F72" s="46">
        <v>5304</v>
      </c>
      <c r="G72" s="46">
        <v>9417</v>
      </c>
      <c r="H72" s="46">
        <v>0</v>
      </c>
      <c r="I72" s="46">
        <v>314888</v>
      </c>
      <c r="J72" s="46">
        <v>5504</v>
      </c>
      <c r="K72" s="46">
        <v>16442029</v>
      </c>
      <c r="L72" s="46">
        <v>0</v>
      </c>
      <c r="M72" s="46">
        <v>0</v>
      </c>
      <c r="N72" s="46">
        <f t="shared" si="11"/>
        <v>16866615</v>
      </c>
      <c r="O72" s="47">
        <f t="shared" si="12"/>
        <v>118.46696025959795</v>
      </c>
      <c r="P72" s="9"/>
    </row>
    <row r="73" spans="1:16" ht="15">
      <c r="A73" s="12"/>
      <c r="B73" s="25">
        <v>361.3</v>
      </c>
      <c r="C73" s="20" t="s">
        <v>76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65118026</v>
      </c>
      <c r="L73" s="46">
        <v>0</v>
      </c>
      <c r="M73" s="46">
        <v>0</v>
      </c>
      <c r="N73" s="46">
        <f aca="true" t="shared" si="14" ref="N73:N79">SUM(D73:M73)</f>
        <v>65118026</v>
      </c>
      <c r="O73" s="47">
        <f t="shared" si="12"/>
        <v>457.3730175453383</v>
      </c>
      <c r="P73" s="9"/>
    </row>
    <row r="74" spans="1:16" ht="15">
      <c r="A74" s="12"/>
      <c r="B74" s="25">
        <v>361.4</v>
      </c>
      <c r="C74" s="20" t="s">
        <v>77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12136373</v>
      </c>
      <c r="L74" s="46">
        <v>0</v>
      </c>
      <c r="M74" s="46">
        <v>0</v>
      </c>
      <c r="N74" s="46">
        <f t="shared" si="14"/>
        <v>12136373</v>
      </c>
      <c r="O74" s="47">
        <f t="shared" si="12"/>
        <v>85.2429024962423</v>
      </c>
      <c r="P74" s="9"/>
    </row>
    <row r="75" spans="1:16" ht="15">
      <c r="A75" s="12"/>
      <c r="B75" s="25">
        <v>362</v>
      </c>
      <c r="C75" s="20" t="s">
        <v>78</v>
      </c>
      <c r="D75" s="46">
        <v>570679</v>
      </c>
      <c r="E75" s="46">
        <v>20028</v>
      </c>
      <c r="F75" s="46">
        <v>0</v>
      </c>
      <c r="G75" s="46">
        <v>12600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4"/>
        <v>603307</v>
      </c>
      <c r="O75" s="47">
        <f t="shared" si="12"/>
        <v>4.237480157893997</v>
      </c>
      <c r="P75" s="9"/>
    </row>
    <row r="76" spans="1:16" ht="15">
      <c r="A76" s="12"/>
      <c r="B76" s="25">
        <v>364</v>
      </c>
      <c r="C76" s="20" t="s">
        <v>79</v>
      </c>
      <c r="D76" s="46">
        <v>21391</v>
      </c>
      <c r="E76" s="46">
        <v>83230</v>
      </c>
      <c r="F76" s="46">
        <v>0</v>
      </c>
      <c r="G76" s="46">
        <v>0</v>
      </c>
      <c r="H76" s="46">
        <v>0</v>
      </c>
      <c r="I76" s="46">
        <v>-92063</v>
      </c>
      <c r="J76" s="46">
        <v>95373</v>
      </c>
      <c r="K76" s="46">
        <v>0</v>
      </c>
      <c r="L76" s="46">
        <v>0</v>
      </c>
      <c r="M76" s="46">
        <v>0</v>
      </c>
      <c r="N76" s="46">
        <f t="shared" si="14"/>
        <v>107931</v>
      </c>
      <c r="O76" s="47">
        <f t="shared" si="12"/>
        <v>0.7580808293649122</v>
      </c>
      <c r="P76" s="9"/>
    </row>
    <row r="77" spans="1:16" ht="15">
      <c r="A77" s="12"/>
      <c r="B77" s="25">
        <v>366</v>
      </c>
      <c r="C77" s="20" t="s">
        <v>80</v>
      </c>
      <c r="D77" s="46">
        <v>0</v>
      </c>
      <c r="E77" s="46">
        <v>109269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4"/>
        <v>109269</v>
      </c>
      <c r="O77" s="47">
        <f t="shared" si="12"/>
        <v>0.7674786126680433</v>
      </c>
      <c r="P77" s="9"/>
    </row>
    <row r="78" spans="1:16" ht="15">
      <c r="A78" s="12"/>
      <c r="B78" s="25">
        <v>368</v>
      </c>
      <c r="C78" s="20" t="s">
        <v>81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45348430</v>
      </c>
      <c r="L78" s="46">
        <v>0</v>
      </c>
      <c r="M78" s="46">
        <v>0</v>
      </c>
      <c r="N78" s="46">
        <f t="shared" si="14"/>
        <v>45348430</v>
      </c>
      <c r="O78" s="47">
        <f t="shared" si="12"/>
        <v>318.5162318962732</v>
      </c>
      <c r="P78" s="9"/>
    </row>
    <row r="79" spans="1:16" ht="15">
      <c r="A79" s="12"/>
      <c r="B79" s="25">
        <v>369.9</v>
      </c>
      <c r="C79" s="20" t="s">
        <v>83</v>
      </c>
      <c r="D79" s="46">
        <v>542383</v>
      </c>
      <c r="E79" s="46">
        <v>538940</v>
      </c>
      <c r="F79" s="46">
        <v>0</v>
      </c>
      <c r="G79" s="46">
        <v>9946</v>
      </c>
      <c r="H79" s="46">
        <v>0</v>
      </c>
      <c r="I79" s="46">
        <v>834115</v>
      </c>
      <c r="J79" s="46">
        <v>2005044</v>
      </c>
      <c r="K79" s="46">
        <v>0</v>
      </c>
      <c r="L79" s="46">
        <v>0</v>
      </c>
      <c r="M79" s="46">
        <v>0</v>
      </c>
      <c r="N79" s="46">
        <f t="shared" si="14"/>
        <v>3930428</v>
      </c>
      <c r="O79" s="47">
        <f t="shared" si="12"/>
        <v>27.60636071192774</v>
      </c>
      <c r="P79" s="9"/>
    </row>
    <row r="80" spans="1:16" ht="15.75">
      <c r="A80" s="29" t="s">
        <v>50</v>
      </c>
      <c r="B80" s="30"/>
      <c r="C80" s="31"/>
      <c r="D80" s="32">
        <f aca="true" t="shared" si="15" ref="D80:M80">SUM(D81:D84)</f>
        <v>5826422</v>
      </c>
      <c r="E80" s="32">
        <f t="shared" si="15"/>
        <v>121199</v>
      </c>
      <c r="F80" s="32">
        <f t="shared" si="15"/>
        <v>19861790</v>
      </c>
      <c r="G80" s="32">
        <f t="shared" si="15"/>
        <v>953500</v>
      </c>
      <c r="H80" s="32">
        <f t="shared" si="15"/>
        <v>0</v>
      </c>
      <c r="I80" s="32">
        <f t="shared" si="15"/>
        <v>1488099</v>
      </c>
      <c r="J80" s="32">
        <f t="shared" si="15"/>
        <v>1229219</v>
      </c>
      <c r="K80" s="32">
        <f t="shared" si="15"/>
        <v>0</v>
      </c>
      <c r="L80" s="32">
        <f t="shared" si="15"/>
        <v>0</v>
      </c>
      <c r="M80" s="32">
        <f t="shared" si="15"/>
        <v>0</v>
      </c>
      <c r="N80" s="32">
        <f aca="true" t="shared" si="16" ref="N80:N85">SUM(D80:M80)</f>
        <v>29480229</v>
      </c>
      <c r="O80" s="45">
        <f t="shared" si="12"/>
        <v>207.0618862994648</v>
      </c>
      <c r="P80" s="9"/>
    </row>
    <row r="81" spans="1:16" ht="15">
      <c r="A81" s="12"/>
      <c r="B81" s="25">
        <v>381</v>
      </c>
      <c r="C81" s="20" t="s">
        <v>84</v>
      </c>
      <c r="D81" s="46">
        <v>1367397</v>
      </c>
      <c r="E81" s="46">
        <v>121199</v>
      </c>
      <c r="F81" s="46">
        <v>7013409</v>
      </c>
      <c r="G81" s="46">
        <v>953500</v>
      </c>
      <c r="H81" s="46">
        <v>0</v>
      </c>
      <c r="I81" s="46">
        <v>1132342</v>
      </c>
      <c r="J81" s="46">
        <v>375000</v>
      </c>
      <c r="K81" s="46">
        <v>0</v>
      </c>
      <c r="L81" s="46">
        <v>0</v>
      </c>
      <c r="M81" s="46">
        <v>0</v>
      </c>
      <c r="N81" s="46">
        <f t="shared" si="16"/>
        <v>10962847</v>
      </c>
      <c r="O81" s="47">
        <f t="shared" si="12"/>
        <v>77.00034416396252</v>
      </c>
      <c r="P81" s="9"/>
    </row>
    <row r="82" spans="1:16" ht="15">
      <c r="A82" s="12"/>
      <c r="B82" s="25">
        <v>382</v>
      </c>
      <c r="C82" s="20" t="s">
        <v>95</v>
      </c>
      <c r="D82" s="46">
        <v>4459025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6"/>
        <v>4459025</v>
      </c>
      <c r="O82" s="47">
        <f t="shared" si="12"/>
        <v>31.319096183291894</v>
      </c>
      <c r="P82" s="9"/>
    </row>
    <row r="83" spans="1:16" ht="15">
      <c r="A83" s="12"/>
      <c r="B83" s="25">
        <v>384</v>
      </c>
      <c r="C83" s="20" t="s">
        <v>85</v>
      </c>
      <c r="D83" s="46">
        <v>0</v>
      </c>
      <c r="E83" s="46">
        <v>0</v>
      </c>
      <c r="F83" s="46">
        <v>12848381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6"/>
        <v>12848381</v>
      </c>
      <c r="O83" s="47">
        <f t="shared" si="12"/>
        <v>90.24387177434082</v>
      </c>
      <c r="P83" s="9"/>
    </row>
    <row r="84" spans="1:16" ht="15.75" thickBot="1">
      <c r="A84" s="12"/>
      <c r="B84" s="25">
        <v>389.7</v>
      </c>
      <c r="C84" s="20" t="s">
        <v>86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355757</v>
      </c>
      <c r="J84" s="46">
        <v>854219</v>
      </c>
      <c r="K84" s="46">
        <v>0</v>
      </c>
      <c r="L84" s="46">
        <v>0</v>
      </c>
      <c r="M84" s="46">
        <v>0</v>
      </c>
      <c r="N84" s="46">
        <f t="shared" si="16"/>
        <v>1209976</v>
      </c>
      <c r="O84" s="47">
        <f t="shared" si="12"/>
        <v>8.498574177869555</v>
      </c>
      <c r="P84" s="9"/>
    </row>
    <row r="85" spans="1:119" ht="16.5" thickBot="1">
      <c r="A85" s="14" t="s">
        <v>68</v>
      </c>
      <c r="B85" s="23"/>
      <c r="C85" s="22"/>
      <c r="D85" s="15">
        <f aca="true" t="shared" si="17" ref="D85:M85">SUM(D5,D15,D23,D46,D65,D71,D80)</f>
        <v>160056005</v>
      </c>
      <c r="E85" s="15">
        <f t="shared" si="17"/>
        <v>31131961</v>
      </c>
      <c r="F85" s="15">
        <f t="shared" si="17"/>
        <v>24151453</v>
      </c>
      <c r="G85" s="15">
        <f t="shared" si="17"/>
        <v>4709394</v>
      </c>
      <c r="H85" s="15">
        <f t="shared" si="17"/>
        <v>0</v>
      </c>
      <c r="I85" s="15">
        <f t="shared" si="17"/>
        <v>114854276</v>
      </c>
      <c r="J85" s="15">
        <f t="shared" si="17"/>
        <v>50901135</v>
      </c>
      <c r="K85" s="15">
        <f t="shared" si="17"/>
        <v>139044858</v>
      </c>
      <c r="L85" s="15">
        <f t="shared" si="17"/>
        <v>0</v>
      </c>
      <c r="M85" s="15">
        <f t="shared" si="17"/>
        <v>0</v>
      </c>
      <c r="N85" s="15">
        <f t="shared" si="16"/>
        <v>524849082</v>
      </c>
      <c r="O85" s="38">
        <f t="shared" si="12"/>
        <v>3686.4110160563023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5" ht="15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5" ht="15">
      <c r="A87" s="40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8" t="s">
        <v>113</v>
      </c>
      <c r="M87" s="48"/>
      <c r="N87" s="48"/>
      <c r="O87" s="43">
        <v>142374</v>
      </c>
    </row>
    <row r="88" spans="1:15" ht="15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1"/>
    </row>
    <row r="89" spans="1:15" ht="15.75" customHeight="1" thickBot="1">
      <c r="A89" s="52" t="s">
        <v>105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</row>
  </sheetData>
  <sheetProtection/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87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92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88</v>
      </c>
      <c r="F4" s="34" t="s">
        <v>89</v>
      </c>
      <c r="G4" s="34" t="s">
        <v>90</v>
      </c>
      <c r="H4" s="34" t="s">
        <v>6</v>
      </c>
      <c r="I4" s="34" t="s">
        <v>7</v>
      </c>
      <c r="J4" s="35" t="s">
        <v>91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79494663</v>
      </c>
      <c r="E5" s="27">
        <f t="shared" si="0"/>
        <v>22959482</v>
      </c>
      <c r="F5" s="27">
        <f t="shared" si="0"/>
        <v>4242603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106696748</v>
      </c>
      <c r="O5" s="33">
        <f aca="true" t="shared" si="1" ref="O5:O36">(N5/O$85)</f>
        <v>757.0903852976655</v>
      </c>
      <c r="P5" s="6"/>
    </row>
    <row r="6" spans="1:16" ht="15">
      <c r="A6" s="12"/>
      <c r="B6" s="25">
        <v>311</v>
      </c>
      <c r="C6" s="20" t="s">
        <v>3</v>
      </c>
      <c r="D6" s="46">
        <v>55173704</v>
      </c>
      <c r="E6" s="46">
        <v>22959482</v>
      </c>
      <c r="F6" s="46">
        <v>4242603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82375789</v>
      </c>
      <c r="O6" s="47">
        <f t="shared" si="1"/>
        <v>584.5156389697013</v>
      </c>
      <c r="P6" s="9"/>
    </row>
    <row r="7" spans="1:16" ht="15">
      <c r="A7" s="12"/>
      <c r="B7" s="25">
        <v>312.51</v>
      </c>
      <c r="C7" s="20" t="s">
        <v>98</v>
      </c>
      <c r="D7" s="46">
        <v>2487715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>SUM(D7:M7)</f>
        <v>2487715</v>
      </c>
      <c r="O7" s="47">
        <f t="shared" si="1"/>
        <v>17.65213226424466</v>
      </c>
      <c r="P7" s="9"/>
    </row>
    <row r="8" spans="1:16" ht="15">
      <c r="A8" s="12"/>
      <c r="B8" s="25">
        <v>314.1</v>
      </c>
      <c r="C8" s="20" t="s">
        <v>11</v>
      </c>
      <c r="D8" s="46">
        <v>9638728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aca="true" t="shared" si="2" ref="N8:N13">SUM(D8:M8)</f>
        <v>9638728</v>
      </c>
      <c r="O8" s="47">
        <f t="shared" si="1"/>
        <v>68.39372738238842</v>
      </c>
      <c r="P8" s="9"/>
    </row>
    <row r="9" spans="1:16" ht="15">
      <c r="A9" s="12"/>
      <c r="B9" s="25">
        <v>314.3</v>
      </c>
      <c r="C9" s="20" t="s">
        <v>12</v>
      </c>
      <c r="D9" s="46">
        <v>2657147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2657147</v>
      </c>
      <c r="O9" s="47">
        <f t="shared" si="1"/>
        <v>18.854374512169162</v>
      </c>
      <c r="P9" s="9"/>
    </row>
    <row r="10" spans="1:16" ht="15">
      <c r="A10" s="12"/>
      <c r="B10" s="25">
        <v>314.4</v>
      </c>
      <c r="C10" s="20" t="s">
        <v>13</v>
      </c>
      <c r="D10" s="46">
        <v>396566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396566</v>
      </c>
      <c r="O10" s="47">
        <f t="shared" si="1"/>
        <v>2.8139218051514936</v>
      </c>
      <c r="P10" s="9"/>
    </row>
    <row r="11" spans="1:16" ht="15">
      <c r="A11" s="12"/>
      <c r="B11" s="25">
        <v>315</v>
      </c>
      <c r="C11" s="20" t="s">
        <v>14</v>
      </c>
      <c r="D11" s="46">
        <v>6957671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6957671</v>
      </c>
      <c r="O11" s="47">
        <f t="shared" si="1"/>
        <v>49.36969417441283</v>
      </c>
      <c r="P11" s="9"/>
    </row>
    <row r="12" spans="1:16" ht="15">
      <c r="A12" s="12"/>
      <c r="B12" s="25">
        <v>316</v>
      </c>
      <c r="C12" s="20" t="s">
        <v>15</v>
      </c>
      <c r="D12" s="46">
        <v>2167572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2167572</v>
      </c>
      <c r="O12" s="47">
        <f t="shared" si="1"/>
        <v>15.380486766479812</v>
      </c>
      <c r="P12" s="9"/>
    </row>
    <row r="13" spans="1:16" ht="15">
      <c r="A13" s="12"/>
      <c r="B13" s="25">
        <v>319</v>
      </c>
      <c r="C13" s="20" t="s">
        <v>16</v>
      </c>
      <c r="D13" s="46">
        <v>15560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15560</v>
      </c>
      <c r="O13" s="47">
        <f t="shared" si="1"/>
        <v>0.11040942311785994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SUM(D15:D21)</f>
        <v>33826266</v>
      </c>
      <c r="E14" s="32">
        <f t="shared" si="3"/>
        <v>0</v>
      </c>
      <c r="F14" s="32">
        <f t="shared" si="3"/>
        <v>0</v>
      </c>
      <c r="G14" s="32">
        <f t="shared" si="3"/>
        <v>13939</v>
      </c>
      <c r="H14" s="32">
        <f t="shared" si="3"/>
        <v>0</v>
      </c>
      <c r="I14" s="32">
        <f t="shared" si="3"/>
        <v>47287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9">SUM(D14:M14)</f>
        <v>33887492</v>
      </c>
      <c r="O14" s="45">
        <f t="shared" si="1"/>
        <v>240.45619811253815</v>
      </c>
      <c r="P14" s="10"/>
    </row>
    <row r="15" spans="1:16" ht="15">
      <c r="A15" s="12"/>
      <c r="B15" s="25">
        <v>322</v>
      </c>
      <c r="C15" s="20" t="s">
        <v>0</v>
      </c>
      <c r="D15" s="46">
        <v>3740651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3740651</v>
      </c>
      <c r="O15" s="47">
        <f t="shared" si="1"/>
        <v>26.54261690200809</v>
      </c>
      <c r="P15" s="9"/>
    </row>
    <row r="16" spans="1:16" ht="15">
      <c r="A16" s="12"/>
      <c r="B16" s="25">
        <v>323.1</v>
      </c>
      <c r="C16" s="20" t="s">
        <v>18</v>
      </c>
      <c r="D16" s="46">
        <v>9431746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9431746</v>
      </c>
      <c r="O16" s="47">
        <f t="shared" si="1"/>
        <v>66.92504080039735</v>
      </c>
      <c r="P16" s="9"/>
    </row>
    <row r="17" spans="1:16" ht="15">
      <c r="A17" s="12"/>
      <c r="B17" s="25">
        <v>323.4</v>
      </c>
      <c r="C17" s="20" t="s">
        <v>19</v>
      </c>
      <c r="D17" s="46">
        <v>332442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332442</v>
      </c>
      <c r="O17" s="47">
        <f t="shared" si="1"/>
        <v>2.3589157737884054</v>
      </c>
      <c r="P17" s="9"/>
    </row>
    <row r="18" spans="1:16" ht="15">
      <c r="A18" s="12"/>
      <c r="B18" s="25">
        <v>323.7</v>
      </c>
      <c r="C18" s="20" t="s">
        <v>20</v>
      </c>
      <c r="D18" s="46">
        <v>2307588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2307588</v>
      </c>
      <c r="O18" s="47">
        <f t="shared" si="1"/>
        <v>16.37400127722983</v>
      </c>
      <c r="P18" s="9"/>
    </row>
    <row r="19" spans="1:16" ht="15">
      <c r="A19" s="12"/>
      <c r="B19" s="25">
        <v>325.1</v>
      </c>
      <c r="C19" s="20" t="s">
        <v>22</v>
      </c>
      <c r="D19" s="46">
        <v>0</v>
      </c>
      <c r="E19" s="46">
        <v>0</v>
      </c>
      <c r="F19" s="46">
        <v>0</v>
      </c>
      <c r="G19" s="46">
        <v>13939</v>
      </c>
      <c r="H19" s="46">
        <v>0</v>
      </c>
      <c r="I19" s="46">
        <v>-1563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12376</v>
      </c>
      <c r="O19" s="47">
        <f t="shared" si="1"/>
        <v>0.08781664656212304</v>
      </c>
      <c r="P19" s="9"/>
    </row>
    <row r="20" spans="1:16" ht="15">
      <c r="A20" s="12"/>
      <c r="B20" s="25">
        <v>325.2</v>
      </c>
      <c r="C20" s="20" t="s">
        <v>23</v>
      </c>
      <c r="D20" s="46">
        <v>17702119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17702119</v>
      </c>
      <c r="O20" s="47">
        <f t="shared" si="1"/>
        <v>125.60930249059817</v>
      </c>
      <c r="P20" s="9"/>
    </row>
    <row r="21" spans="1:16" ht="15">
      <c r="A21" s="12"/>
      <c r="B21" s="25">
        <v>329</v>
      </c>
      <c r="C21" s="20" t="s">
        <v>24</v>
      </c>
      <c r="D21" s="46">
        <v>311720</v>
      </c>
      <c r="E21" s="46">
        <v>0</v>
      </c>
      <c r="F21" s="46">
        <v>0</v>
      </c>
      <c r="G21" s="46">
        <v>0</v>
      </c>
      <c r="H21" s="46">
        <v>0</v>
      </c>
      <c r="I21" s="46">
        <v>48850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360570</v>
      </c>
      <c r="O21" s="47">
        <f t="shared" si="1"/>
        <v>2.558504221954162</v>
      </c>
      <c r="P21" s="9"/>
    </row>
    <row r="22" spans="1:16" ht="15.75">
      <c r="A22" s="29" t="s">
        <v>26</v>
      </c>
      <c r="B22" s="30"/>
      <c r="C22" s="31"/>
      <c r="D22" s="32">
        <f aca="true" t="shared" si="5" ref="D22:M22">SUM(D23:D42)</f>
        <v>12647053</v>
      </c>
      <c r="E22" s="32">
        <f t="shared" si="5"/>
        <v>9896087</v>
      </c>
      <c r="F22" s="32">
        <f t="shared" si="5"/>
        <v>0</v>
      </c>
      <c r="G22" s="32">
        <f t="shared" si="5"/>
        <v>4718414</v>
      </c>
      <c r="H22" s="32">
        <f t="shared" si="5"/>
        <v>0</v>
      </c>
      <c r="I22" s="32">
        <f t="shared" si="5"/>
        <v>1564559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28826113</v>
      </c>
      <c r="O22" s="45">
        <f t="shared" si="1"/>
        <v>204.54206343574825</v>
      </c>
      <c r="P22" s="10"/>
    </row>
    <row r="23" spans="1:16" ht="15">
      <c r="A23" s="12"/>
      <c r="B23" s="25">
        <v>331.1</v>
      </c>
      <c r="C23" s="20" t="s">
        <v>99</v>
      </c>
      <c r="D23" s="46">
        <v>0</v>
      </c>
      <c r="E23" s="46">
        <v>0</v>
      </c>
      <c r="F23" s="46">
        <v>0</v>
      </c>
      <c r="G23" s="46">
        <v>1169800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1169800</v>
      </c>
      <c r="O23" s="47">
        <f t="shared" si="1"/>
        <v>8.300574753423685</v>
      </c>
      <c r="P23" s="9"/>
    </row>
    <row r="24" spans="1:16" ht="15">
      <c r="A24" s="12"/>
      <c r="B24" s="25">
        <v>331.2</v>
      </c>
      <c r="C24" s="20" t="s">
        <v>25</v>
      </c>
      <c r="D24" s="46">
        <v>0</v>
      </c>
      <c r="E24" s="46">
        <v>2197359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2197359</v>
      </c>
      <c r="O24" s="47">
        <f t="shared" si="1"/>
        <v>15.591847016249202</v>
      </c>
      <c r="P24" s="9"/>
    </row>
    <row r="25" spans="1:16" ht="15">
      <c r="A25" s="12"/>
      <c r="B25" s="25">
        <v>331.39</v>
      </c>
      <c r="C25" s="20" t="s">
        <v>100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1517665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1517665</v>
      </c>
      <c r="O25" s="47">
        <f t="shared" si="1"/>
        <v>10.768927836514582</v>
      </c>
      <c r="P25" s="9"/>
    </row>
    <row r="26" spans="1:16" ht="15">
      <c r="A26" s="12"/>
      <c r="B26" s="25">
        <v>331.5</v>
      </c>
      <c r="C26" s="20" t="s">
        <v>27</v>
      </c>
      <c r="D26" s="46">
        <v>0</v>
      </c>
      <c r="E26" s="46">
        <v>6565187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6565187</v>
      </c>
      <c r="O26" s="47">
        <f t="shared" si="1"/>
        <v>46.58473710352657</v>
      </c>
      <c r="P26" s="9"/>
    </row>
    <row r="27" spans="1:16" ht="15">
      <c r="A27" s="12"/>
      <c r="B27" s="25">
        <v>331.69</v>
      </c>
      <c r="C27" s="20" t="s">
        <v>30</v>
      </c>
      <c r="D27" s="46">
        <v>0</v>
      </c>
      <c r="E27" s="46">
        <v>74953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74953</v>
      </c>
      <c r="O27" s="47">
        <f t="shared" si="1"/>
        <v>0.5318455971049457</v>
      </c>
      <c r="P27" s="9"/>
    </row>
    <row r="28" spans="1:16" ht="15">
      <c r="A28" s="12"/>
      <c r="B28" s="25">
        <v>331.7</v>
      </c>
      <c r="C28" s="20" t="s">
        <v>28</v>
      </c>
      <c r="D28" s="46">
        <v>0</v>
      </c>
      <c r="E28" s="46">
        <v>0</v>
      </c>
      <c r="F28" s="46">
        <v>0</v>
      </c>
      <c r="G28" s="46">
        <v>2197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2197</v>
      </c>
      <c r="O28" s="47">
        <f t="shared" si="1"/>
        <v>0.015589299652309657</v>
      </c>
      <c r="P28" s="9"/>
    </row>
    <row r="29" spans="1:16" ht="15">
      <c r="A29" s="12"/>
      <c r="B29" s="25">
        <v>334.2</v>
      </c>
      <c r="C29" s="20" t="s">
        <v>29</v>
      </c>
      <c r="D29" s="46">
        <v>0</v>
      </c>
      <c r="E29" s="46">
        <v>83643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83643</v>
      </c>
      <c r="O29" s="47">
        <f t="shared" si="1"/>
        <v>0.5935074150287377</v>
      </c>
      <c r="P29" s="9"/>
    </row>
    <row r="30" spans="1:16" ht="15">
      <c r="A30" s="12"/>
      <c r="B30" s="25">
        <v>334.36</v>
      </c>
      <c r="C30" s="20" t="s">
        <v>101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46894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6" ref="N30:N39">SUM(D30:M30)</f>
        <v>46894</v>
      </c>
      <c r="O30" s="47">
        <f t="shared" si="1"/>
        <v>0.3327467537075144</v>
      </c>
      <c r="P30" s="9"/>
    </row>
    <row r="31" spans="1:16" ht="15">
      <c r="A31" s="12"/>
      <c r="B31" s="25">
        <v>334.42</v>
      </c>
      <c r="C31" s="20" t="s">
        <v>102</v>
      </c>
      <c r="D31" s="46">
        <v>0</v>
      </c>
      <c r="E31" s="46">
        <v>209575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209575</v>
      </c>
      <c r="O31" s="47">
        <f t="shared" si="1"/>
        <v>1.487085787270276</v>
      </c>
      <c r="P31" s="9"/>
    </row>
    <row r="32" spans="1:16" ht="15">
      <c r="A32" s="12"/>
      <c r="B32" s="25">
        <v>334.49</v>
      </c>
      <c r="C32" s="20" t="s">
        <v>103</v>
      </c>
      <c r="D32" s="46">
        <v>5000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5000</v>
      </c>
      <c r="O32" s="47">
        <f t="shared" si="1"/>
        <v>0.0354786064003406</v>
      </c>
      <c r="P32" s="9"/>
    </row>
    <row r="33" spans="1:16" ht="15">
      <c r="A33" s="12"/>
      <c r="B33" s="25">
        <v>334.7</v>
      </c>
      <c r="C33" s="20" t="s">
        <v>32</v>
      </c>
      <c r="D33" s="46">
        <v>0</v>
      </c>
      <c r="E33" s="46">
        <v>218593</v>
      </c>
      <c r="F33" s="46">
        <v>0</v>
      </c>
      <c r="G33" s="46">
        <v>135611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354204</v>
      </c>
      <c r="O33" s="47">
        <f t="shared" si="1"/>
        <v>2.513332860285248</v>
      </c>
      <c r="P33" s="9"/>
    </row>
    <row r="34" spans="1:16" ht="15">
      <c r="A34" s="12"/>
      <c r="B34" s="25">
        <v>335.12</v>
      </c>
      <c r="C34" s="20" t="s">
        <v>33</v>
      </c>
      <c r="D34" s="46">
        <v>4144197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4144197</v>
      </c>
      <c r="O34" s="47">
        <f t="shared" si="1"/>
        <v>29.406066841694457</v>
      </c>
      <c r="P34" s="9"/>
    </row>
    <row r="35" spans="1:16" ht="15">
      <c r="A35" s="12"/>
      <c r="B35" s="25">
        <v>335.14</v>
      </c>
      <c r="C35" s="20" t="s">
        <v>34</v>
      </c>
      <c r="D35" s="46">
        <v>37941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37941</v>
      </c>
      <c r="O35" s="47">
        <f t="shared" si="1"/>
        <v>0.2692187610870645</v>
      </c>
      <c r="P35" s="9"/>
    </row>
    <row r="36" spans="1:16" ht="15">
      <c r="A36" s="12"/>
      <c r="B36" s="25">
        <v>335.15</v>
      </c>
      <c r="C36" s="20" t="s">
        <v>35</v>
      </c>
      <c r="D36" s="46">
        <v>94516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94516</v>
      </c>
      <c r="O36" s="47">
        <f t="shared" si="1"/>
        <v>0.6706591925069183</v>
      </c>
      <c r="P36" s="9"/>
    </row>
    <row r="37" spans="1:16" ht="15">
      <c r="A37" s="12"/>
      <c r="B37" s="25">
        <v>335.18</v>
      </c>
      <c r="C37" s="20" t="s">
        <v>36</v>
      </c>
      <c r="D37" s="46">
        <v>7522673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7522673</v>
      </c>
      <c r="O37" s="47">
        <f aca="true" t="shared" si="7" ref="O37:O68">(N37/O$85)</f>
        <v>53.37879088909388</v>
      </c>
      <c r="P37" s="9"/>
    </row>
    <row r="38" spans="1:16" ht="15">
      <c r="A38" s="12"/>
      <c r="B38" s="25">
        <v>335.21</v>
      </c>
      <c r="C38" s="20" t="s">
        <v>37</v>
      </c>
      <c r="D38" s="46">
        <v>113805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113805</v>
      </c>
      <c r="O38" s="47">
        <f t="shared" si="7"/>
        <v>0.8075285602781522</v>
      </c>
      <c r="P38" s="9"/>
    </row>
    <row r="39" spans="1:16" ht="15">
      <c r="A39" s="12"/>
      <c r="B39" s="25">
        <v>335.49</v>
      </c>
      <c r="C39" s="20" t="s">
        <v>38</v>
      </c>
      <c r="D39" s="46">
        <v>0</v>
      </c>
      <c r="E39" s="46">
        <v>0</v>
      </c>
      <c r="F39" s="46">
        <v>0</v>
      </c>
      <c r="G39" s="46">
        <v>2561784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2561784</v>
      </c>
      <c r="O39" s="47">
        <f t="shared" si="7"/>
        <v>18.177705243738025</v>
      </c>
      <c r="P39" s="9"/>
    </row>
    <row r="40" spans="1:16" ht="15">
      <c r="A40" s="12"/>
      <c r="B40" s="25">
        <v>337.2</v>
      </c>
      <c r="C40" s="20" t="s">
        <v>40</v>
      </c>
      <c r="D40" s="46">
        <v>0</v>
      </c>
      <c r="E40" s="46">
        <v>45150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45150</v>
      </c>
      <c r="O40" s="47">
        <f t="shared" si="7"/>
        <v>0.32037181579507557</v>
      </c>
      <c r="P40" s="9"/>
    </row>
    <row r="41" spans="1:16" ht="15">
      <c r="A41" s="12"/>
      <c r="B41" s="25">
        <v>337.7</v>
      </c>
      <c r="C41" s="20" t="s">
        <v>42</v>
      </c>
      <c r="D41" s="46">
        <v>0</v>
      </c>
      <c r="E41" s="46">
        <v>501627</v>
      </c>
      <c r="F41" s="46">
        <v>0</v>
      </c>
      <c r="G41" s="46">
        <v>849022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1350649</v>
      </c>
      <c r="O41" s="47">
        <f t="shared" si="7"/>
        <v>9.583828851202725</v>
      </c>
      <c r="P41" s="9"/>
    </row>
    <row r="42" spans="1:16" ht="15">
      <c r="A42" s="12"/>
      <c r="B42" s="25">
        <v>339</v>
      </c>
      <c r="C42" s="20" t="s">
        <v>43</v>
      </c>
      <c r="D42" s="46">
        <v>728921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728921</v>
      </c>
      <c r="O42" s="47">
        <f t="shared" si="7"/>
        <v>5.172220251188533</v>
      </c>
      <c r="P42" s="9"/>
    </row>
    <row r="43" spans="1:16" ht="15.75">
      <c r="A43" s="29" t="s">
        <v>48</v>
      </c>
      <c r="B43" s="30"/>
      <c r="C43" s="31"/>
      <c r="D43" s="32">
        <f aca="true" t="shared" si="8" ref="D43:M43">SUM(D44:D61)</f>
        <v>16357716</v>
      </c>
      <c r="E43" s="32">
        <f t="shared" si="8"/>
        <v>328115</v>
      </c>
      <c r="F43" s="32">
        <f t="shared" si="8"/>
        <v>0</v>
      </c>
      <c r="G43" s="32">
        <f t="shared" si="8"/>
        <v>74638</v>
      </c>
      <c r="H43" s="32">
        <f t="shared" si="8"/>
        <v>0</v>
      </c>
      <c r="I43" s="32">
        <f t="shared" si="8"/>
        <v>109115224</v>
      </c>
      <c r="J43" s="32">
        <f t="shared" si="8"/>
        <v>50686618</v>
      </c>
      <c r="K43" s="32">
        <f t="shared" si="8"/>
        <v>0</v>
      </c>
      <c r="L43" s="32">
        <f t="shared" si="8"/>
        <v>0</v>
      </c>
      <c r="M43" s="32">
        <f t="shared" si="8"/>
        <v>0</v>
      </c>
      <c r="N43" s="32">
        <f>SUM(D43:M43)</f>
        <v>176562311</v>
      </c>
      <c r="O43" s="45">
        <f t="shared" si="7"/>
        <v>1252.8369474207054</v>
      </c>
      <c r="P43" s="10"/>
    </row>
    <row r="44" spans="1:16" ht="15">
      <c r="A44" s="12"/>
      <c r="B44" s="25">
        <v>341.2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50686618</v>
      </c>
      <c r="K44" s="46">
        <v>0</v>
      </c>
      <c r="L44" s="46">
        <v>0</v>
      </c>
      <c r="M44" s="46">
        <v>0</v>
      </c>
      <c r="N44" s="46">
        <f aca="true" t="shared" si="9" ref="N44:N61">SUM(D44:M44)</f>
        <v>50686618</v>
      </c>
      <c r="O44" s="47">
        <f t="shared" si="7"/>
        <v>359.6581139572838</v>
      </c>
      <c r="P44" s="9"/>
    </row>
    <row r="45" spans="1:16" ht="15">
      <c r="A45" s="12"/>
      <c r="B45" s="25">
        <v>341.3</v>
      </c>
      <c r="C45" s="20" t="s">
        <v>52</v>
      </c>
      <c r="D45" s="46">
        <v>7328760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7328760</v>
      </c>
      <c r="O45" s="47">
        <f t="shared" si="7"/>
        <v>52.002838288512024</v>
      </c>
      <c r="P45" s="9"/>
    </row>
    <row r="46" spans="1:16" ht="15">
      <c r="A46" s="12"/>
      <c r="B46" s="25">
        <v>341.9</v>
      </c>
      <c r="C46" s="20" t="s">
        <v>53</v>
      </c>
      <c r="D46" s="46">
        <v>877747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877747</v>
      </c>
      <c r="O46" s="47">
        <f t="shared" si="7"/>
        <v>6.228248066415951</v>
      </c>
      <c r="P46" s="9"/>
    </row>
    <row r="47" spans="1:16" ht="15">
      <c r="A47" s="12"/>
      <c r="B47" s="25">
        <v>342.1</v>
      </c>
      <c r="C47" s="20" t="s">
        <v>54</v>
      </c>
      <c r="D47" s="46">
        <v>263823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263823</v>
      </c>
      <c r="O47" s="47">
        <f t="shared" si="7"/>
        <v>1.8720144752714114</v>
      </c>
      <c r="P47" s="9"/>
    </row>
    <row r="48" spans="1:16" ht="15">
      <c r="A48" s="12"/>
      <c r="B48" s="25">
        <v>342.2</v>
      </c>
      <c r="C48" s="20" t="s">
        <v>55</v>
      </c>
      <c r="D48" s="46">
        <v>1474896</v>
      </c>
      <c r="E48" s="46">
        <v>300000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1774896</v>
      </c>
      <c r="O48" s="47">
        <f t="shared" si="7"/>
        <v>12.594167317107784</v>
      </c>
      <c r="P48" s="9"/>
    </row>
    <row r="49" spans="1:16" ht="15">
      <c r="A49" s="12"/>
      <c r="B49" s="25">
        <v>342.6</v>
      </c>
      <c r="C49" s="20" t="s">
        <v>56</v>
      </c>
      <c r="D49" s="46">
        <v>3435405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3435405</v>
      </c>
      <c r="O49" s="47">
        <f t="shared" si="7"/>
        <v>24.376676364152416</v>
      </c>
      <c r="P49" s="9"/>
    </row>
    <row r="50" spans="1:16" ht="15">
      <c r="A50" s="12"/>
      <c r="B50" s="25">
        <v>342.9</v>
      </c>
      <c r="C50" s="20" t="s">
        <v>57</v>
      </c>
      <c r="D50" s="46">
        <v>896941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896941</v>
      </c>
      <c r="O50" s="47">
        <f t="shared" si="7"/>
        <v>6.364443340665579</v>
      </c>
      <c r="P50" s="9"/>
    </row>
    <row r="51" spans="1:16" ht="15">
      <c r="A51" s="12"/>
      <c r="B51" s="25">
        <v>343.4</v>
      </c>
      <c r="C51" s="20" t="s">
        <v>58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13947456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13947456</v>
      </c>
      <c r="O51" s="47">
        <f t="shared" si="7"/>
        <v>98.96726034201376</v>
      </c>
      <c r="P51" s="9"/>
    </row>
    <row r="52" spans="1:16" ht="15">
      <c r="A52" s="12"/>
      <c r="B52" s="25">
        <v>343.6</v>
      </c>
      <c r="C52" s="20" t="s">
        <v>59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81689707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81689707</v>
      </c>
      <c r="O52" s="47">
        <f t="shared" si="7"/>
        <v>579.6473923224296</v>
      </c>
      <c r="P52" s="9"/>
    </row>
    <row r="53" spans="1:16" ht="15">
      <c r="A53" s="12"/>
      <c r="B53" s="25">
        <v>343.7</v>
      </c>
      <c r="C53" s="20" t="s">
        <v>60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2996558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2996558</v>
      </c>
      <c r="O53" s="47">
        <f t="shared" si="7"/>
        <v>21.26274036755836</v>
      </c>
      <c r="P53" s="9"/>
    </row>
    <row r="54" spans="1:16" ht="15">
      <c r="A54" s="12"/>
      <c r="B54" s="25">
        <v>343.9</v>
      </c>
      <c r="C54" s="20" t="s">
        <v>61</v>
      </c>
      <c r="D54" s="46">
        <v>296570</v>
      </c>
      <c r="E54" s="46">
        <v>0</v>
      </c>
      <c r="F54" s="46">
        <v>0</v>
      </c>
      <c r="G54" s="46">
        <v>74638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371208</v>
      </c>
      <c r="O54" s="47">
        <f t="shared" si="7"/>
        <v>2.6339885049315264</v>
      </c>
      <c r="P54" s="9"/>
    </row>
    <row r="55" spans="1:16" ht="15">
      <c r="A55" s="12"/>
      <c r="B55" s="25">
        <v>344.5</v>
      </c>
      <c r="C55" s="20" t="s">
        <v>62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7355903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7355903</v>
      </c>
      <c r="O55" s="47">
        <f t="shared" si="7"/>
        <v>52.19543745121692</v>
      </c>
      <c r="P55" s="9"/>
    </row>
    <row r="56" spans="1:16" ht="15">
      <c r="A56" s="12"/>
      <c r="B56" s="25">
        <v>345.1</v>
      </c>
      <c r="C56" s="20" t="s">
        <v>63</v>
      </c>
      <c r="D56" s="46">
        <v>0</v>
      </c>
      <c r="E56" s="46">
        <v>300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300</v>
      </c>
      <c r="O56" s="47">
        <f t="shared" si="7"/>
        <v>0.002128716384020436</v>
      </c>
      <c r="P56" s="9"/>
    </row>
    <row r="57" spans="1:16" ht="15">
      <c r="A57" s="12"/>
      <c r="B57" s="25">
        <v>347.2</v>
      </c>
      <c r="C57" s="20" t="s">
        <v>64</v>
      </c>
      <c r="D57" s="46">
        <v>1021328</v>
      </c>
      <c r="E57" s="46">
        <v>25185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1046513</v>
      </c>
      <c r="O57" s="47">
        <f t="shared" si="7"/>
        <v>7.4257645639679275</v>
      </c>
      <c r="P57" s="9"/>
    </row>
    <row r="58" spans="1:16" ht="15">
      <c r="A58" s="12"/>
      <c r="B58" s="25">
        <v>347.4</v>
      </c>
      <c r="C58" s="20" t="s">
        <v>65</v>
      </c>
      <c r="D58" s="46">
        <v>43897</v>
      </c>
      <c r="E58" s="46">
        <v>2630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46527</v>
      </c>
      <c r="O58" s="47">
        <f t="shared" si="7"/>
        <v>0.33014262399772937</v>
      </c>
      <c r="P58" s="9"/>
    </row>
    <row r="59" spans="1:16" ht="15">
      <c r="A59" s="12"/>
      <c r="B59" s="25">
        <v>347.5</v>
      </c>
      <c r="C59" s="20" t="s">
        <v>66</v>
      </c>
      <c r="D59" s="46">
        <v>250</v>
      </c>
      <c r="E59" s="46">
        <v>0</v>
      </c>
      <c r="F59" s="46">
        <v>0</v>
      </c>
      <c r="G59" s="46">
        <v>0</v>
      </c>
      <c r="H59" s="46">
        <v>0</v>
      </c>
      <c r="I59" s="46">
        <v>2785257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2785507</v>
      </c>
      <c r="O59" s="47">
        <f t="shared" si="7"/>
        <v>19.765181295678705</v>
      </c>
      <c r="P59" s="9"/>
    </row>
    <row r="60" spans="1:16" ht="15">
      <c r="A60" s="12"/>
      <c r="B60" s="25">
        <v>347.9</v>
      </c>
      <c r="C60" s="20" t="s">
        <v>67</v>
      </c>
      <c r="D60" s="46">
        <v>11184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11184</v>
      </c>
      <c r="O60" s="47">
        <f t="shared" si="7"/>
        <v>0.07935854679628185</v>
      </c>
      <c r="P60" s="9"/>
    </row>
    <row r="61" spans="1:16" ht="15">
      <c r="A61" s="12"/>
      <c r="B61" s="25">
        <v>349</v>
      </c>
      <c r="C61" s="20" t="s">
        <v>1</v>
      </c>
      <c r="D61" s="46">
        <v>706915</v>
      </c>
      <c r="E61" s="46">
        <v>0</v>
      </c>
      <c r="F61" s="46">
        <v>0</v>
      </c>
      <c r="G61" s="46">
        <v>0</v>
      </c>
      <c r="H61" s="46">
        <v>0</v>
      </c>
      <c r="I61" s="46">
        <v>340343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1047258</v>
      </c>
      <c r="O61" s="47">
        <f t="shared" si="7"/>
        <v>7.431050876321578</v>
      </c>
      <c r="P61" s="9"/>
    </row>
    <row r="62" spans="1:16" ht="15.75">
      <c r="A62" s="29" t="s">
        <v>49</v>
      </c>
      <c r="B62" s="30"/>
      <c r="C62" s="31"/>
      <c r="D62" s="32">
        <f aca="true" t="shared" si="10" ref="D62:M62">SUM(D63:D67)</f>
        <v>1769463</v>
      </c>
      <c r="E62" s="32">
        <f t="shared" si="10"/>
        <v>546490</v>
      </c>
      <c r="F62" s="32">
        <f t="shared" si="10"/>
        <v>0</v>
      </c>
      <c r="G62" s="32">
        <f t="shared" si="10"/>
        <v>0</v>
      </c>
      <c r="H62" s="32">
        <f t="shared" si="10"/>
        <v>0</v>
      </c>
      <c r="I62" s="32">
        <f t="shared" si="10"/>
        <v>1009492</v>
      </c>
      <c r="J62" s="32">
        <f t="shared" si="10"/>
        <v>0</v>
      </c>
      <c r="K62" s="32">
        <f t="shared" si="10"/>
        <v>0</v>
      </c>
      <c r="L62" s="32">
        <f t="shared" si="10"/>
        <v>0</v>
      </c>
      <c r="M62" s="32">
        <f t="shared" si="10"/>
        <v>0</v>
      </c>
      <c r="N62" s="32">
        <f aca="true" t="shared" si="11" ref="N62:N69">SUM(D62:M62)</f>
        <v>3325445</v>
      </c>
      <c r="O62" s="45">
        <f t="shared" si="7"/>
        <v>23.596430852196125</v>
      </c>
      <c r="P62" s="10"/>
    </row>
    <row r="63" spans="1:16" ht="15">
      <c r="A63" s="13"/>
      <c r="B63" s="39">
        <v>351.1</v>
      </c>
      <c r="C63" s="21" t="s">
        <v>70</v>
      </c>
      <c r="D63" s="46">
        <v>24981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24981</v>
      </c>
      <c r="O63" s="47">
        <f t="shared" si="7"/>
        <v>0.17725821329738167</v>
      </c>
      <c r="P63" s="9"/>
    </row>
    <row r="64" spans="1:16" ht="15">
      <c r="A64" s="13"/>
      <c r="B64" s="39">
        <v>351.3</v>
      </c>
      <c r="C64" s="21" t="s">
        <v>71</v>
      </c>
      <c r="D64" s="46">
        <v>5176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5176</v>
      </c>
      <c r="O64" s="47">
        <f t="shared" si="7"/>
        <v>0.036727453345632585</v>
      </c>
      <c r="P64" s="9"/>
    </row>
    <row r="65" spans="1:16" ht="15">
      <c r="A65" s="13"/>
      <c r="B65" s="39">
        <v>351.5</v>
      </c>
      <c r="C65" s="21" t="s">
        <v>72</v>
      </c>
      <c r="D65" s="46">
        <v>1372251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1372251</v>
      </c>
      <c r="O65" s="47">
        <f t="shared" si="7"/>
        <v>9.737110622294756</v>
      </c>
      <c r="P65" s="9"/>
    </row>
    <row r="66" spans="1:16" ht="15">
      <c r="A66" s="13"/>
      <c r="B66" s="39">
        <v>354</v>
      </c>
      <c r="C66" s="21" t="s">
        <v>73</v>
      </c>
      <c r="D66" s="46">
        <v>216165</v>
      </c>
      <c r="E66" s="46">
        <v>0</v>
      </c>
      <c r="F66" s="46">
        <v>0</v>
      </c>
      <c r="G66" s="46">
        <v>0</v>
      </c>
      <c r="H66" s="46">
        <v>0</v>
      </c>
      <c r="I66" s="46">
        <v>1009492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1225657</v>
      </c>
      <c r="O66" s="47">
        <f t="shared" si="7"/>
        <v>8.69692045696445</v>
      </c>
      <c r="P66" s="9"/>
    </row>
    <row r="67" spans="1:16" ht="15">
      <c r="A67" s="13"/>
      <c r="B67" s="39">
        <v>359</v>
      </c>
      <c r="C67" s="21" t="s">
        <v>74</v>
      </c>
      <c r="D67" s="46">
        <v>150890</v>
      </c>
      <c r="E67" s="46">
        <v>546490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697380</v>
      </c>
      <c r="O67" s="47">
        <f t="shared" si="7"/>
        <v>4.948414106293905</v>
      </c>
      <c r="P67" s="9"/>
    </row>
    <row r="68" spans="1:16" ht="15.75">
      <c r="A68" s="29" t="s">
        <v>4</v>
      </c>
      <c r="B68" s="30"/>
      <c r="C68" s="31"/>
      <c r="D68" s="32">
        <f aca="true" t="shared" si="12" ref="D68:M68">SUM(D69:D76)</f>
        <v>1406979</v>
      </c>
      <c r="E68" s="32">
        <f t="shared" si="12"/>
        <v>765999</v>
      </c>
      <c r="F68" s="32">
        <f t="shared" si="12"/>
        <v>1567</v>
      </c>
      <c r="G68" s="32">
        <f t="shared" si="12"/>
        <v>32588</v>
      </c>
      <c r="H68" s="32">
        <f t="shared" si="12"/>
        <v>0</v>
      </c>
      <c r="I68" s="32">
        <f t="shared" si="12"/>
        <v>4189960</v>
      </c>
      <c r="J68" s="32">
        <f t="shared" si="12"/>
        <v>2244495</v>
      </c>
      <c r="K68" s="32">
        <f t="shared" si="12"/>
        <v>49292721</v>
      </c>
      <c r="L68" s="32">
        <f t="shared" si="12"/>
        <v>0</v>
      </c>
      <c r="M68" s="32">
        <f t="shared" si="12"/>
        <v>0</v>
      </c>
      <c r="N68" s="32">
        <f t="shared" si="11"/>
        <v>57934309</v>
      </c>
      <c r="O68" s="45">
        <f t="shared" si="7"/>
        <v>411.08570921734196</v>
      </c>
      <c r="P68" s="10"/>
    </row>
    <row r="69" spans="1:16" ht="15">
      <c r="A69" s="12"/>
      <c r="B69" s="25">
        <v>361.1</v>
      </c>
      <c r="C69" s="20" t="s">
        <v>75</v>
      </c>
      <c r="D69" s="46">
        <v>7319</v>
      </c>
      <c r="E69" s="46">
        <v>89562</v>
      </c>
      <c r="F69" s="46">
        <v>1567</v>
      </c>
      <c r="G69" s="46">
        <v>20234</v>
      </c>
      <c r="H69" s="46">
        <v>0</v>
      </c>
      <c r="I69" s="46">
        <v>396207</v>
      </c>
      <c r="J69" s="46">
        <v>8120</v>
      </c>
      <c r="K69" s="46">
        <v>15529439</v>
      </c>
      <c r="L69" s="46">
        <v>0</v>
      </c>
      <c r="M69" s="46">
        <v>0</v>
      </c>
      <c r="N69" s="46">
        <f t="shared" si="11"/>
        <v>16052448</v>
      </c>
      <c r="O69" s="47">
        <f aca="true" t="shared" si="13" ref="O69:O83">(N69/O$85)</f>
        <v>113.90369687078692</v>
      </c>
      <c r="P69" s="9"/>
    </row>
    <row r="70" spans="1:16" ht="15">
      <c r="A70" s="12"/>
      <c r="B70" s="25">
        <v>361.3</v>
      </c>
      <c r="C70" s="20" t="s">
        <v>76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-41061764</v>
      </c>
      <c r="L70" s="46">
        <v>0</v>
      </c>
      <c r="M70" s="46">
        <v>0</v>
      </c>
      <c r="N70" s="46">
        <f aca="true" t="shared" si="14" ref="N70:N76">SUM(D70:M70)</f>
        <v>-41061764</v>
      </c>
      <c r="O70" s="47">
        <f t="shared" si="13"/>
        <v>-291.362832611935</v>
      </c>
      <c r="P70" s="9"/>
    </row>
    <row r="71" spans="1:16" ht="15">
      <c r="A71" s="12"/>
      <c r="B71" s="25">
        <v>361.4</v>
      </c>
      <c r="C71" s="20" t="s">
        <v>77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25685702</v>
      </c>
      <c r="L71" s="46">
        <v>0</v>
      </c>
      <c r="M71" s="46">
        <v>0</v>
      </c>
      <c r="N71" s="46">
        <f t="shared" si="14"/>
        <v>25685702</v>
      </c>
      <c r="O71" s="47">
        <f t="shared" si="13"/>
        <v>182.25858227488825</v>
      </c>
      <c r="P71" s="9"/>
    </row>
    <row r="72" spans="1:16" ht="15">
      <c r="A72" s="12"/>
      <c r="B72" s="25">
        <v>362</v>
      </c>
      <c r="C72" s="20" t="s">
        <v>78</v>
      </c>
      <c r="D72" s="46">
        <v>470785</v>
      </c>
      <c r="E72" s="46">
        <v>18146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488931</v>
      </c>
      <c r="O72" s="47">
        <f t="shared" si="13"/>
        <v>3.4693181011849856</v>
      </c>
      <c r="P72" s="9"/>
    </row>
    <row r="73" spans="1:16" ht="15">
      <c r="A73" s="12"/>
      <c r="B73" s="25">
        <v>364</v>
      </c>
      <c r="C73" s="20" t="s">
        <v>79</v>
      </c>
      <c r="D73" s="46">
        <v>334769</v>
      </c>
      <c r="E73" s="46">
        <v>900</v>
      </c>
      <c r="F73" s="46">
        <v>0</v>
      </c>
      <c r="G73" s="46">
        <v>0</v>
      </c>
      <c r="H73" s="46">
        <v>0</v>
      </c>
      <c r="I73" s="46">
        <v>48499</v>
      </c>
      <c r="J73" s="46">
        <v>47542</v>
      </c>
      <c r="K73" s="46">
        <v>0</v>
      </c>
      <c r="L73" s="46">
        <v>0</v>
      </c>
      <c r="M73" s="46">
        <v>0</v>
      </c>
      <c r="N73" s="46">
        <f t="shared" si="14"/>
        <v>431710</v>
      </c>
      <c r="O73" s="47">
        <f t="shared" si="13"/>
        <v>3.0632938338182076</v>
      </c>
      <c r="P73" s="9"/>
    </row>
    <row r="74" spans="1:16" ht="15">
      <c r="A74" s="12"/>
      <c r="B74" s="25">
        <v>366</v>
      </c>
      <c r="C74" s="20" t="s">
        <v>80</v>
      </c>
      <c r="D74" s="46">
        <v>0</v>
      </c>
      <c r="E74" s="46">
        <v>141454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141454</v>
      </c>
      <c r="O74" s="47">
        <f t="shared" si="13"/>
        <v>1.0037181579507557</v>
      </c>
      <c r="P74" s="9"/>
    </row>
    <row r="75" spans="1:16" ht="15">
      <c r="A75" s="12"/>
      <c r="B75" s="25">
        <v>368</v>
      </c>
      <c r="C75" s="20" t="s">
        <v>81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49139344</v>
      </c>
      <c r="L75" s="46">
        <v>0</v>
      </c>
      <c r="M75" s="46">
        <v>0</v>
      </c>
      <c r="N75" s="46">
        <f t="shared" si="14"/>
        <v>49139344</v>
      </c>
      <c r="O75" s="47">
        <f t="shared" si="13"/>
        <v>348.67908890938764</v>
      </c>
      <c r="P75" s="9"/>
    </row>
    <row r="76" spans="1:16" ht="15">
      <c r="A76" s="12"/>
      <c r="B76" s="25">
        <v>369.9</v>
      </c>
      <c r="C76" s="20" t="s">
        <v>83</v>
      </c>
      <c r="D76" s="46">
        <v>594106</v>
      </c>
      <c r="E76" s="46">
        <v>515937</v>
      </c>
      <c r="F76" s="46">
        <v>0</v>
      </c>
      <c r="G76" s="46">
        <v>12354</v>
      </c>
      <c r="H76" s="46">
        <v>0</v>
      </c>
      <c r="I76" s="46">
        <v>3745254</v>
      </c>
      <c r="J76" s="46">
        <v>2188833</v>
      </c>
      <c r="K76" s="46">
        <v>0</v>
      </c>
      <c r="L76" s="46">
        <v>0</v>
      </c>
      <c r="M76" s="46">
        <v>0</v>
      </c>
      <c r="N76" s="46">
        <f t="shared" si="14"/>
        <v>7056484</v>
      </c>
      <c r="O76" s="47">
        <f t="shared" si="13"/>
        <v>50.0708436812602</v>
      </c>
      <c r="P76" s="9"/>
    </row>
    <row r="77" spans="1:16" ht="15.75">
      <c r="A77" s="29" t="s">
        <v>50</v>
      </c>
      <c r="B77" s="30"/>
      <c r="C77" s="31"/>
      <c r="D77" s="32">
        <f aca="true" t="shared" si="15" ref="D77:M77">SUM(D78:D82)</f>
        <v>10143777</v>
      </c>
      <c r="E77" s="32">
        <f t="shared" si="15"/>
        <v>14111934</v>
      </c>
      <c r="F77" s="32">
        <f t="shared" si="15"/>
        <v>7100697</v>
      </c>
      <c r="G77" s="32">
        <f t="shared" si="15"/>
        <v>55000</v>
      </c>
      <c r="H77" s="32">
        <f t="shared" si="15"/>
        <v>0</v>
      </c>
      <c r="I77" s="32">
        <f t="shared" si="15"/>
        <v>1146074</v>
      </c>
      <c r="J77" s="32">
        <f t="shared" si="15"/>
        <v>106751</v>
      </c>
      <c r="K77" s="32">
        <f t="shared" si="15"/>
        <v>0</v>
      </c>
      <c r="L77" s="32">
        <f t="shared" si="15"/>
        <v>0</v>
      </c>
      <c r="M77" s="32">
        <f t="shared" si="15"/>
        <v>0</v>
      </c>
      <c r="N77" s="32">
        <f aca="true" t="shared" si="16" ref="N77:N83">SUM(D77:M77)</f>
        <v>32664233</v>
      </c>
      <c r="O77" s="45">
        <f t="shared" si="13"/>
        <v>231.7762931952033</v>
      </c>
      <c r="P77" s="9"/>
    </row>
    <row r="78" spans="1:16" ht="15">
      <c r="A78" s="12"/>
      <c r="B78" s="25">
        <v>381</v>
      </c>
      <c r="C78" s="20" t="s">
        <v>84</v>
      </c>
      <c r="D78" s="46">
        <v>5884752</v>
      </c>
      <c r="E78" s="46">
        <v>14111934</v>
      </c>
      <c r="F78" s="46">
        <v>7100697</v>
      </c>
      <c r="G78" s="46">
        <v>55000</v>
      </c>
      <c r="H78" s="46">
        <v>0</v>
      </c>
      <c r="I78" s="46">
        <v>530882</v>
      </c>
      <c r="J78" s="46">
        <v>39300</v>
      </c>
      <c r="K78" s="46">
        <v>0</v>
      </c>
      <c r="L78" s="46">
        <v>0</v>
      </c>
      <c r="M78" s="46">
        <v>0</v>
      </c>
      <c r="N78" s="46">
        <f t="shared" si="16"/>
        <v>27722565</v>
      </c>
      <c r="O78" s="47">
        <f t="shared" si="13"/>
        <v>196.71159440857164</v>
      </c>
      <c r="P78" s="9"/>
    </row>
    <row r="79" spans="1:16" ht="15">
      <c r="A79" s="12"/>
      <c r="B79" s="25">
        <v>382</v>
      </c>
      <c r="C79" s="20" t="s">
        <v>95</v>
      </c>
      <c r="D79" s="46">
        <v>4259025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6"/>
        <v>4259025</v>
      </c>
      <c r="O79" s="47">
        <f t="shared" si="13"/>
        <v>30.22085432484212</v>
      </c>
      <c r="P79" s="9"/>
    </row>
    <row r="80" spans="1:16" ht="15">
      <c r="A80" s="12"/>
      <c r="B80" s="25">
        <v>389.7</v>
      </c>
      <c r="C80" s="20" t="s">
        <v>86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323651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6"/>
        <v>323651</v>
      </c>
      <c r="O80" s="47">
        <f t="shared" si="13"/>
        <v>2.296537288015327</v>
      </c>
      <c r="P80" s="9"/>
    </row>
    <row r="81" spans="1:16" ht="15">
      <c r="A81" s="12"/>
      <c r="B81" s="25">
        <v>389.8</v>
      </c>
      <c r="C81" s="20" t="s">
        <v>107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295222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6"/>
        <v>295222</v>
      </c>
      <c r="O81" s="47">
        <f t="shared" si="13"/>
        <v>2.0948130277442703</v>
      </c>
      <c r="P81" s="9"/>
    </row>
    <row r="82" spans="1:16" ht="15.75" thickBot="1">
      <c r="A82" s="12"/>
      <c r="B82" s="25">
        <v>389.9</v>
      </c>
      <c r="C82" s="20" t="s">
        <v>108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-3681</v>
      </c>
      <c r="J82" s="46">
        <v>67451</v>
      </c>
      <c r="K82" s="46">
        <v>0</v>
      </c>
      <c r="L82" s="46">
        <v>0</v>
      </c>
      <c r="M82" s="46">
        <v>0</v>
      </c>
      <c r="N82" s="46">
        <f t="shared" si="16"/>
        <v>63770</v>
      </c>
      <c r="O82" s="47">
        <f t="shared" si="13"/>
        <v>0.4524941460299439</v>
      </c>
      <c r="P82" s="9"/>
    </row>
    <row r="83" spans="1:119" ht="16.5" thickBot="1">
      <c r="A83" s="14" t="s">
        <v>68</v>
      </c>
      <c r="B83" s="23"/>
      <c r="C83" s="22"/>
      <c r="D83" s="15">
        <f aca="true" t="shared" si="17" ref="D83:M83">SUM(D5,D14,D22,D43,D62,D68,D77)</f>
        <v>155645917</v>
      </c>
      <c r="E83" s="15">
        <f t="shared" si="17"/>
        <v>48608107</v>
      </c>
      <c r="F83" s="15">
        <f t="shared" si="17"/>
        <v>11344867</v>
      </c>
      <c r="G83" s="15">
        <f t="shared" si="17"/>
        <v>4894579</v>
      </c>
      <c r="H83" s="15">
        <f t="shared" si="17"/>
        <v>0</v>
      </c>
      <c r="I83" s="15">
        <f t="shared" si="17"/>
        <v>117072596</v>
      </c>
      <c r="J83" s="15">
        <f t="shared" si="17"/>
        <v>53037864</v>
      </c>
      <c r="K83" s="15">
        <f t="shared" si="17"/>
        <v>49292721</v>
      </c>
      <c r="L83" s="15">
        <f t="shared" si="17"/>
        <v>0</v>
      </c>
      <c r="M83" s="15">
        <f t="shared" si="17"/>
        <v>0</v>
      </c>
      <c r="N83" s="15">
        <f t="shared" si="16"/>
        <v>439896651</v>
      </c>
      <c r="O83" s="38">
        <f t="shared" si="13"/>
        <v>3121.3840275313987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5" ht="15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5" ht="15">
      <c r="A85" s="40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8" t="s">
        <v>109</v>
      </c>
      <c r="M85" s="48"/>
      <c r="N85" s="48"/>
      <c r="O85" s="43">
        <v>140930</v>
      </c>
    </row>
    <row r="86" spans="1:15" ht="15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</row>
    <row r="87" spans="1:15" ht="15.75" customHeight="1" thickBot="1">
      <c r="A87" s="52" t="s">
        <v>105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</row>
  </sheetData>
  <sheetProtection/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87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92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88</v>
      </c>
      <c r="F4" s="34" t="s">
        <v>89</v>
      </c>
      <c r="G4" s="34" t="s">
        <v>90</v>
      </c>
      <c r="H4" s="34" t="s">
        <v>6</v>
      </c>
      <c r="I4" s="34" t="s">
        <v>7</v>
      </c>
      <c r="J4" s="35" t="s">
        <v>91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>SUM(D6:D13)</f>
        <v>82041839</v>
      </c>
      <c r="E5" s="27">
        <f aca="true" t="shared" si="0" ref="E5:M5">SUM(E6:E13)</f>
        <v>22251855</v>
      </c>
      <c r="F5" s="27">
        <f t="shared" si="0"/>
        <v>3306976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107600670</v>
      </c>
      <c r="O5" s="33">
        <f aca="true" t="shared" si="1" ref="O5:O36">(N5/O$85)</f>
        <v>764.3830273925893</v>
      </c>
      <c r="P5" s="6"/>
    </row>
    <row r="6" spans="1:16" ht="15">
      <c r="A6" s="12"/>
      <c r="B6" s="25">
        <v>311</v>
      </c>
      <c r="C6" s="20" t="s">
        <v>3</v>
      </c>
      <c r="D6" s="46">
        <v>57497538</v>
      </c>
      <c r="E6" s="46">
        <v>22251855</v>
      </c>
      <c r="F6" s="46">
        <v>3306976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83056369</v>
      </c>
      <c r="O6" s="47">
        <f t="shared" si="1"/>
        <v>590.0230805296658</v>
      </c>
      <c r="P6" s="9"/>
    </row>
    <row r="7" spans="1:16" ht="15">
      <c r="A7" s="12"/>
      <c r="B7" s="25">
        <v>312.51</v>
      </c>
      <c r="C7" s="20" t="s">
        <v>98</v>
      </c>
      <c r="D7" s="46">
        <v>2707599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>SUM(D7:M7)</f>
        <v>2707599</v>
      </c>
      <c r="O7" s="47">
        <f t="shared" si="1"/>
        <v>19.234478006365084</v>
      </c>
      <c r="P7" s="9"/>
    </row>
    <row r="8" spans="1:16" ht="15">
      <c r="A8" s="12"/>
      <c r="B8" s="25">
        <v>314.1</v>
      </c>
      <c r="C8" s="20" t="s">
        <v>11</v>
      </c>
      <c r="D8" s="46">
        <v>9543254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aca="true" t="shared" si="2" ref="N8:N13">SUM(D8:M8)</f>
        <v>9543254</v>
      </c>
      <c r="O8" s="47">
        <f t="shared" si="1"/>
        <v>67.79420038645146</v>
      </c>
      <c r="P8" s="9"/>
    </row>
    <row r="9" spans="1:16" ht="15">
      <c r="A9" s="12"/>
      <c r="B9" s="25">
        <v>314.3</v>
      </c>
      <c r="C9" s="20" t="s">
        <v>12</v>
      </c>
      <c r="D9" s="46">
        <v>2287198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2287198</v>
      </c>
      <c r="O9" s="47">
        <f t="shared" si="1"/>
        <v>16.247996703796318</v>
      </c>
      <c r="P9" s="9"/>
    </row>
    <row r="10" spans="1:16" ht="15">
      <c r="A10" s="12"/>
      <c r="B10" s="25">
        <v>314.4</v>
      </c>
      <c r="C10" s="20" t="s">
        <v>13</v>
      </c>
      <c r="D10" s="46">
        <v>381425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381425</v>
      </c>
      <c r="O10" s="47">
        <f t="shared" si="1"/>
        <v>2.709600193225733</v>
      </c>
      <c r="P10" s="9"/>
    </row>
    <row r="11" spans="1:16" ht="15">
      <c r="A11" s="12"/>
      <c r="B11" s="25">
        <v>315</v>
      </c>
      <c r="C11" s="20" t="s">
        <v>14</v>
      </c>
      <c r="D11" s="46">
        <v>7539208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7539208</v>
      </c>
      <c r="O11" s="47">
        <f t="shared" si="1"/>
        <v>53.557683564446464</v>
      </c>
      <c r="P11" s="9"/>
    </row>
    <row r="12" spans="1:16" ht="15">
      <c r="A12" s="12"/>
      <c r="B12" s="25">
        <v>316</v>
      </c>
      <c r="C12" s="20" t="s">
        <v>15</v>
      </c>
      <c r="D12" s="46">
        <v>2070057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2070057</v>
      </c>
      <c r="O12" s="47">
        <f t="shared" si="1"/>
        <v>14.705451523073426</v>
      </c>
      <c r="P12" s="9"/>
    </row>
    <row r="13" spans="1:16" ht="15">
      <c r="A13" s="12"/>
      <c r="B13" s="25">
        <v>319</v>
      </c>
      <c r="C13" s="20" t="s">
        <v>16</v>
      </c>
      <c r="D13" s="46">
        <v>15560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15560</v>
      </c>
      <c r="O13" s="47">
        <f t="shared" si="1"/>
        <v>0.11053648556490112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SUM(D15:D21)</f>
        <v>34133053</v>
      </c>
      <c r="E14" s="32">
        <f t="shared" si="3"/>
        <v>0</v>
      </c>
      <c r="F14" s="32">
        <f t="shared" si="3"/>
        <v>0</v>
      </c>
      <c r="G14" s="32">
        <f t="shared" si="3"/>
        <v>12270</v>
      </c>
      <c r="H14" s="32">
        <f t="shared" si="3"/>
        <v>0</v>
      </c>
      <c r="I14" s="32">
        <f t="shared" si="3"/>
        <v>40115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8">SUM(D14:M14)</f>
        <v>34185438</v>
      </c>
      <c r="O14" s="45">
        <f t="shared" si="1"/>
        <v>242.8494970447829</v>
      </c>
      <c r="P14" s="10"/>
    </row>
    <row r="15" spans="1:16" ht="15">
      <c r="A15" s="12"/>
      <c r="B15" s="25">
        <v>322</v>
      </c>
      <c r="C15" s="20" t="s">
        <v>0</v>
      </c>
      <c r="D15" s="46">
        <v>4146121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4146121</v>
      </c>
      <c r="O15" s="47">
        <f t="shared" si="1"/>
        <v>29.45357609684019</v>
      </c>
      <c r="P15" s="9"/>
    </row>
    <row r="16" spans="1:16" ht="15">
      <c r="A16" s="12"/>
      <c r="B16" s="25">
        <v>323.1</v>
      </c>
      <c r="C16" s="20" t="s">
        <v>18</v>
      </c>
      <c r="D16" s="46">
        <v>9392210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9392210</v>
      </c>
      <c r="O16" s="47">
        <f t="shared" si="1"/>
        <v>66.72120084110026</v>
      </c>
      <c r="P16" s="9"/>
    </row>
    <row r="17" spans="1:16" ht="15">
      <c r="A17" s="12"/>
      <c r="B17" s="25">
        <v>323.4</v>
      </c>
      <c r="C17" s="20" t="s">
        <v>19</v>
      </c>
      <c r="D17" s="46">
        <v>353956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353956</v>
      </c>
      <c r="O17" s="47">
        <f t="shared" si="1"/>
        <v>2.514463514435099</v>
      </c>
      <c r="P17" s="9"/>
    </row>
    <row r="18" spans="1:16" ht="15">
      <c r="A18" s="12"/>
      <c r="B18" s="25">
        <v>323.7</v>
      </c>
      <c r="C18" s="20" t="s">
        <v>20</v>
      </c>
      <c r="D18" s="46">
        <v>2333524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2333524</v>
      </c>
      <c r="O18" s="47">
        <f t="shared" si="1"/>
        <v>16.577091384405545</v>
      </c>
      <c r="P18" s="9"/>
    </row>
    <row r="19" spans="1:16" ht="15">
      <c r="A19" s="12"/>
      <c r="B19" s="25">
        <v>325.1</v>
      </c>
      <c r="C19" s="20" t="s">
        <v>22</v>
      </c>
      <c r="D19" s="46">
        <v>0</v>
      </c>
      <c r="E19" s="46">
        <v>0</v>
      </c>
      <c r="F19" s="46">
        <v>0</v>
      </c>
      <c r="G19" s="46">
        <v>12270</v>
      </c>
      <c r="H19" s="46">
        <v>0</v>
      </c>
      <c r="I19" s="46">
        <v>-1500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10770</v>
      </c>
      <c r="O19" s="47">
        <f t="shared" si="1"/>
        <v>0.07650886565128438</v>
      </c>
      <c r="P19" s="9"/>
    </row>
    <row r="20" spans="1:16" ht="15">
      <c r="A20" s="12"/>
      <c r="B20" s="25">
        <v>325.2</v>
      </c>
      <c r="C20" s="20" t="s">
        <v>23</v>
      </c>
      <c r="D20" s="46">
        <v>17584326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17584326</v>
      </c>
      <c r="O20" s="47">
        <f t="shared" si="1"/>
        <v>124.91706922027734</v>
      </c>
      <c r="P20" s="9"/>
    </row>
    <row r="21" spans="1:16" ht="15">
      <c r="A21" s="12"/>
      <c r="B21" s="25">
        <v>329</v>
      </c>
      <c r="C21" s="20" t="s">
        <v>24</v>
      </c>
      <c r="D21" s="46">
        <v>322916</v>
      </c>
      <c r="E21" s="46">
        <v>0</v>
      </c>
      <c r="F21" s="46">
        <v>0</v>
      </c>
      <c r="G21" s="46">
        <v>0</v>
      </c>
      <c r="H21" s="46">
        <v>0</v>
      </c>
      <c r="I21" s="46">
        <v>41615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364531</v>
      </c>
      <c r="O21" s="47">
        <f t="shared" si="1"/>
        <v>2.5895871220731985</v>
      </c>
      <c r="P21" s="9"/>
    </row>
    <row r="22" spans="1:16" ht="15.75">
      <c r="A22" s="29" t="s">
        <v>26</v>
      </c>
      <c r="B22" s="30"/>
      <c r="C22" s="31"/>
      <c r="D22" s="32">
        <f aca="true" t="shared" si="5" ref="D22:M22">SUM(D23:D43)</f>
        <v>11943207</v>
      </c>
      <c r="E22" s="32">
        <f t="shared" si="5"/>
        <v>8621208</v>
      </c>
      <c r="F22" s="32">
        <f t="shared" si="5"/>
        <v>0</v>
      </c>
      <c r="G22" s="32">
        <f t="shared" si="5"/>
        <v>2732132</v>
      </c>
      <c r="H22" s="32">
        <f t="shared" si="5"/>
        <v>0</v>
      </c>
      <c r="I22" s="32">
        <f t="shared" si="5"/>
        <v>2050202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25346749</v>
      </c>
      <c r="O22" s="45">
        <f t="shared" si="1"/>
        <v>180.06044697658558</v>
      </c>
      <c r="P22" s="10"/>
    </row>
    <row r="23" spans="1:16" ht="15">
      <c r="A23" s="12"/>
      <c r="B23" s="25">
        <v>331.1</v>
      </c>
      <c r="C23" s="20" t="s">
        <v>99</v>
      </c>
      <c r="D23" s="46">
        <v>0</v>
      </c>
      <c r="E23" s="46">
        <v>0</v>
      </c>
      <c r="F23" s="46">
        <v>0</v>
      </c>
      <c r="G23" s="46">
        <v>1483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1483</v>
      </c>
      <c r="O23" s="47">
        <f t="shared" si="1"/>
        <v>0.010535064787451694</v>
      </c>
      <c r="P23" s="9"/>
    </row>
    <row r="24" spans="1:16" ht="15">
      <c r="A24" s="12"/>
      <c r="B24" s="25">
        <v>331.2</v>
      </c>
      <c r="C24" s="20" t="s">
        <v>25</v>
      </c>
      <c r="D24" s="46">
        <v>0</v>
      </c>
      <c r="E24" s="46">
        <v>2107264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2107264</v>
      </c>
      <c r="O24" s="47">
        <f t="shared" si="1"/>
        <v>14.969765855876336</v>
      </c>
      <c r="P24" s="9"/>
    </row>
    <row r="25" spans="1:16" ht="15">
      <c r="A25" s="12"/>
      <c r="B25" s="25">
        <v>331.39</v>
      </c>
      <c r="C25" s="20" t="s">
        <v>100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1703156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1703156</v>
      </c>
      <c r="O25" s="47">
        <f t="shared" si="1"/>
        <v>12.099028188224597</v>
      </c>
      <c r="P25" s="9"/>
    </row>
    <row r="26" spans="1:16" ht="15">
      <c r="A26" s="12"/>
      <c r="B26" s="25">
        <v>331.5</v>
      </c>
      <c r="C26" s="20" t="s">
        <v>27</v>
      </c>
      <c r="D26" s="46">
        <v>0</v>
      </c>
      <c r="E26" s="46">
        <v>4685555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4685555</v>
      </c>
      <c r="O26" s="47">
        <f t="shared" si="1"/>
        <v>33.2856544100932</v>
      </c>
      <c r="P26" s="9"/>
    </row>
    <row r="27" spans="1:16" ht="15">
      <c r="A27" s="12"/>
      <c r="B27" s="25">
        <v>331.7</v>
      </c>
      <c r="C27" s="20" t="s">
        <v>28</v>
      </c>
      <c r="D27" s="46">
        <v>0</v>
      </c>
      <c r="E27" s="46">
        <v>72788</v>
      </c>
      <c r="F27" s="46">
        <v>0</v>
      </c>
      <c r="G27" s="46">
        <v>12704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85492</v>
      </c>
      <c r="O27" s="47">
        <f t="shared" si="1"/>
        <v>0.6073255285292112</v>
      </c>
      <c r="P27" s="9"/>
    </row>
    <row r="28" spans="1:16" ht="15">
      <c r="A28" s="12"/>
      <c r="B28" s="25">
        <v>334.2</v>
      </c>
      <c r="C28" s="20" t="s">
        <v>29</v>
      </c>
      <c r="D28" s="46">
        <v>0</v>
      </c>
      <c r="E28" s="46">
        <v>27658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27658</v>
      </c>
      <c r="O28" s="47">
        <f t="shared" si="1"/>
        <v>0.19647931348033645</v>
      </c>
      <c r="P28" s="9"/>
    </row>
    <row r="29" spans="1:16" ht="15">
      <c r="A29" s="12"/>
      <c r="B29" s="25">
        <v>334.36</v>
      </c>
      <c r="C29" s="20" t="s">
        <v>101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347046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6" ref="N29:N39">SUM(D29:M29)</f>
        <v>347046</v>
      </c>
      <c r="O29" s="47">
        <f t="shared" si="1"/>
        <v>2.4653756535576266</v>
      </c>
      <c r="P29" s="9"/>
    </row>
    <row r="30" spans="1:16" ht="15">
      <c r="A30" s="12"/>
      <c r="B30" s="25">
        <v>334.42</v>
      </c>
      <c r="C30" s="20" t="s">
        <v>102</v>
      </c>
      <c r="D30" s="46">
        <v>0</v>
      </c>
      <c r="E30" s="46">
        <v>73740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73740</v>
      </c>
      <c r="O30" s="47">
        <f t="shared" si="1"/>
        <v>0.523840645601273</v>
      </c>
      <c r="P30" s="9"/>
    </row>
    <row r="31" spans="1:16" ht="15">
      <c r="A31" s="12"/>
      <c r="B31" s="25">
        <v>334.49</v>
      </c>
      <c r="C31" s="20" t="s">
        <v>103</v>
      </c>
      <c r="D31" s="46">
        <v>15000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15000</v>
      </c>
      <c r="O31" s="47">
        <f t="shared" si="1"/>
        <v>0.1065583087065242</v>
      </c>
      <c r="P31" s="9"/>
    </row>
    <row r="32" spans="1:16" ht="15">
      <c r="A32" s="12"/>
      <c r="B32" s="25">
        <v>334.5</v>
      </c>
      <c r="C32" s="20" t="s">
        <v>31</v>
      </c>
      <c r="D32" s="46">
        <v>0</v>
      </c>
      <c r="E32" s="46">
        <v>801925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801925</v>
      </c>
      <c r="O32" s="47">
        <f t="shared" si="1"/>
        <v>5.696784780631962</v>
      </c>
      <c r="P32" s="9"/>
    </row>
    <row r="33" spans="1:16" ht="15">
      <c r="A33" s="12"/>
      <c r="B33" s="25">
        <v>334.7</v>
      </c>
      <c r="C33" s="20" t="s">
        <v>32</v>
      </c>
      <c r="D33" s="46">
        <v>0</v>
      </c>
      <c r="E33" s="46">
        <v>236686</v>
      </c>
      <c r="F33" s="46">
        <v>0</v>
      </c>
      <c r="G33" s="46">
        <v>52457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289143</v>
      </c>
      <c r="O33" s="47">
        <f t="shared" si="1"/>
        <v>2.054039270288702</v>
      </c>
      <c r="P33" s="9"/>
    </row>
    <row r="34" spans="1:16" ht="15">
      <c r="A34" s="12"/>
      <c r="B34" s="25">
        <v>335.12</v>
      </c>
      <c r="C34" s="20" t="s">
        <v>33</v>
      </c>
      <c r="D34" s="46">
        <v>3935875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3935875</v>
      </c>
      <c r="O34" s="47">
        <f t="shared" si="1"/>
        <v>27.960012218686064</v>
      </c>
      <c r="P34" s="9"/>
    </row>
    <row r="35" spans="1:16" ht="15">
      <c r="A35" s="12"/>
      <c r="B35" s="25">
        <v>335.14</v>
      </c>
      <c r="C35" s="20" t="s">
        <v>34</v>
      </c>
      <c r="D35" s="46">
        <v>33619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33619</v>
      </c>
      <c r="O35" s="47">
        <f t="shared" si="1"/>
        <v>0.23882558536030915</v>
      </c>
      <c r="P35" s="9"/>
    </row>
    <row r="36" spans="1:16" ht="15">
      <c r="A36" s="12"/>
      <c r="B36" s="25">
        <v>335.15</v>
      </c>
      <c r="C36" s="20" t="s">
        <v>35</v>
      </c>
      <c r="D36" s="46">
        <v>92918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92918</v>
      </c>
      <c r="O36" s="47">
        <f t="shared" si="1"/>
        <v>0.6600789952261877</v>
      </c>
      <c r="P36" s="9"/>
    </row>
    <row r="37" spans="1:16" ht="15">
      <c r="A37" s="12"/>
      <c r="B37" s="25">
        <v>335.18</v>
      </c>
      <c r="C37" s="20" t="s">
        <v>36</v>
      </c>
      <c r="D37" s="46">
        <v>7216694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7216694</v>
      </c>
      <c r="O37" s="47">
        <f aca="true" t="shared" si="7" ref="O37:O68">(N37/O$85)</f>
        <v>51.26658047283473</v>
      </c>
      <c r="P37" s="9"/>
    </row>
    <row r="38" spans="1:16" ht="15">
      <c r="A38" s="12"/>
      <c r="B38" s="25">
        <v>335.21</v>
      </c>
      <c r="C38" s="20" t="s">
        <v>37</v>
      </c>
      <c r="D38" s="46">
        <v>113057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113057</v>
      </c>
      <c r="O38" s="47">
        <f t="shared" si="7"/>
        <v>0.8031441804955671</v>
      </c>
      <c r="P38" s="9"/>
    </row>
    <row r="39" spans="1:16" ht="15">
      <c r="A39" s="12"/>
      <c r="B39" s="25">
        <v>335.49</v>
      </c>
      <c r="C39" s="20" t="s">
        <v>38</v>
      </c>
      <c r="D39" s="46">
        <v>0</v>
      </c>
      <c r="E39" s="46">
        <v>0</v>
      </c>
      <c r="F39" s="46">
        <v>0</v>
      </c>
      <c r="G39" s="46">
        <v>2552950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2552950</v>
      </c>
      <c r="O39" s="47">
        <f t="shared" si="7"/>
        <v>18.135868947488067</v>
      </c>
      <c r="P39" s="9"/>
    </row>
    <row r="40" spans="1:16" ht="15">
      <c r="A40" s="12"/>
      <c r="B40" s="25">
        <v>337.1</v>
      </c>
      <c r="C40" s="20" t="s">
        <v>39</v>
      </c>
      <c r="D40" s="46">
        <v>0</v>
      </c>
      <c r="E40" s="46">
        <v>0</v>
      </c>
      <c r="F40" s="46">
        <v>0</v>
      </c>
      <c r="G40" s="46">
        <v>49623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49623</v>
      </c>
      <c r="O40" s="47">
        <f t="shared" si="7"/>
        <v>0.3525161968629234</v>
      </c>
      <c r="P40" s="9"/>
    </row>
    <row r="41" spans="1:16" ht="15">
      <c r="A41" s="12"/>
      <c r="B41" s="25">
        <v>337.2</v>
      </c>
      <c r="C41" s="20" t="s">
        <v>40</v>
      </c>
      <c r="D41" s="46">
        <v>0</v>
      </c>
      <c r="E41" s="46">
        <v>50400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50400</v>
      </c>
      <c r="O41" s="47">
        <f t="shared" si="7"/>
        <v>0.35803591725392137</v>
      </c>
      <c r="P41" s="9"/>
    </row>
    <row r="42" spans="1:16" ht="15">
      <c r="A42" s="12"/>
      <c r="B42" s="25">
        <v>337.7</v>
      </c>
      <c r="C42" s="20" t="s">
        <v>42</v>
      </c>
      <c r="D42" s="46">
        <v>0</v>
      </c>
      <c r="E42" s="46">
        <v>565192</v>
      </c>
      <c r="F42" s="46">
        <v>0</v>
      </c>
      <c r="G42" s="46">
        <v>62915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628107</v>
      </c>
      <c r="O42" s="47">
        <f t="shared" si="7"/>
        <v>4.462001307115253</v>
      </c>
      <c r="P42" s="9"/>
    </row>
    <row r="43" spans="1:16" ht="15">
      <c r="A43" s="12"/>
      <c r="B43" s="25">
        <v>339</v>
      </c>
      <c r="C43" s="20" t="s">
        <v>43</v>
      </c>
      <c r="D43" s="46">
        <v>536044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536044</v>
      </c>
      <c r="O43" s="47">
        <f t="shared" si="7"/>
        <v>3.8079961354853378</v>
      </c>
      <c r="P43" s="9"/>
    </row>
    <row r="44" spans="1:16" ht="15.75">
      <c r="A44" s="29" t="s">
        <v>48</v>
      </c>
      <c r="B44" s="30"/>
      <c r="C44" s="31"/>
      <c r="D44" s="32">
        <f aca="true" t="shared" si="8" ref="D44:M44">SUM(D45:D62)</f>
        <v>17298123</v>
      </c>
      <c r="E44" s="32">
        <f t="shared" si="8"/>
        <v>321217</v>
      </c>
      <c r="F44" s="32">
        <f t="shared" si="8"/>
        <v>0</v>
      </c>
      <c r="G44" s="32">
        <f t="shared" si="8"/>
        <v>77140</v>
      </c>
      <c r="H44" s="32">
        <f t="shared" si="8"/>
        <v>0</v>
      </c>
      <c r="I44" s="32">
        <f t="shared" si="8"/>
        <v>98570763</v>
      </c>
      <c r="J44" s="32">
        <f t="shared" si="8"/>
        <v>50223512</v>
      </c>
      <c r="K44" s="32">
        <f t="shared" si="8"/>
        <v>0</v>
      </c>
      <c r="L44" s="32">
        <f t="shared" si="8"/>
        <v>0</v>
      </c>
      <c r="M44" s="32">
        <f t="shared" si="8"/>
        <v>0</v>
      </c>
      <c r="N44" s="32">
        <f>SUM(D44:M44)</f>
        <v>166490755</v>
      </c>
      <c r="O44" s="45">
        <f t="shared" si="7"/>
        <v>1182.7315512048192</v>
      </c>
      <c r="P44" s="10"/>
    </row>
    <row r="45" spans="1:16" ht="15">
      <c r="A45" s="12"/>
      <c r="B45" s="25">
        <v>341.2</v>
      </c>
      <c r="C45" s="20" t="s">
        <v>51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50223512</v>
      </c>
      <c r="K45" s="46">
        <v>0</v>
      </c>
      <c r="L45" s="46">
        <v>0</v>
      </c>
      <c r="M45" s="46">
        <v>0</v>
      </c>
      <c r="N45" s="46">
        <f aca="true" t="shared" si="9" ref="N45:N62">SUM(D45:M45)</f>
        <v>50223512</v>
      </c>
      <c r="O45" s="47">
        <f t="shared" si="7"/>
        <v>356.7821664014549</v>
      </c>
      <c r="P45" s="9"/>
    </row>
    <row r="46" spans="1:16" ht="15">
      <c r="A46" s="12"/>
      <c r="B46" s="25">
        <v>341.3</v>
      </c>
      <c r="C46" s="20" t="s">
        <v>52</v>
      </c>
      <c r="D46" s="46">
        <v>8091835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8091835</v>
      </c>
      <c r="O46" s="47">
        <f t="shared" si="7"/>
        <v>57.48348346215049</v>
      </c>
      <c r="P46" s="9"/>
    </row>
    <row r="47" spans="1:16" ht="15">
      <c r="A47" s="12"/>
      <c r="B47" s="25">
        <v>341.9</v>
      </c>
      <c r="C47" s="20" t="s">
        <v>53</v>
      </c>
      <c r="D47" s="46">
        <v>732846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732846</v>
      </c>
      <c r="O47" s="47">
        <f t="shared" si="7"/>
        <v>5.20605535348943</v>
      </c>
      <c r="P47" s="9"/>
    </row>
    <row r="48" spans="1:16" ht="15">
      <c r="A48" s="12"/>
      <c r="B48" s="25">
        <v>342.1</v>
      </c>
      <c r="C48" s="20" t="s">
        <v>54</v>
      </c>
      <c r="D48" s="46">
        <v>203882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203882</v>
      </c>
      <c r="O48" s="47">
        <f t="shared" si="7"/>
        <v>1.4483547397135712</v>
      </c>
      <c r="P48" s="9"/>
    </row>
    <row r="49" spans="1:16" ht="15">
      <c r="A49" s="12"/>
      <c r="B49" s="25">
        <v>342.2</v>
      </c>
      <c r="C49" s="20" t="s">
        <v>55</v>
      </c>
      <c r="D49" s="46">
        <v>1419517</v>
      </c>
      <c r="E49" s="46">
        <v>300000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1719517</v>
      </c>
      <c r="O49" s="47">
        <f t="shared" si="7"/>
        <v>12.215254887474426</v>
      </c>
      <c r="P49" s="9"/>
    </row>
    <row r="50" spans="1:16" ht="15">
      <c r="A50" s="12"/>
      <c r="B50" s="25">
        <v>342.6</v>
      </c>
      <c r="C50" s="20" t="s">
        <v>56</v>
      </c>
      <c r="D50" s="46">
        <v>3557829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3557829</v>
      </c>
      <c r="O50" s="47">
        <f t="shared" si="7"/>
        <v>25.274416060468287</v>
      </c>
      <c r="P50" s="9"/>
    </row>
    <row r="51" spans="1:16" ht="15">
      <c r="A51" s="12"/>
      <c r="B51" s="25">
        <v>342.9</v>
      </c>
      <c r="C51" s="20" t="s">
        <v>57</v>
      </c>
      <c r="D51" s="46">
        <v>1051830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1051830</v>
      </c>
      <c r="O51" s="47">
        <f t="shared" si="7"/>
        <v>7.47208172311889</v>
      </c>
      <c r="P51" s="9"/>
    </row>
    <row r="52" spans="1:16" ht="15">
      <c r="A52" s="12"/>
      <c r="B52" s="25">
        <v>343.4</v>
      </c>
      <c r="C52" s="20" t="s">
        <v>58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13636208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13636208</v>
      </c>
      <c r="O52" s="47">
        <f t="shared" si="7"/>
        <v>96.870084110025</v>
      </c>
      <c r="P52" s="9"/>
    </row>
    <row r="53" spans="1:16" ht="15">
      <c r="A53" s="12"/>
      <c r="B53" s="25">
        <v>343.6</v>
      </c>
      <c r="C53" s="20" t="s">
        <v>59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72588725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72588725</v>
      </c>
      <c r="O53" s="47">
        <f t="shared" si="7"/>
        <v>515.6621178108661</v>
      </c>
      <c r="P53" s="9"/>
    </row>
    <row r="54" spans="1:16" ht="15">
      <c r="A54" s="12"/>
      <c r="B54" s="25">
        <v>343.7</v>
      </c>
      <c r="C54" s="20" t="s">
        <v>60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3320866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3320866</v>
      </c>
      <c r="O54" s="47">
        <f t="shared" si="7"/>
        <v>23.59105762673335</v>
      </c>
      <c r="P54" s="9"/>
    </row>
    <row r="55" spans="1:16" ht="15">
      <c r="A55" s="12"/>
      <c r="B55" s="25">
        <v>343.9</v>
      </c>
      <c r="C55" s="20" t="s">
        <v>61</v>
      </c>
      <c r="D55" s="46">
        <v>316213</v>
      </c>
      <c r="E55" s="46">
        <v>225</v>
      </c>
      <c r="F55" s="46">
        <v>0</v>
      </c>
      <c r="G55" s="46">
        <v>77140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393578</v>
      </c>
      <c r="O55" s="47">
        <f t="shared" si="7"/>
        <v>2.795933734939759</v>
      </c>
      <c r="P55" s="9"/>
    </row>
    <row r="56" spans="1:16" ht="15">
      <c r="A56" s="12"/>
      <c r="B56" s="25">
        <v>344.5</v>
      </c>
      <c r="C56" s="20" t="s">
        <v>62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5918807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5918807</v>
      </c>
      <c r="O56" s="47">
        <f t="shared" si="7"/>
        <v>42.04653756535576</v>
      </c>
      <c r="P56" s="9"/>
    </row>
    <row r="57" spans="1:16" ht="15">
      <c r="A57" s="12"/>
      <c r="B57" s="25">
        <v>345.1</v>
      </c>
      <c r="C57" s="20" t="s">
        <v>63</v>
      </c>
      <c r="D57" s="46">
        <v>0</v>
      </c>
      <c r="E57" s="46">
        <v>435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435</v>
      </c>
      <c r="O57" s="47">
        <f t="shared" si="7"/>
        <v>0.003090190952489202</v>
      </c>
      <c r="P57" s="9"/>
    </row>
    <row r="58" spans="1:16" ht="15">
      <c r="A58" s="12"/>
      <c r="B58" s="25">
        <v>347.2</v>
      </c>
      <c r="C58" s="20" t="s">
        <v>64</v>
      </c>
      <c r="D58" s="46">
        <v>1044704</v>
      </c>
      <c r="E58" s="46">
        <v>16642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1061346</v>
      </c>
      <c r="O58" s="47">
        <f t="shared" si="7"/>
        <v>7.5396823141623095</v>
      </c>
      <c r="P58" s="9"/>
    </row>
    <row r="59" spans="1:16" ht="15">
      <c r="A59" s="12"/>
      <c r="B59" s="25">
        <v>347.4</v>
      </c>
      <c r="C59" s="20" t="s">
        <v>65</v>
      </c>
      <c r="D59" s="46">
        <v>36297</v>
      </c>
      <c r="E59" s="46">
        <v>3915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40212</v>
      </c>
      <c r="O59" s="47">
        <f t="shared" si="7"/>
        <v>0.2856615139804501</v>
      </c>
      <c r="P59" s="9"/>
    </row>
    <row r="60" spans="1:16" ht="15">
      <c r="A60" s="12"/>
      <c r="B60" s="25">
        <v>347.5</v>
      </c>
      <c r="C60" s="20" t="s">
        <v>66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2779877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2779877</v>
      </c>
      <c r="O60" s="47">
        <f t="shared" si="7"/>
        <v>19.747932768811093</v>
      </c>
      <c r="P60" s="9"/>
    </row>
    <row r="61" spans="1:16" ht="15">
      <c r="A61" s="12"/>
      <c r="B61" s="25">
        <v>347.9</v>
      </c>
      <c r="C61" s="20" t="s">
        <v>67</v>
      </c>
      <c r="D61" s="46">
        <v>25667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25667</v>
      </c>
      <c r="O61" s="47">
        <f t="shared" si="7"/>
        <v>0.18233547397135713</v>
      </c>
      <c r="P61" s="9"/>
    </row>
    <row r="62" spans="1:16" ht="15">
      <c r="A62" s="12"/>
      <c r="B62" s="25">
        <v>349</v>
      </c>
      <c r="C62" s="20" t="s">
        <v>1</v>
      </c>
      <c r="D62" s="46">
        <v>817503</v>
      </c>
      <c r="E62" s="46">
        <v>0</v>
      </c>
      <c r="F62" s="46">
        <v>0</v>
      </c>
      <c r="G62" s="46">
        <v>0</v>
      </c>
      <c r="H62" s="46">
        <v>0</v>
      </c>
      <c r="I62" s="46">
        <v>326280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9"/>
        <v>1143783</v>
      </c>
      <c r="O62" s="47">
        <f t="shared" si="7"/>
        <v>8.125305467151625</v>
      </c>
      <c r="P62" s="9"/>
    </row>
    <row r="63" spans="1:16" ht="15.75">
      <c r="A63" s="29" t="s">
        <v>49</v>
      </c>
      <c r="B63" s="30"/>
      <c r="C63" s="31"/>
      <c r="D63" s="32">
        <f aca="true" t="shared" si="10" ref="D63:M63">SUM(D64:D68)</f>
        <v>1157631</v>
      </c>
      <c r="E63" s="32">
        <f t="shared" si="10"/>
        <v>471431</v>
      </c>
      <c r="F63" s="32">
        <f t="shared" si="10"/>
        <v>0</v>
      </c>
      <c r="G63" s="32">
        <f t="shared" si="10"/>
        <v>0</v>
      </c>
      <c r="H63" s="32">
        <f t="shared" si="10"/>
        <v>0</v>
      </c>
      <c r="I63" s="32">
        <f t="shared" si="10"/>
        <v>690689</v>
      </c>
      <c r="J63" s="32">
        <f t="shared" si="10"/>
        <v>0</v>
      </c>
      <c r="K63" s="32">
        <f t="shared" si="10"/>
        <v>0</v>
      </c>
      <c r="L63" s="32">
        <f t="shared" si="10"/>
        <v>0</v>
      </c>
      <c r="M63" s="32">
        <f t="shared" si="10"/>
        <v>0</v>
      </c>
      <c r="N63" s="32">
        <f aca="true" t="shared" si="11" ref="N63:N70">SUM(D63:M63)</f>
        <v>2319751</v>
      </c>
      <c r="O63" s="45">
        <f t="shared" si="7"/>
        <v>16.479249545351216</v>
      </c>
      <c r="P63" s="10"/>
    </row>
    <row r="64" spans="1:16" ht="15">
      <c r="A64" s="13"/>
      <c r="B64" s="39">
        <v>351.1</v>
      </c>
      <c r="C64" s="21" t="s">
        <v>70</v>
      </c>
      <c r="D64" s="46">
        <v>27575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27575</v>
      </c>
      <c r="O64" s="47">
        <f t="shared" si="7"/>
        <v>0.195889690838827</v>
      </c>
      <c r="P64" s="9"/>
    </row>
    <row r="65" spans="1:16" ht="15">
      <c r="A65" s="13"/>
      <c r="B65" s="39">
        <v>351.3</v>
      </c>
      <c r="C65" s="21" t="s">
        <v>71</v>
      </c>
      <c r="D65" s="46">
        <v>8383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8383</v>
      </c>
      <c r="O65" s="47">
        <f t="shared" si="7"/>
        <v>0.05955188679245283</v>
      </c>
      <c r="P65" s="9"/>
    </row>
    <row r="66" spans="1:16" ht="15">
      <c r="A66" s="13"/>
      <c r="B66" s="39">
        <v>351.5</v>
      </c>
      <c r="C66" s="21" t="s">
        <v>72</v>
      </c>
      <c r="D66" s="46">
        <v>738832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738832</v>
      </c>
      <c r="O66" s="47">
        <f t="shared" si="7"/>
        <v>5.24857922255058</v>
      </c>
      <c r="P66" s="9"/>
    </row>
    <row r="67" spans="1:16" ht="15">
      <c r="A67" s="13"/>
      <c r="B67" s="39">
        <v>354</v>
      </c>
      <c r="C67" s="21" t="s">
        <v>73</v>
      </c>
      <c r="D67" s="46">
        <v>263188</v>
      </c>
      <c r="E67" s="46">
        <v>0</v>
      </c>
      <c r="F67" s="46">
        <v>0</v>
      </c>
      <c r="G67" s="46">
        <v>0</v>
      </c>
      <c r="H67" s="46">
        <v>0</v>
      </c>
      <c r="I67" s="46">
        <v>690689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953877</v>
      </c>
      <c r="O67" s="47">
        <f t="shared" si="7"/>
        <v>6.776234655603546</v>
      </c>
      <c r="P67" s="9"/>
    </row>
    <row r="68" spans="1:16" ht="15">
      <c r="A68" s="13"/>
      <c r="B68" s="39">
        <v>359</v>
      </c>
      <c r="C68" s="21" t="s">
        <v>74</v>
      </c>
      <c r="D68" s="46">
        <v>119653</v>
      </c>
      <c r="E68" s="46">
        <v>471431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591084</v>
      </c>
      <c r="O68" s="47">
        <f t="shared" si="7"/>
        <v>4.198994089565811</v>
      </c>
      <c r="P68" s="9"/>
    </row>
    <row r="69" spans="1:16" ht="15.75">
      <c r="A69" s="29" t="s">
        <v>4</v>
      </c>
      <c r="B69" s="30"/>
      <c r="C69" s="31"/>
      <c r="D69" s="32">
        <f aca="true" t="shared" si="12" ref="D69:M69">SUM(D70:D77)</f>
        <v>1290907</v>
      </c>
      <c r="E69" s="32">
        <f t="shared" si="12"/>
        <v>1031857</v>
      </c>
      <c r="F69" s="32">
        <f t="shared" si="12"/>
        <v>2109</v>
      </c>
      <c r="G69" s="32">
        <f t="shared" si="12"/>
        <v>614206</v>
      </c>
      <c r="H69" s="32">
        <f t="shared" si="12"/>
        <v>0</v>
      </c>
      <c r="I69" s="32">
        <f t="shared" si="12"/>
        <v>1613260</v>
      </c>
      <c r="J69" s="32">
        <f t="shared" si="12"/>
        <v>1648217</v>
      </c>
      <c r="K69" s="32">
        <f t="shared" si="12"/>
        <v>83120373</v>
      </c>
      <c r="L69" s="32">
        <f t="shared" si="12"/>
        <v>0</v>
      </c>
      <c r="M69" s="32">
        <f t="shared" si="12"/>
        <v>0</v>
      </c>
      <c r="N69" s="32">
        <f t="shared" si="11"/>
        <v>89320929</v>
      </c>
      <c r="O69" s="45">
        <f aca="true" t="shared" si="13" ref="O69:O83">(N69/O$85)</f>
        <v>634.5258084223688</v>
      </c>
      <c r="P69" s="10"/>
    </row>
    <row r="70" spans="1:16" ht="15">
      <c r="A70" s="12"/>
      <c r="B70" s="25">
        <v>361.1</v>
      </c>
      <c r="C70" s="20" t="s">
        <v>75</v>
      </c>
      <c r="D70" s="46">
        <v>154303</v>
      </c>
      <c r="E70" s="46">
        <v>221775</v>
      </c>
      <c r="F70" s="46">
        <v>2109</v>
      </c>
      <c r="G70" s="46">
        <v>60139</v>
      </c>
      <c r="H70" s="46">
        <v>0</v>
      </c>
      <c r="I70" s="46">
        <v>567958</v>
      </c>
      <c r="J70" s="46">
        <v>58968</v>
      </c>
      <c r="K70" s="46">
        <v>15624924</v>
      </c>
      <c r="L70" s="46">
        <v>0</v>
      </c>
      <c r="M70" s="46">
        <v>0</v>
      </c>
      <c r="N70" s="46">
        <f t="shared" si="11"/>
        <v>16690176</v>
      </c>
      <c r="O70" s="47">
        <f t="shared" si="13"/>
        <v>118.56512843828143</v>
      </c>
      <c r="P70" s="9"/>
    </row>
    <row r="71" spans="1:16" ht="15">
      <c r="A71" s="12"/>
      <c r="B71" s="25">
        <v>361.3</v>
      </c>
      <c r="C71" s="20" t="s">
        <v>76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17848133</v>
      </c>
      <c r="L71" s="46">
        <v>0</v>
      </c>
      <c r="M71" s="46">
        <v>0</v>
      </c>
      <c r="N71" s="46">
        <f aca="true" t="shared" si="14" ref="N71:N77">SUM(D71:M71)</f>
        <v>17848133</v>
      </c>
      <c r="O71" s="47">
        <f t="shared" si="13"/>
        <v>126.79112440327347</v>
      </c>
      <c r="P71" s="9"/>
    </row>
    <row r="72" spans="1:16" ht="15">
      <c r="A72" s="12"/>
      <c r="B72" s="25">
        <v>361.4</v>
      </c>
      <c r="C72" s="20" t="s">
        <v>77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4170594</v>
      </c>
      <c r="L72" s="46">
        <v>0</v>
      </c>
      <c r="M72" s="46">
        <v>0</v>
      </c>
      <c r="N72" s="46">
        <f t="shared" si="14"/>
        <v>4170594</v>
      </c>
      <c r="O72" s="47">
        <f t="shared" si="13"/>
        <v>29.62742952943851</v>
      </c>
      <c r="P72" s="9"/>
    </row>
    <row r="73" spans="1:16" ht="15">
      <c r="A73" s="12"/>
      <c r="B73" s="25">
        <v>362</v>
      </c>
      <c r="C73" s="20" t="s">
        <v>78</v>
      </c>
      <c r="D73" s="46">
        <v>264793</v>
      </c>
      <c r="E73" s="46">
        <v>2595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267388</v>
      </c>
      <c r="O73" s="47">
        <f t="shared" si="13"/>
        <v>1.8994942032280064</v>
      </c>
      <c r="P73" s="9"/>
    </row>
    <row r="74" spans="1:16" ht="15">
      <c r="A74" s="12"/>
      <c r="B74" s="25">
        <v>364</v>
      </c>
      <c r="C74" s="20" t="s">
        <v>79</v>
      </c>
      <c r="D74" s="46">
        <v>330000</v>
      </c>
      <c r="E74" s="46">
        <v>525</v>
      </c>
      <c r="F74" s="46">
        <v>0</v>
      </c>
      <c r="G74" s="46">
        <v>0</v>
      </c>
      <c r="H74" s="46">
        <v>0</v>
      </c>
      <c r="I74" s="46">
        <v>-19177</v>
      </c>
      <c r="J74" s="46">
        <v>-51915</v>
      </c>
      <c r="K74" s="46">
        <v>0</v>
      </c>
      <c r="L74" s="46">
        <v>0</v>
      </c>
      <c r="M74" s="46">
        <v>0</v>
      </c>
      <c r="N74" s="46">
        <f t="shared" si="14"/>
        <v>259433</v>
      </c>
      <c r="O74" s="47">
        <f t="shared" si="13"/>
        <v>1.842982780177313</v>
      </c>
      <c r="P74" s="9"/>
    </row>
    <row r="75" spans="1:16" ht="15">
      <c r="A75" s="12"/>
      <c r="B75" s="25">
        <v>366</v>
      </c>
      <c r="C75" s="20" t="s">
        <v>80</v>
      </c>
      <c r="D75" s="46">
        <v>0</v>
      </c>
      <c r="E75" s="46">
        <v>37579</v>
      </c>
      <c r="F75" s="46">
        <v>0</v>
      </c>
      <c r="G75" s="46">
        <v>427745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4"/>
        <v>465324</v>
      </c>
      <c r="O75" s="47">
        <f t="shared" si="13"/>
        <v>3.3056092293703117</v>
      </c>
      <c r="P75" s="9"/>
    </row>
    <row r="76" spans="1:16" ht="15">
      <c r="A76" s="12"/>
      <c r="B76" s="25">
        <v>368</v>
      </c>
      <c r="C76" s="20" t="s">
        <v>81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45476722</v>
      </c>
      <c r="L76" s="46">
        <v>0</v>
      </c>
      <c r="M76" s="46">
        <v>0</v>
      </c>
      <c r="N76" s="46">
        <f t="shared" si="14"/>
        <v>45476722</v>
      </c>
      <c r="O76" s="47">
        <f t="shared" si="13"/>
        <v>323.0615054557854</v>
      </c>
      <c r="P76" s="9"/>
    </row>
    <row r="77" spans="1:16" ht="15">
      <c r="A77" s="12"/>
      <c r="B77" s="25">
        <v>369.9</v>
      </c>
      <c r="C77" s="20" t="s">
        <v>83</v>
      </c>
      <c r="D77" s="46">
        <v>541811</v>
      </c>
      <c r="E77" s="46">
        <v>769383</v>
      </c>
      <c r="F77" s="46">
        <v>0</v>
      </c>
      <c r="G77" s="46">
        <v>126322</v>
      </c>
      <c r="H77" s="46">
        <v>0</v>
      </c>
      <c r="I77" s="46">
        <v>1064479</v>
      </c>
      <c r="J77" s="46">
        <v>1641164</v>
      </c>
      <c r="K77" s="46">
        <v>0</v>
      </c>
      <c r="L77" s="46">
        <v>0</v>
      </c>
      <c r="M77" s="46">
        <v>0</v>
      </c>
      <c r="N77" s="46">
        <f t="shared" si="14"/>
        <v>4143159</v>
      </c>
      <c r="O77" s="47">
        <f t="shared" si="13"/>
        <v>29.432534382814275</v>
      </c>
      <c r="P77" s="9"/>
    </row>
    <row r="78" spans="1:16" ht="15.75">
      <c r="A78" s="29" t="s">
        <v>50</v>
      </c>
      <c r="B78" s="30"/>
      <c r="C78" s="31"/>
      <c r="D78" s="32">
        <f aca="true" t="shared" si="15" ref="D78:M78">SUM(D79:D82)</f>
        <v>8263042</v>
      </c>
      <c r="E78" s="32">
        <f t="shared" si="15"/>
        <v>4769814</v>
      </c>
      <c r="F78" s="32">
        <f t="shared" si="15"/>
        <v>6474147</v>
      </c>
      <c r="G78" s="32">
        <f t="shared" si="15"/>
        <v>8700000</v>
      </c>
      <c r="H78" s="32">
        <f t="shared" si="15"/>
        <v>0</v>
      </c>
      <c r="I78" s="32">
        <f t="shared" si="15"/>
        <v>3747861</v>
      </c>
      <c r="J78" s="32">
        <f t="shared" si="15"/>
        <v>109006</v>
      </c>
      <c r="K78" s="32">
        <f t="shared" si="15"/>
        <v>0</v>
      </c>
      <c r="L78" s="32">
        <f t="shared" si="15"/>
        <v>0</v>
      </c>
      <c r="M78" s="32">
        <f t="shared" si="15"/>
        <v>0</v>
      </c>
      <c r="N78" s="32">
        <f aca="true" t="shared" si="16" ref="N78:N83">SUM(D78:M78)</f>
        <v>32063870</v>
      </c>
      <c r="O78" s="45">
        <f t="shared" si="13"/>
        <v>227.77811718572403</v>
      </c>
      <c r="P78" s="9"/>
    </row>
    <row r="79" spans="1:16" ht="15">
      <c r="A79" s="12"/>
      <c r="B79" s="25">
        <v>381</v>
      </c>
      <c r="C79" s="20" t="s">
        <v>84</v>
      </c>
      <c r="D79" s="46">
        <v>4004017</v>
      </c>
      <c r="E79" s="46">
        <v>4240328</v>
      </c>
      <c r="F79" s="46">
        <v>6474147</v>
      </c>
      <c r="G79" s="46">
        <v>0</v>
      </c>
      <c r="H79" s="46">
        <v>0</v>
      </c>
      <c r="I79" s="46">
        <v>570882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6"/>
        <v>15289374</v>
      </c>
      <c r="O79" s="47">
        <f t="shared" si="13"/>
        <v>108.613988974767</v>
      </c>
      <c r="P79" s="9"/>
    </row>
    <row r="80" spans="1:16" ht="15">
      <c r="A80" s="12"/>
      <c r="B80" s="25">
        <v>382</v>
      </c>
      <c r="C80" s="20" t="s">
        <v>95</v>
      </c>
      <c r="D80" s="46">
        <v>4259025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6"/>
        <v>4259025</v>
      </c>
      <c r="O80" s="47">
        <f t="shared" si="13"/>
        <v>30.25563338258695</v>
      </c>
      <c r="P80" s="9"/>
    </row>
    <row r="81" spans="1:16" ht="15">
      <c r="A81" s="12"/>
      <c r="B81" s="25">
        <v>384</v>
      </c>
      <c r="C81" s="20" t="s">
        <v>85</v>
      </c>
      <c r="D81" s="46">
        <v>0</v>
      </c>
      <c r="E81" s="46">
        <v>529486</v>
      </c>
      <c r="F81" s="46">
        <v>0</v>
      </c>
      <c r="G81" s="46">
        <v>8700000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6"/>
        <v>9229486</v>
      </c>
      <c r="O81" s="47">
        <f t="shared" si="13"/>
        <v>65.5652278927029</v>
      </c>
      <c r="P81" s="9"/>
    </row>
    <row r="82" spans="1:16" ht="15.75" thickBot="1">
      <c r="A82" s="12"/>
      <c r="B82" s="25">
        <v>389.7</v>
      </c>
      <c r="C82" s="20" t="s">
        <v>86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3176979</v>
      </c>
      <c r="J82" s="46">
        <v>109006</v>
      </c>
      <c r="K82" s="46">
        <v>0</v>
      </c>
      <c r="L82" s="46">
        <v>0</v>
      </c>
      <c r="M82" s="46">
        <v>0</v>
      </c>
      <c r="N82" s="46">
        <f t="shared" si="16"/>
        <v>3285985</v>
      </c>
      <c r="O82" s="47">
        <f t="shared" si="13"/>
        <v>23.3432669356672</v>
      </c>
      <c r="P82" s="9"/>
    </row>
    <row r="83" spans="1:119" ht="16.5" thickBot="1">
      <c r="A83" s="14" t="s">
        <v>68</v>
      </c>
      <c r="B83" s="23"/>
      <c r="C83" s="22"/>
      <c r="D83" s="15">
        <f aca="true" t="shared" si="17" ref="D83:M83">SUM(D5,D14,D22,D44,D63,D69,D78)</f>
        <v>156127802</v>
      </c>
      <c r="E83" s="15">
        <f t="shared" si="17"/>
        <v>37467382</v>
      </c>
      <c r="F83" s="15">
        <f t="shared" si="17"/>
        <v>9783232</v>
      </c>
      <c r="G83" s="15">
        <f t="shared" si="17"/>
        <v>12135748</v>
      </c>
      <c r="H83" s="15">
        <f t="shared" si="17"/>
        <v>0</v>
      </c>
      <c r="I83" s="15">
        <f t="shared" si="17"/>
        <v>106712890</v>
      </c>
      <c r="J83" s="15">
        <f t="shared" si="17"/>
        <v>51980735</v>
      </c>
      <c r="K83" s="15">
        <f t="shared" si="17"/>
        <v>83120373</v>
      </c>
      <c r="L83" s="15">
        <f t="shared" si="17"/>
        <v>0</v>
      </c>
      <c r="M83" s="15">
        <f t="shared" si="17"/>
        <v>0</v>
      </c>
      <c r="N83" s="15">
        <f t="shared" si="16"/>
        <v>457328162</v>
      </c>
      <c r="O83" s="38">
        <f t="shared" si="13"/>
        <v>3248.8076977722208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5" ht="15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5" ht="15">
      <c r="A85" s="40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8" t="s">
        <v>104</v>
      </c>
      <c r="M85" s="48"/>
      <c r="N85" s="48"/>
      <c r="O85" s="43">
        <v>140768</v>
      </c>
    </row>
    <row r="86" spans="1:15" ht="15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</row>
    <row r="87" spans="1:15" ht="15.75" thickBot="1">
      <c r="A87" s="52" t="s">
        <v>105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</row>
  </sheetData>
  <sheetProtection/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87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92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88</v>
      </c>
      <c r="F4" s="34" t="s">
        <v>89</v>
      </c>
      <c r="G4" s="34" t="s">
        <v>90</v>
      </c>
      <c r="H4" s="34" t="s">
        <v>6</v>
      </c>
      <c r="I4" s="34" t="s">
        <v>7</v>
      </c>
      <c r="J4" s="35" t="s">
        <v>91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>SUM(D6:D13)</f>
        <v>85500161</v>
      </c>
      <c r="E5" s="27">
        <f aca="true" t="shared" si="0" ref="E5:M5">SUM(E6:E13)</f>
        <v>26656878</v>
      </c>
      <c r="F5" s="27">
        <f t="shared" si="0"/>
        <v>3120911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115277950</v>
      </c>
      <c r="O5" s="33">
        <f aca="true" t="shared" si="1" ref="O5:O36">(N5/O$84)</f>
        <v>812.1482718293388</v>
      </c>
      <c r="P5" s="6"/>
    </row>
    <row r="6" spans="1:16" ht="15">
      <c r="A6" s="12"/>
      <c r="B6" s="25">
        <v>311</v>
      </c>
      <c r="C6" s="20" t="s">
        <v>3</v>
      </c>
      <c r="D6" s="46">
        <v>60421622</v>
      </c>
      <c r="E6" s="46">
        <v>26656878</v>
      </c>
      <c r="F6" s="46">
        <v>3120911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90199411</v>
      </c>
      <c r="O6" s="47">
        <f t="shared" si="1"/>
        <v>635.4666765298502</v>
      </c>
      <c r="P6" s="9"/>
    </row>
    <row r="7" spans="1:16" ht="15">
      <c r="A7" s="12"/>
      <c r="B7" s="25">
        <v>312.51</v>
      </c>
      <c r="C7" s="20" t="s">
        <v>94</v>
      </c>
      <c r="D7" s="46">
        <v>2993247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>SUM(D7:M7)</f>
        <v>2993247</v>
      </c>
      <c r="O7" s="47">
        <f t="shared" si="1"/>
        <v>21.08781755928478</v>
      </c>
      <c r="P7" s="9"/>
    </row>
    <row r="8" spans="1:16" ht="15">
      <c r="A8" s="12"/>
      <c r="B8" s="25">
        <v>314.1</v>
      </c>
      <c r="C8" s="20" t="s">
        <v>11</v>
      </c>
      <c r="D8" s="46">
        <v>8874121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aca="true" t="shared" si="2" ref="N8:N13">SUM(D8:M8)</f>
        <v>8874121</v>
      </c>
      <c r="O8" s="47">
        <f t="shared" si="1"/>
        <v>62.51934593002776</v>
      </c>
      <c r="P8" s="9"/>
    </row>
    <row r="9" spans="1:16" ht="15">
      <c r="A9" s="12"/>
      <c r="B9" s="25">
        <v>314.3</v>
      </c>
      <c r="C9" s="20" t="s">
        <v>12</v>
      </c>
      <c r="D9" s="46">
        <v>2169646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2169646</v>
      </c>
      <c r="O9" s="47">
        <f t="shared" si="1"/>
        <v>15.285440532048302</v>
      </c>
      <c r="P9" s="9"/>
    </row>
    <row r="10" spans="1:16" ht="15">
      <c r="A10" s="12"/>
      <c r="B10" s="25">
        <v>314.4</v>
      </c>
      <c r="C10" s="20" t="s">
        <v>13</v>
      </c>
      <c r="D10" s="46">
        <v>331695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331695</v>
      </c>
      <c r="O10" s="47">
        <f t="shared" si="1"/>
        <v>2.3368347634949487</v>
      </c>
      <c r="P10" s="9"/>
    </row>
    <row r="11" spans="1:16" ht="15">
      <c r="A11" s="12"/>
      <c r="B11" s="25">
        <v>315</v>
      </c>
      <c r="C11" s="20" t="s">
        <v>14</v>
      </c>
      <c r="D11" s="46">
        <v>8599683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8599683</v>
      </c>
      <c r="O11" s="47">
        <f t="shared" si="1"/>
        <v>60.585894238491775</v>
      </c>
      <c r="P11" s="9"/>
    </row>
    <row r="12" spans="1:16" ht="15">
      <c r="A12" s="12"/>
      <c r="B12" s="25">
        <v>316</v>
      </c>
      <c r="C12" s="20" t="s">
        <v>15</v>
      </c>
      <c r="D12" s="46">
        <v>2094587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2094587</v>
      </c>
      <c r="O12" s="47">
        <f t="shared" si="1"/>
        <v>14.75664003607107</v>
      </c>
      <c r="P12" s="9"/>
    </row>
    <row r="13" spans="1:16" ht="15">
      <c r="A13" s="12"/>
      <c r="B13" s="25">
        <v>319</v>
      </c>
      <c r="C13" s="20" t="s">
        <v>16</v>
      </c>
      <c r="D13" s="46">
        <v>15560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15560</v>
      </c>
      <c r="O13" s="47">
        <f t="shared" si="1"/>
        <v>0.1096222400698877</v>
      </c>
      <c r="P13" s="9"/>
    </row>
    <row r="14" spans="1:16" ht="15.75">
      <c r="A14" s="29" t="s">
        <v>17</v>
      </c>
      <c r="B14" s="30"/>
      <c r="C14" s="31"/>
      <c r="D14" s="32">
        <f>SUM(D15:D22)</f>
        <v>29973012</v>
      </c>
      <c r="E14" s="32">
        <f aca="true" t="shared" si="3" ref="E14:M14">SUM(E15:E22)</f>
        <v>0</v>
      </c>
      <c r="F14" s="32">
        <f t="shared" si="3"/>
        <v>0</v>
      </c>
      <c r="G14" s="32">
        <f t="shared" si="3"/>
        <v>196707</v>
      </c>
      <c r="H14" s="32">
        <f t="shared" si="3"/>
        <v>0</v>
      </c>
      <c r="I14" s="32">
        <f t="shared" si="3"/>
        <v>403129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30572848</v>
      </c>
      <c r="O14" s="45">
        <f t="shared" si="1"/>
        <v>215.3897225627369</v>
      </c>
      <c r="P14" s="10"/>
    </row>
    <row r="15" spans="1:16" ht="15">
      <c r="A15" s="12"/>
      <c r="B15" s="25">
        <v>322</v>
      </c>
      <c r="C15" s="20" t="s">
        <v>0</v>
      </c>
      <c r="D15" s="46">
        <v>4187179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4187179</v>
      </c>
      <c r="O15" s="47">
        <f t="shared" si="1"/>
        <v>29.49922503557791</v>
      </c>
      <c r="P15" s="9"/>
    </row>
    <row r="16" spans="1:16" ht="15">
      <c r="A16" s="12"/>
      <c r="B16" s="25">
        <v>323.1</v>
      </c>
      <c r="C16" s="20" t="s">
        <v>18</v>
      </c>
      <c r="D16" s="46">
        <v>10485470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2">SUM(D16:M16)</f>
        <v>10485470</v>
      </c>
      <c r="O16" s="47">
        <f t="shared" si="1"/>
        <v>73.87151089881783</v>
      </c>
      <c r="P16" s="9"/>
    </row>
    <row r="17" spans="1:16" ht="15">
      <c r="A17" s="12"/>
      <c r="B17" s="25">
        <v>323.4</v>
      </c>
      <c r="C17" s="20" t="s">
        <v>19</v>
      </c>
      <c r="D17" s="46">
        <v>365043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365043</v>
      </c>
      <c r="O17" s="47">
        <f t="shared" si="1"/>
        <v>2.5717757957475587</v>
      </c>
      <c r="P17" s="9"/>
    </row>
    <row r="18" spans="1:16" ht="15">
      <c r="A18" s="12"/>
      <c r="B18" s="25">
        <v>323.7</v>
      </c>
      <c r="C18" s="20" t="s">
        <v>20</v>
      </c>
      <c r="D18" s="46">
        <v>2536540</v>
      </c>
      <c r="E18" s="46">
        <v>0</v>
      </c>
      <c r="F18" s="46">
        <v>0</v>
      </c>
      <c r="G18" s="46">
        <v>0</v>
      </c>
      <c r="H18" s="46">
        <v>0</v>
      </c>
      <c r="I18" s="46">
        <v>33459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2569999</v>
      </c>
      <c r="O18" s="47">
        <f t="shared" si="1"/>
        <v>18.105979907286073</v>
      </c>
      <c r="P18" s="9"/>
    </row>
    <row r="19" spans="1:16" ht="15">
      <c r="A19" s="12"/>
      <c r="B19" s="25">
        <v>324.22</v>
      </c>
      <c r="C19" s="20" t="s">
        <v>21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322570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322570</v>
      </c>
      <c r="O19" s="47">
        <f t="shared" si="1"/>
        <v>2.272547942117203</v>
      </c>
      <c r="P19" s="9"/>
    </row>
    <row r="20" spans="1:16" ht="15">
      <c r="A20" s="12"/>
      <c r="B20" s="25">
        <v>325.1</v>
      </c>
      <c r="C20" s="20" t="s">
        <v>22</v>
      </c>
      <c r="D20" s="46">
        <v>0</v>
      </c>
      <c r="E20" s="46">
        <v>0</v>
      </c>
      <c r="F20" s="46">
        <v>0</v>
      </c>
      <c r="G20" s="46">
        <v>196707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196707</v>
      </c>
      <c r="O20" s="47">
        <f t="shared" si="1"/>
        <v>1.3858266052331234</v>
      </c>
      <c r="P20" s="9"/>
    </row>
    <row r="21" spans="1:16" ht="15">
      <c r="A21" s="12"/>
      <c r="B21" s="25">
        <v>325.2</v>
      </c>
      <c r="C21" s="20" t="s">
        <v>23</v>
      </c>
      <c r="D21" s="46">
        <v>12057018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12057018</v>
      </c>
      <c r="O21" s="47">
        <f t="shared" si="1"/>
        <v>84.94327260430316</v>
      </c>
      <c r="P21" s="9"/>
    </row>
    <row r="22" spans="1:16" ht="15">
      <c r="A22" s="12"/>
      <c r="B22" s="25">
        <v>329</v>
      </c>
      <c r="C22" s="20" t="s">
        <v>24</v>
      </c>
      <c r="D22" s="46">
        <v>341762</v>
      </c>
      <c r="E22" s="46">
        <v>0</v>
      </c>
      <c r="F22" s="46">
        <v>0</v>
      </c>
      <c r="G22" s="46">
        <v>0</v>
      </c>
      <c r="H22" s="46">
        <v>0</v>
      </c>
      <c r="I22" s="46">
        <v>47100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388862</v>
      </c>
      <c r="O22" s="47">
        <f t="shared" si="1"/>
        <v>2.7395837736540276</v>
      </c>
      <c r="P22" s="9"/>
    </row>
    <row r="23" spans="1:16" ht="15.75">
      <c r="A23" s="29" t="s">
        <v>26</v>
      </c>
      <c r="B23" s="30"/>
      <c r="C23" s="31"/>
      <c r="D23" s="32">
        <f aca="true" t="shared" si="5" ref="D23:M23">SUM(D24:D41)</f>
        <v>11975084</v>
      </c>
      <c r="E23" s="32">
        <f t="shared" si="5"/>
        <v>6708250</v>
      </c>
      <c r="F23" s="32">
        <f t="shared" si="5"/>
        <v>0</v>
      </c>
      <c r="G23" s="32">
        <f t="shared" si="5"/>
        <v>2663752</v>
      </c>
      <c r="H23" s="32">
        <f t="shared" si="5"/>
        <v>0</v>
      </c>
      <c r="I23" s="32">
        <f t="shared" si="5"/>
        <v>423318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21770404</v>
      </c>
      <c r="O23" s="45">
        <f t="shared" si="1"/>
        <v>153.37535049527273</v>
      </c>
      <c r="P23" s="10"/>
    </row>
    <row r="24" spans="1:16" ht="15">
      <c r="A24" s="12"/>
      <c r="B24" s="25">
        <v>331.2</v>
      </c>
      <c r="C24" s="20" t="s">
        <v>25</v>
      </c>
      <c r="D24" s="46">
        <v>0</v>
      </c>
      <c r="E24" s="46">
        <v>948895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36">SUM(D24:M24)</f>
        <v>948895</v>
      </c>
      <c r="O24" s="47">
        <f t="shared" si="1"/>
        <v>6.685089684519029</v>
      </c>
      <c r="P24" s="9"/>
    </row>
    <row r="25" spans="1:16" ht="15">
      <c r="A25" s="12"/>
      <c r="B25" s="25">
        <v>331.5</v>
      </c>
      <c r="C25" s="20" t="s">
        <v>27</v>
      </c>
      <c r="D25" s="46">
        <v>0</v>
      </c>
      <c r="E25" s="46">
        <v>2986897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2986897</v>
      </c>
      <c r="O25" s="47">
        <f t="shared" si="1"/>
        <v>21.043080976736977</v>
      </c>
      <c r="P25" s="9"/>
    </row>
    <row r="26" spans="1:16" ht="15">
      <c r="A26" s="12"/>
      <c r="B26" s="25">
        <v>331.69</v>
      </c>
      <c r="C26" s="20" t="s">
        <v>30</v>
      </c>
      <c r="D26" s="46">
        <v>0</v>
      </c>
      <c r="E26" s="46">
        <v>77698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77698</v>
      </c>
      <c r="O26" s="47">
        <f t="shared" si="1"/>
        <v>0.5473925969762298</v>
      </c>
      <c r="P26" s="9"/>
    </row>
    <row r="27" spans="1:16" ht="15">
      <c r="A27" s="12"/>
      <c r="B27" s="25">
        <v>331.7</v>
      </c>
      <c r="C27" s="20" t="s">
        <v>28</v>
      </c>
      <c r="D27" s="46">
        <v>0</v>
      </c>
      <c r="E27" s="46">
        <v>0</v>
      </c>
      <c r="F27" s="46">
        <v>0</v>
      </c>
      <c r="G27" s="46">
        <v>6440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6440</v>
      </c>
      <c r="O27" s="47">
        <f t="shared" si="1"/>
        <v>0.04537064434769131</v>
      </c>
      <c r="P27" s="9"/>
    </row>
    <row r="28" spans="1:16" ht="15">
      <c r="A28" s="12"/>
      <c r="B28" s="25">
        <v>334.2</v>
      </c>
      <c r="C28" s="20" t="s">
        <v>29</v>
      </c>
      <c r="D28" s="46">
        <v>0</v>
      </c>
      <c r="E28" s="46">
        <v>170025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170025</v>
      </c>
      <c r="O28" s="47">
        <f t="shared" si="1"/>
        <v>1.1978484169590395</v>
      </c>
      <c r="P28" s="9"/>
    </row>
    <row r="29" spans="1:16" ht="15">
      <c r="A29" s="12"/>
      <c r="B29" s="25">
        <v>334.5</v>
      </c>
      <c r="C29" s="20" t="s">
        <v>31</v>
      </c>
      <c r="D29" s="46">
        <v>0</v>
      </c>
      <c r="E29" s="46">
        <v>1927687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1927687</v>
      </c>
      <c r="O29" s="47">
        <f t="shared" si="1"/>
        <v>13.580807653830437</v>
      </c>
      <c r="P29" s="9"/>
    </row>
    <row r="30" spans="1:16" ht="15">
      <c r="A30" s="12"/>
      <c r="B30" s="25">
        <v>334.7</v>
      </c>
      <c r="C30" s="20" t="s">
        <v>32</v>
      </c>
      <c r="D30" s="46">
        <v>0</v>
      </c>
      <c r="E30" s="46">
        <v>231399</v>
      </c>
      <c r="F30" s="46">
        <v>0</v>
      </c>
      <c r="G30" s="46">
        <v>8568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239967</v>
      </c>
      <c r="O30" s="47">
        <f t="shared" si="1"/>
        <v>1.690598977046963</v>
      </c>
      <c r="P30" s="9"/>
    </row>
    <row r="31" spans="1:16" ht="15">
      <c r="A31" s="12"/>
      <c r="B31" s="25">
        <v>335.12</v>
      </c>
      <c r="C31" s="20" t="s">
        <v>33</v>
      </c>
      <c r="D31" s="46">
        <v>3988523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3988523</v>
      </c>
      <c r="O31" s="47">
        <f t="shared" si="1"/>
        <v>28.099667469811614</v>
      </c>
      <c r="P31" s="9"/>
    </row>
    <row r="32" spans="1:16" ht="15">
      <c r="A32" s="12"/>
      <c r="B32" s="25">
        <v>335.14</v>
      </c>
      <c r="C32" s="20" t="s">
        <v>34</v>
      </c>
      <c r="D32" s="46">
        <v>39502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39502</v>
      </c>
      <c r="O32" s="47">
        <f t="shared" si="1"/>
        <v>0.278296769102873</v>
      </c>
      <c r="P32" s="9"/>
    </row>
    <row r="33" spans="1:16" ht="15">
      <c r="A33" s="12"/>
      <c r="B33" s="25">
        <v>335.15</v>
      </c>
      <c r="C33" s="20" t="s">
        <v>35</v>
      </c>
      <c r="D33" s="46">
        <v>91456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91456</v>
      </c>
      <c r="O33" s="47">
        <f t="shared" si="1"/>
        <v>0.6443195107860957</v>
      </c>
      <c r="P33" s="9"/>
    </row>
    <row r="34" spans="1:16" ht="15">
      <c r="A34" s="12"/>
      <c r="B34" s="25">
        <v>335.18</v>
      </c>
      <c r="C34" s="20" t="s">
        <v>36</v>
      </c>
      <c r="D34" s="46">
        <v>7244935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7244935</v>
      </c>
      <c r="O34" s="47">
        <f t="shared" si="1"/>
        <v>51.041516957630584</v>
      </c>
      <c r="P34" s="9"/>
    </row>
    <row r="35" spans="1:16" ht="15">
      <c r="A35" s="12"/>
      <c r="B35" s="25">
        <v>335.21</v>
      </c>
      <c r="C35" s="20" t="s">
        <v>37</v>
      </c>
      <c r="D35" s="46">
        <v>106695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106695</v>
      </c>
      <c r="O35" s="47">
        <f t="shared" si="1"/>
        <v>0.7516802637697088</v>
      </c>
      <c r="P35" s="9"/>
    </row>
    <row r="36" spans="1:16" ht="15">
      <c r="A36" s="12"/>
      <c r="B36" s="25">
        <v>335.49</v>
      </c>
      <c r="C36" s="20" t="s">
        <v>38</v>
      </c>
      <c r="D36" s="46">
        <v>0</v>
      </c>
      <c r="E36" s="46">
        <v>0</v>
      </c>
      <c r="F36" s="46">
        <v>0</v>
      </c>
      <c r="G36" s="46">
        <v>2600653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2600653</v>
      </c>
      <c r="O36" s="47">
        <f t="shared" si="1"/>
        <v>18.32194135632864</v>
      </c>
      <c r="P36" s="9"/>
    </row>
    <row r="37" spans="1:16" ht="15">
      <c r="A37" s="12"/>
      <c r="B37" s="25">
        <v>337.1</v>
      </c>
      <c r="C37" s="20" t="s">
        <v>39</v>
      </c>
      <c r="D37" s="46">
        <v>0</v>
      </c>
      <c r="E37" s="46">
        <v>0</v>
      </c>
      <c r="F37" s="46">
        <v>0</v>
      </c>
      <c r="G37" s="46">
        <v>364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7" ref="N37:N43">SUM(D37:M37)</f>
        <v>364</v>
      </c>
      <c r="O37" s="47">
        <f aca="true" t="shared" si="8" ref="O37:O68">(N37/O$84)</f>
        <v>0.0025644277239999435</v>
      </c>
      <c r="P37" s="9"/>
    </row>
    <row r="38" spans="1:16" ht="15">
      <c r="A38" s="12"/>
      <c r="B38" s="25">
        <v>337.2</v>
      </c>
      <c r="C38" s="20" t="s">
        <v>40</v>
      </c>
      <c r="D38" s="46">
        <v>0</v>
      </c>
      <c r="E38" s="46">
        <v>39680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39680</v>
      </c>
      <c r="O38" s="47">
        <f t="shared" si="8"/>
        <v>0.2795508024404334</v>
      </c>
      <c r="P38" s="9"/>
    </row>
    <row r="39" spans="1:16" ht="15">
      <c r="A39" s="12"/>
      <c r="B39" s="25">
        <v>337.3</v>
      </c>
      <c r="C39" s="20" t="s">
        <v>41</v>
      </c>
      <c r="D39" s="46">
        <v>0</v>
      </c>
      <c r="E39" s="46">
        <v>0</v>
      </c>
      <c r="F39" s="46">
        <v>0</v>
      </c>
      <c r="G39" s="46">
        <v>117313</v>
      </c>
      <c r="H39" s="46">
        <v>0</v>
      </c>
      <c r="I39" s="46">
        <v>423318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540631</v>
      </c>
      <c r="O39" s="47">
        <f t="shared" si="8"/>
        <v>3.808816277070916</v>
      </c>
      <c r="P39" s="9"/>
    </row>
    <row r="40" spans="1:16" ht="15">
      <c r="A40" s="12"/>
      <c r="B40" s="25">
        <v>337.7</v>
      </c>
      <c r="C40" s="20" t="s">
        <v>42</v>
      </c>
      <c r="D40" s="46">
        <v>0</v>
      </c>
      <c r="E40" s="46">
        <v>325969</v>
      </c>
      <c r="F40" s="46">
        <v>0</v>
      </c>
      <c r="G40" s="46">
        <v>-69586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256383</v>
      </c>
      <c r="O40" s="47">
        <f t="shared" si="8"/>
        <v>1.8062518493469164</v>
      </c>
      <c r="P40" s="9"/>
    </row>
    <row r="41" spans="1:16" ht="15">
      <c r="A41" s="12"/>
      <c r="B41" s="25">
        <v>339</v>
      </c>
      <c r="C41" s="20" t="s">
        <v>43</v>
      </c>
      <c r="D41" s="46">
        <v>503973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503973</v>
      </c>
      <c r="O41" s="47">
        <f t="shared" si="8"/>
        <v>3.5505558608445704</v>
      </c>
      <c r="P41" s="9"/>
    </row>
    <row r="42" spans="1:16" ht="15.75">
      <c r="A42" s="29" t="s">
        <v>48</v>
      </c>
      <c r="B42" s="30"/>
      <c r="C42" s="31"/>
      <c r="D42" s="32">
        <f aca="true" t="shared" si="9" ref="D42:M42">SUM(D43:D60)</f>
        <v>16301799</v>
      </c>
      <c r="E42" s="32">
        <f t="shared" si="9"/>
        <v>352618</v>
      </c>
      <c r="F42" s="32">
        <f t="shared" si="9"/>
        <v>0</v>
      </c>
      <c r="G42" s="32">
        <f t="shared" si="9"/>
        <v>59430</v>
      </c>
      <c r="H42" s="32">
        <f t="shared" si="9"/>
        <v>0</v>
      </c>
      <c r="I42" s="32">
        <f t="shared" si="9"/>
        <v>89989691</v>
      </c>
      <c r="J42" s="32">
        <f t="shared" si="9"/>
        <v>49666082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si="7"/>
        <v>156369620</v>
      </c>
      <c r="O42" s="45">
        <f t="shared" si="8"/>
        <v>1101.6444745036706</v>
      </c>
      <c r="P42" s="10"/>
    </row>
    <row r="43" spans="1:16" ht="15">
      <c r="A43" s="12"/>
      <c r="B43" s="25">
        <v>341.2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49666082</v>
      </c>
      <c r="K43" s="46">
        <v>0</v>
      </c>
      <c r="L43" s="46">
        <v>0</v>
      </c>
      <c r="M43" s="46">
        <v>0</v>
      </c>
      <c r="N43" s="46">
        <f t="shared" si="7"/>
        <v>49666082</v>
      </c>
      <c r="O43" s="47">
        <f t="shared" si="8"/>
        <v>349.90405940454554</v>
      </c>
      <c r="P43" s="9"/>
    </row>
    <row r="44" spans="1:16" ht="15">
      <c r="A44" s="12"/>
      <c r="B44" s="25">
        <v>341.3</v>
      </c>
      <c r="C44" s="20" t="s">
        <v>52</v>
      </c>
      <c r="D44" s="46">
        <v>7479322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aca="true" t="shared" si="10" ref="N44:N58">SUM(D44:M44)</f>
        <v>7479322</v>
      </c>
      <c r="O44" s="47">
        <f t="shared" si="8"/>
        <v>52.692804103084356</v>
      </c>
      <c r="P44" s="9"/>
    </row>
    <row r="45" spans="1:16" ht="15">
      <c r="A45" s="12"/>
      <c r="B45" s="25">
        <v>341.9</v>
      </c>
      <c r="C45" s="20" t="s">
        <v>53</v>
      </c>
      <c r="D45" s="46">
        <v>772788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772788</v>
      </c>
      <c r="O45" s="47">
        <f t="shared" si="8"/>
        <v>5.444392780149639</v>
      </c>
      <c r="P45" s="9"/>
    </row>
    <row r="46" spans="1:16" ht="15">
      <c r="A46" s="12"/>
      <c r="B46" s="25">
        <v>342.1</v>
      </c>
      <c r="C46" s="20" t="s">
        <v>54</v>
      </c>
      <c r="D46" s="46">
        <v>143941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143941</v>
      </c>
      <c r="O46" s="47">
        <f t="shared" si="8"/>
        <v>1.01408321708867</v>
      </c>
      <c r="P46" s="9"/>
    </row>
    <row r="47" spans="1:16" ht="15">
      <c r="A47" s="12"/>
      <c r="B47" s="25">
        <v>342.2</v>
      </c>
      <c r="C47" s="20" t="s">
        <v>55</v>
      </c>
      <c r="D47" s="46">
        <v>1369666</v>
      </c>
      <c r="E47" s="46">
        <v>300000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1669666</v>
      </c>
      <c r="O47" s="47">
        <f t="shared" si="8"/>
        <v>11.763015879725522</v>
      </c>
      <c r="P47" s="9"/>
    </row>
    <row r="48" spans="1:16" ht="15">
      <c r="A48" s="12"/>
      <c r="B48" s="25">
        <v>342.6</v>
      </c>
      <c r="C48" s="20" t="s">
        <v>56</v>
      </c>
      <c r="D48" s="46">
        <v>3159418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3159418</v>
      </c>
      <c r="O48" s="47">
        <f t="shared" si="8"/>
        <v>22.258514040946302</v>
      </c>
      <c r="P48" s="9"/>
    </row>
    <row r="49" spans="1:16" ht="15">
      <c r="A49" s="12"/>
      <c r="B49" s="25">
        <v>342.9</v>
      </c>
      <c r="C49" s="20" t="s">
        <v>57</v>
      </c>
      <c r="D49" s="46">
        <v>1115573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1115573</v>
      </c>
      <c r="O49" s="47">
        <f t="shared" si="8"/>
        <v>7.8593580476532665</v>
      </c>
      <c r="P49" s="9"/>
    </row>
    <row r="50" spans="1:16" ht="15">
      <c r="A50" s="12"/>
      <c r="B50" s="25">
        <v>343.4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13618487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13618487</v>
      </c>
      <c r="O50" s="47">
        <f t="shared" si="8"/>
        <v>95.94402643333193</v>
      </c>
      <c r="P50" s="9"/>
    </row>
    <row r="51" spans="1:16" ht="15">
      <c r="A51" s="12"/>
      <c r="B51" s="25">
        <v>343.6</v>
      </c>
      <c r="C51" s="20" t="s">
        <v>59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64550082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64550082</v>
      </c>
      <c r="O51" s="47">
        <f t="shared" si="8"/>
        <v>454.7637908441476</v>
      </c>
      <c r="P51" s="9"/>
    </row>
    <row r="52" spans="1:16" ht="15">
      <c r="A52" s="12"/>
      <c r="B52" s="25">
        <v>343.7</v>
      </c>
      <c r="C52" s="20" t="s">
        <v>60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2926731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2926731</v>
      </c>
      <c r="O52" s="47">
        <f t="shared" si="8"/>
        <v>20.619203618379338</v>
      </c>
      <c r="P52" s="9"/>
    </row>
    <row r="53" spans="1:16" ht="15">
      <c r="A53" s="12"/>
      <c r="B53" s="25">
        <v>343.9</v>
      </c>
      <c r="C53" s="20" t="s">
        <v>61</v>
      </c>
      <c r="D53" s="46">
        <v>195287</v>
      </c>
      <c r="E53" s="46">
        <v>0</v>
      </c>
      <c r="F53" s="46">
        <v>0</v>
      </c>
      <c r="G53" s="46">
        <v>59430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254717</v>
      </c>
      <c r="O53" s="47">
        <f t="shared" si="8"/>
        <v>1.7945146609178397</v>
      </c>
      <c r="P53" s="9"/>
    </row>
    <row r="54" spans="1:16" ht="15">
      <c r="A54" s="12"/>
      <c r="B54" s="25">
        <v>344.5</v>
      </c>
      <c r="C54" s="20" t="s">
        <v>62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5614857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5614857</v>
      </c>
      <c r="O54" s="47">
        <f t="shared" si="8"/>
        <v>39.55740372828338</v>
      </c>
      <c r="P54" s="9"/>
    </row>
    <row r="55" spans="1:16" ht="15">
      <c r="A55" s="12"/>
      <c r="B55" s="25">
        <v>345.1</v>
      </c>
      <c r="C55" s="20" t="s">
        <v>63</v>
      </c>
      <c r="D55" s="46">
        <v>0</v>
      </c>
      <c r="E55" s="46">
        <v>-21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-21</v>
      </c>
      <c r="O55" s="47">
        <f t="shared" si="8"/>
        <v>-0.00014794775330768907</v>
      </c>
      <c r="P55" s="9"/>
    </row>
    <row r="56" spans="1:16" ht="15">
      <c r="A56" s="12"/>
      <c r="B56" s="25">
        <v>347.2</v>
      </c>
      <c r="C56" s="20" t="s">
        <v>64</v>
      </c>
      <c r="D56" s="46">
        <v>1139417</v>
      </c>
      <c r="E56" s="46">
        <v>14677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1154094</v>
      </c>
      <c r="O56" s="47">
        <f t="shared" si="8"/>
        <v>8.130743543137338</v>
      </c>
      <c r="P56" s="9"/>
    </row>
    <row r="57" spans="1:16" ht="15">
      <c r="A57" s="12"/>
      <c r="B57" s="25">
        <v>347.4</v>
      </c>
      <c r="C57" s="20" t="s">
        <v>65</v>
      </c>
      <c r="D57" s="46">
        <v>40141</v>
      </c>
      <c r="E57" s="46">
        <v>37962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78103</v>
      </c>
      <c r="O57" s="47">
        <f t="shared" si="8"/>
        <v>0.5502458750757352</v>
      </c>
      <c r="P57" s="9"/>
    </row>
    <row r="58" spans="1:16" ht="15">
      <c r="A58" s="12"/>
      <c r="B58" s="25">
        <v>347.5</v>
      </c>
      <c r="C58" s="20" t="s">
        <v>66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2896964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2896964</v>
      </c>
      <c r="O58" s="47">
        <f t="shared" si="8"/>
        <v>20.409491200631244</v>
      </c>
      <c r="P58" s="9"/>
    </row>
    <row r="59" spans="1:16" ht="15">
      <c r="A59" s="12"/>
      <c r="B59" s="25">
        <v>347.9</v>
      </c>
      <c r="C59" s="20" t="s">
        <v>67</v>
      </c>
      <c r="D59" s="46">
        <v>16965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aca="true" t="shared" si="11" ref="N59:N68">SUM(D59:M59)</f>
        <v>16965</v>
      </c>
      <c r="O59" s="47">
        <f t="shared" si="8"/>
        <v>0.11952064927928309</v>
      </c>
      <c r="P59" s="9"/>
    </row>
    <row r="60" spans="1:16" ht="15">
      <c r="A60" s="12"/>
      <c r="B60" s="25">
        <v>349</v>
      </c>
      <c r="C60" s="20" t="s">
        <v>1</v>
      </c>
      <c r="D60" s="46">
        <v>869281</v>
      </c>
      <c r="E60" s="46">
        <v>0</v>
      </c>
      <c r="F60" s="46">
        <v>0</v>
      </c>
      <c r="G60" s="46">
        <v>0</v>
      </c>
      <c r="H60" s="46">
        <v>0</v>
      </c>
      <c r="I60" s="46">
        <v>382570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1251851</v>
      </c>
      <c r="O60" s="47">
        <f t="shared" si="8"/>
        <v>8.81945442504685</v>
      </c>
      <c r="P60" s="9"/>
    </row>
    <row r="61" spans="1:16" ht="15.75">
      <c r="A61" s="29" t="s">
        <v>49</v>
      </c>
      <c r="B61" s="30"/>
      <c r="C61" s="31"/>
      <c r="D61" s="32">
        <f aca="true" t="shared" si="12" ref="D61:M61">SUM(D62:D66)</f>
        <v>1438432</v>
      </c>
      <c r="E61" s="32">
        <f t="shared" si="12"/>
        <v>847199</v>
      </c>
      <c r="F61" s="32">
        <f t="shared" si="12"/>
        <v>0</v>
      </c>
      <c r="G61" s="32">
        <f t="shared" si="12"/>
        <v>0</v>
      </c>
      <c r="H61" s="32">
        <f t="shared" si="12"/>
        <v>0</v>
      </c>
      <c r="I61" s="32">
        <f t="shared" si="12"/>
        <v>685856</v>
      </c>
      <c r="J61" s="32">
        <f t="shared" si="12"/>
        <v>0</v>
      </c>
      <c r="K61" s="32">
        <f t="shared" si="12"/>
        <v>0</v>
      </c>
      <c r="L61" s="32">
        <f t="shared" si="12"/>
        <v>0</v>
      </c>
      <c r="M61" s="32">
        <f t="shared" si="12"/>
        <v>0</v>
      </c>
      <c r="N61" s="32">
        <f t="shared" si="11"/>
        <v>2971487</v>
      </c>
      <c r="O61" s="45">
        <f t="shared" si="8"/>
        <v>20.93451550633357</v>
      </c>
      <c r="P61" s="10"/>
    </row>
    <row r="62" spans="1:16" ht="15">
      <c r="A62" s="13"/>
      <c r="B62" s="39">
        <v>351.1</v>
      </c>
      <c r="C62" s="21" t="s">
        <v>70</v>
      </c>
      <c r="D62" s="46">
        <v>20119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20119</v>
      </c>
      <c r="O62" s="47">
        <f t="shared" si="8"/>
        <v>0.141740992799876</v>
      </c>
      <c r="P62" s="9"/>
    </row>
    <row r="63" spans="1:16" ht="15">
      <c r="A63" s="13"/>
      <c r="B63" s="39">
        <v>351.3</v>
      </c>
      <c r="C63" s="21" t="s">
        <v>71</v>
      </c>
      <c r="D63" s="46">
        <v>9927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9927</v>
      </c>
      <c r="O63" s="47">
        <f t="shared" si="8"/>
        <v>0.06993701652787758</v>
      </c>
      <c r="P63" s="9"/>
    </row>
    <row r="64" spans="1:16" ht="15">
      <c r="A64" s="13"/>
      <c r="B64" s="39">
        <v>351.5</v>
      </c>
      <c r="C64" s="21" t="s">
        <v>72</v>
      </c>
      <c r="D64" s="46">
        <v>530667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530667</v>
      </c>
      <c r="O64" s="47">
        <f t="shared" si="8"/>
        <v>3.738618590691973</v>
      </c>
      <c r="P64" s="9"/>
    </row>
    <row r="65" spans="1:16" ht="15">
      <c r="A65" s="13"/>
      <c r="B65" s="39">
        <v>354</v>
      </c>
      <c r="C65" s="21" t="s">
        <v>73</v>
      </c>
      <c r="D65" s="46">
        <v>719469</v>
      </c>
      <c r="E65" s="46">
        <v>0</v>
      </c>
      <c r="F65" s="46">
        <v>0</v>
      </c>
      <c r="G65" s="46">
        <v>0</v>
      </c>
      <c r="H65" s="46">
        <v>0</v>
      </c>
      <c r="I65" s="46">
        <v>685856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1405325</v>
      </c>
      <c r="O65" s="47">
        <f t="shared" si="8"/>
        <v>9.900698877006102</v>
      </c>
      <c r="P65" s="9"/>
    </row>
    <row r="66" spans="1:16" ht="15">
      <c r="A66" s="13"/>
      <c r="B66" s="39">
        <v>359</v>
      </c>
      <c r="C66" s="21" t="s">
        <v>74</v>
      </c>
      <c r="D66" s="46">
        <v>158250</v>
      </c>
      <c r="E66" s="46">
        <v>847199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1005449</v>
      </c>
      <c r="O66" s="47">
        <f t="shared" si="8"/>
        <v>7.083520029307746</v>
      </c>
      <c r="P66" s="9"/>
    </row>
    <row r="67" spans="1:16" ht="15.75">
      <c r="A67" s="29" t="s">
        <v>4</v>
      </c>
      <c r="B67" s="30"/>
      <c r="C67" s="31"/>
      <c r="D67" s="32">
        <f aca="true" t="shared" si="13" ref="D67:M67">SUM(D68:D76)</f>
        <v>1668489</v>
      </c>
      <c r="E67" s="32">
        <f t="shared" si="13"/>
        <v>950666</v>
      </c>
      <c r="F67" s="32">
        <f t="shared" si="13"/>
        <v>13866</v>
      </c>
      <c r="G67" s="32">
        <f t="shared" si="13"/>
        <v>763177</v>
      </c>
      <c r="H67" s="32">
        <f t="shared" si="13"/>
        <v>0</v>
      </c>
      <c r="I67" s="32">
        <f t="shared" si="13"/>
        <v>2072290</v>
      </c>
      <c r="J67" s="32">
        <f t="shared" si="13"/>
        <v>1357724</v>
      </c>
      <c r="K67" s="32">
        <f t="shared" si="13"/>
        <v>31270327</v>
      </c>
      <c r="L67" s="32">
        <f t="shared" si="13"/>
        <v>0</v>
      </c>
      <c r="M67" s="32">
        <f t="shared" si="13"/>
        <v>0</v>
      </c>
      <c r="N67" s="32">
        <f t="shared" si="11"/>
        <v>38096539</v>
      </c>
      <c r="O67" s="45">
        <f t="shared" si="8"/>
        <v>268.39511208803594</v>
      </c>
      <c r="P67" s="10"/>
    </row>
    <row r="68" spans="1:16" ht="15">
      <c r="A68" s="12"/>
      <c r="B68" s="25">
        <v>361.1</v>
      </c>
      <c r="C68" s="20" t="s">
        <v>75</v>
      </c>
      <c r="D68" s="46">
        <v>406501</v>
      </c>
      <c r="E68" s="46">
        <v>535425</v>
      </c>
      <c r="F68" s="46">
        <v>13866</v>
      </c>
      <c r="G68" s="46">
        <v>186036</v>
      </c>
      <c r="H68" s="46">
        <v>0</v>
      </c>
      <c r="I68" s="46">
        <v>1040916</v>
      </c>
      <c r="J68" s="46">
        <v>373736</v>
      </c>
      <c r="K68" s="46">
        <v>16791642</v>
      </c>
      <c r="L68" s="46">
        <v>0</v>
      </c>
      <c r="M68" s="46">
        <v>0</v>
      </c>
      <c r="N68" s="46">
        <f t="shared" si="11"/>
        <v>19348122</v>
      </c>
      <c r="O68" s="47">
        <f t="shared" si="8"/>
        <v>136.31005622014627</v>
      </c>
      <c r="P68" s="9"/>
    </row>
    <row r="69" spans="1:16" ht="15">
      <c r="A69" s="12"/>
      <c r="B69" s="25">
        <v>361.3</v>
      </c>
      <c r="C69" s="20" t="s">
        <v>76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13095647</v>
      </c>
      <c r="L69" s="46">
        <v>0</v>
      </c>
      <c r="M69" s="46">
        <v>0</v>
      </c>
      <c r="N69" s="46">
        <f aca="true" t="shared" si="14" ref="N69:N76">SUM(D69:M69)</f>
        <v>13095647</v>
      </c>
      <c r="O69" s="47">
        <f aca="true" t="shared" si="15" ref="O69:O82">(N69/O$84)</f>
        <v>92.26055008383706</v>
      </c>
      <c r="P69" s="9"/>
    </row>
    <row r="70" spans="1:16" ht="15">
      <c r="A70" s="12"/>
      <c r="B70" s="25">
        <v>361.4</v>
      </c>
      <c r="C70" s="20" t="s">
        <v>77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-40333650</v>
      </c>
      <c r="L70" s="46">
        <v>0</v>
      </c>
      <c r="M70" s="46">
        <v>0</v>
      </c>
      <c r="N70" s="46">
        <f t="shared" si="14"/>
        <v>-40333650</v>
      </c>
      <c r="O70" s="47">
        <f t="shared" si="15"/>
        <v>-284.155852390413</v>
      </c>
      <c r="P70" s="9"/>
    </row>
    <row r="71" spans="1:16" ht="15">
      <c r="A71" s="12"/>
      <c r="B71" s="25">
        <v>362</v>
      </c>
      <c r="C71" s="20" t="s">
        <v>78</v>
      </c>
      <c r="D71" s="46">
        <v>245553</v>
      </c>
      <c r="E71" s="46">
        <v>36637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282190</v>
      </c>
      <c r="O71" s="47">
        <f t="shared" si="15"/>
        <v>1.9880655478998464</v>
      </c>
      <c r="P71" s="9"/>
    </row>
    <row r="72" spans="1:16" ht="15">
      <c r="A72" s="12"/>
      <c r="B72" s="25">
        <v>364</v>
      </c>
      <c r="C72" s="20" t="s">
        <v>79</v>
      </c>
      <c r="D72" s="46">
        <v>484246</v>
      </c>
      <c r="E72" s="46">
        <v>750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484996</v>
      </c>
      <c r="O72" s="47">
        <f t="shared" si="15"/>
        <v>3.4168604077721887</v>
      </c>
      <c r="P72" s="9"/>
    </row>
    <row r="73" spans="1:16" ht="15">
      <c r="A73" s="12"/>
      <c r="B73" s="25">
        <v>366</v>
      </c>
      <c r="C73" s="20" t="s">
        <v>80</v>
      </c>
      <c r="D73" s="46">
        <v>0</v>
      </c>
      <c r="E73" s="46">
        <v>95471</v>
      </c>
      <c r="F73" s="46">
        <v>0</v>
      </c>
      <c r="G73" s="46">
        <v>240508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335979</v>
      </c>
      <c r="O73" s="47">
        <f t="shared" si="15"/>
        <v>2.3670161051697174</v>
      </c>
      <c r="P73" s="9"/>
    </row>
    <row r="74" spans="1:16" ht="15">
      <c r="A74" s="12"/>
      <c r="B74" s="25">
        <v>368</v>
      </c>
      <c r="C74" s="20" t="s">
        <v>81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41716688</v>
      </c>
      <c r="L74" s="46">
        <v>0</v>
      </c>
      <c r="M74" s="46">
        <v>0</v>
      </c>
      <c r="N74" s="46">
        <f t="shared" si="14"/>
        <v>41716688</v>
      </c>
      <c r="O74" s="47">
        <f t="shared" si="15"/>
        <v>293.89953643037296</v>
      </c>
      <c r="P74" s="9"/>
    </row>
    <row r="75" spans="1:16" ht="15">
      <c r="A75" s="12"/>
      <c r="B75" s="25">
        <v>369.3</v>
      </c>
      <c r="C75" s="20" t="s">
        <v>82</v>
      </c>
      <c r="D75" s="46">
        <v>0</v>
      </c>
      <c r="E75" s="46">
        <v>0</v>
      </c>
      <c r="F75" s="46">
        <v>0</v>
      </c>
      <c r="G75" s="46">
        <v>10275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4"/>
        <v>10275</v>
      </c>
      <c r="O75" s="47">
        <f t="shared" si="15"/>
        <v>0.07238872215411929</v>
      </c>
      <c r="P75" s="9"/>
    </row>
    <row r="76" spans="1:16" ht="15">
      <c r="A76" s="12"/>
      <c r="B76" s="25">
        <v>369.9</v>
      </c>
      <c r="C76" s="20" t="s">
        <v>83</v>
      </c>
      <c r="D76" s="46">
        <v>532189</v>
      </c>
      <c r="E76" s="46">
        <v>282383</v>
      </c>
      <c r="F76" s="46">
        <v>0</v>
      </c>
      <c r="G76" s="46">
        <v>326358</v>
      </c>
      <c r="H76" s="46">
        <v>0</v>
      </c>
      <c r="I76" s="46">
        <v>1031374</v>
      </c>
      <c r="J76" s="46">
        <v>983988</v>
      </c>
      <c r="K76" s="46">
        <v>0</v>
      </c>
      <c r="L76" s="46">
        <v>0</v>
      </c>
      <c r="M76" s="46">
        <v>0</v>
      </c>
      <c r="N76" s="46">
        <f t="shared" si="14"/>
        <v>3156292</v>
      </c>
      <c r="O76" s="47">
        <f t="shared" si="15"/>
        <v>22.236490961096784</v>
      </c>
      <c r="P76" s="9"/>
    </row>
    <row r="77" spans="1:16" ht="15.75">
      <c r="A77" s="29" t="s">
        <v>50</v>
      </c>
      <c r="B77" s="30"/>
      <c r="C77" s="31"/>
      <c r="D77" s="32">
        <f aca="true" t="shared" si="16" ref="D77:M77">SUM(D78:D81)</f>
        <v>10630025</v>
      </c>
      <c r="E77" s="32">
        <f t="shared" si="16"/>
        <v>2481189</v>
      </c>
      <c r="F77" s="32">
        <f t="shared" si="16"/>
        <v>18941765</v>
      </c>
      <c r="G77" s="32">
        <f t="shared" si="16"/>
        <v>0</v>
      </c>
      <c r="H77" s="32">
        <f t="shared" si="16"/>
        <v>0</v>
      </c>
      <c r="I77" s="32">
        <f t="shared" si="16"/>
        <v>10507162</v>
      </c>
      <c r="J77" s="32">
        <f t="shared" si="16"/>
        <v>780795</v>
      </c>
      <c r="K77" s="32">
        <f t="shared" si="16"/>
        <v>0</v>
      </c>
      <c r="L77" s="32">
        <f t="shared" si="16"/>
        <v>0</v>
      </c>
      <c r="M77" s="32">
        <f t="shared" si="16"/>
        <v>0</v>
      </c>
      <c r="N77" s="32">
        <f aca="true" t="shared" si="17" ref="N77:N82">SUM(D77:M77)</f>
        <v>43340936</v>
      </c>
      <c r="O77" s="45">
        <f t="shared" si="15"/>
        <v>305.3425765453495</v>
      </c>
      <c r="P77" s="9"/>
    </row>
    <row r="78" spans="1:16" ht="15">
      <c r="A78" s="12"/>
      <c r="B78" s="25">
        <v>381</v>
      </c>
      <c r="C78" s="20" t="s">
        <v>84</v>
      </c>
      <c r="D78" s="46">
        <v>6371000</v>
      </c>
      <c r="E78" s="46">
        <v>2481189</v>
      </c>
      <c r="F78" s="46">
        <v>6696105</v>
      </c>
      <c r="G78" s="46">
        <v>0</v>
      </c>
      <c r="H78" s="46">
        <v>0</v>
      </c>
      <c r="I78" s="46">
        <v>570882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16119176</v>
      </c>
      <c r="O78" s="47">
        <f t="shared" si="15"/>
        <v>113.56170830339153</v>
      </c>
      <c r="P78" s="9"/>
    </row>
    <row r="79" spans="1:16" ht="15">
      <c r="A79" s="12"/>
      <c r="B79" s="25">
        <v>382</v>
      </c>
      <c r="C79" s="20" t="s">
        <v>95</v>
      </c>
      <c r="D79" s="46">
        <v>4259025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4259025</v>
      </c>
      <c r="O79" s="47">
        <f t="shared" si="15"/>
        <v>30.005389525299066</v>
      </c>
      <c r="P79" s="9"/>
    </row>
    <row r="80" spans="1:16" ht="15">
      <c r="A80" s="12"/>
      <c r="B80" s="25">
        <v>384</v>
      </c>
      <c r="C80" s="20" t="s">
        <v>85</v>
      </c>
      <c r="D80" s="46">
        <v>0</v>
      </c>
      <c r="E80" s="46">
        <v>0</v>
      </c>
      <c r="F80" s="46">
        <v>12245660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7"/>
        <v>12245660</v>
      </c>
      <c r="O80" s="47">
        <f t="shared" si="15"/>
        <v>86.27228022713503</v>
      </c>
      <c r="P80" s="9"/>
    </row>
    <row r="81" spans="1:16" ht="15.75" thickBot="1">
      <c r="A81" s="12"/>
      <c r="B81" s="25">
        <v>389.7</v>
      </c>
      <c r="C81" s="20" t="s">
        <v>86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9936280</v>
      </c>
      <c r="J81" s="46">
        <v>780795</v>
      </c>
      <c r="K81" s="46">
        <v>0</v>
      </c>
      <c r="L81" s="46">
        <v>0</v>
      </c>
      <c r="M81" s="46">
        <v>0</v>
      </c>
      <c r="N81" s="46">
        <f t="shared" si="17"/>
        <v>10717075</v>
      </c>
      <c r="O81" s="47">
        <f t="shared" si="15"/>
        <v>75.5031984895239</v>
      </c>
      <c r="P81" s="9"/>
    </row>
    <row r="82" spans="1:119" ht="16.5" thickBot="1">
      <c r="A82" s="14" t="s">
        <v>68</v>
      </c>
      <c r="B82" s="23"/>
      <c r="C82" s="22"/>
      <c r="D82" s="15">
        <f aca="true" t="shared" si="18" ref="D82:M82">SUM(D5,D14,D23,D42,D61,D67,D77)</f>
        <v>157487002</v>
      </c>
      <c r="E82" s="15">
        <f t="shared" si="18"/>
        <v>37996800</v>
      </c>
      <c r="F82" s="15">
        <f t="shared" si="18"/>
        <v>22076542</v>
      </c>
      <c r="G82" s="15">
        <f t="shared" si="18"/>
        <v>3683066</v>
      </c>
      <c r="H82" s="15">
        <f t="shared" si="18"/>
        <v>0</v>
      </c>
      <c r="I82" s="15">
        <f t="shared" si="18"/>
        <v>104081446</v>
      </c>
      <c r="J82" s="15">
        <f t="shared" si="18"/>
        <v>51804601</v>
      </c>
      <c r="K82" s="15">
        <f t="shared" si="18"/>
        <v>31270327</v>
      </c>
      <c r="L82" s="15">
        <f t="shared" si="18"/>
        <v>0</v>
      </c>
      <c r="M82" s="15">
        <f t="shared" si="18"/>
        <v>0</v>
      </c>
      <c r="N82" s="15">
        <f t="shared" si="17"/>
        <v>408399784</v>
      </c>
      <c r="O82" s="38">
        <f t="shared" si="15"/>
        <v>2877.230023530738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5" ht="15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5" ht="15">
      <c r="A84" s="40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8" t="s">
        <v>93</v>
      </c>
      <c r="M84" s="48"/>
      <c r="N84" s="48"/>
      <c r="O84" s="43">
        <v>141942</v>
      </c>
    </row>
    <row r="85" spans="1:15" ht="15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1"/>
    </row>
    <row r="86" spans="1:15" ht="15.75" thickBot="1">
      <c r="A86" s="52" t="s">
        <v>105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</sheetData>
  <sheetProtection/>
  <mergeCells count="10">
    <mergeCell ref="A86:O86"/>
    <mergeCell ref="A85:O85"/>
    <mergeCell ref="L84:N8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87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92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88</v>
      </c>
      <c r="F4" s="34" t="s">
        <v>89</v>
      </c>
      <c r="G4" s="34" t="s">
        <v>90</v>
      </c>
      <c r="H4" s="34" t="s">
        <v>6</v>
      </c>
      <c r="I4" s="34" t="s">
        <v>7</v>
      </c>
      <c r="J4" s="35" t="s">
        <v>91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89212176</v>
      </c>
      <c r="E5" s="27">
        <f t="shared" si="0"/>
        <v>26323322</v>
      </c>
      <c r="F5" s="27">
        <f t="shared" si="0"/>
        <v>2951985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118487483</v>
      </c>
      <c r="O5" s="33">
        <f aca="true" t="shared" si="1" ref="O5:O36">(N5/O$87)</f>
        <v>827.5883762188138</v>
      </c>
      <c r="P5" s="6"/>
    </row>
    <row r="6" spans="1:16" ht="15">
      <c r="A6" s="12"/>
      <c r="B6" s="25">
        <v>311</v>
      </c>
      <c r="C6" s="20" t="s">
        <v>3</v>
      </c>
      <c r="D6" s="46">
        <v>65094702</v>
      </c>
      <c r="E6" s="46">
        <v>26323322</v>
      </c>
      <c r="F6" s="46">
        <v>2951985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94370009</v>
      </c>
      <c r="O6" s="47">
        <f t="shared" si="1"/>
        <v>659.1373243371609</v>
      </c>
      <c r="P6" s="9"/>
    </row>
    <row r="7" spans="1:16" ht="15">
      <c r="A7" s="12"/>
      <c r="B7" s="25">
        <v>312.51</v>
      </c>
      <c r="C7" s="20" t="s">
        <v>94</v>
      </c>
      <c r="D7" s="46">
        <v>2927289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>SUM(D7:M7)</f>
        <v>2927289</v>
      </c>
      <c r="O7" s="47">
        <f t="shared" si="1"/>
        <v>20.445960103930936</v>
      </c>
      <c r="P7" s="9"/>
    </row>
    <row r="8" spans="1:16" ht="15">
      <c r="A8" s="12"/>
      <c r="B8" s="25">
        <v>314.1</v>
      </c>
      <c r="C8" s="20" t="s">
        <v>11</v>
      </c>
      <c r="D8" s="46">
        <v>9091160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aca="true" t="shared" si="2" ref="N8:N13">SUM(D8:M8)</f>
        <v>9091160</v>
      </c>
      <c r="O8" s="47">
        <f t="shared" si="1"/>
        <v>63.49817003324672</v>
      </c>
      <c r="P8" s="9"/>
    </row>
    <row r="9" spans="1:16" ht="15">
      <c r="A9" s="12"/>
      <c r="B9" s="25">
        <v>314.3</v>
      </c>
      <c r="C9" s="20" t="s">
        <v>12</v>
      </c>
      <c r="D9" s="46">
        <v>1971252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1971252</v>
      </c>
      <c r="O9" s="47">
        <f t="shared" si="1"/>
        <v>13.768418405833543</v>
      </c>
      <c r="P9" s="9"/>
    </row>
    <row r="10" spans="1:16" ht="15">
      <c r="A10" s="12"/>
      <c r="B10" s="25">
        <v>314.4</v>
      </c>
      <c r="C10" s="20" t="s">
        <v>13</v>
      </c>
      <c r="D10" s="46">
        <v>338939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338939</v>
      </c>
      <c r="O10" s="47">
        <f t="shared" si="1"/>
        <v>2.3673553488112202</v>
      </c>
      <c r="P10" s="9"/>
    </row>
    <row r="11" spans="1:16" ht="15">
      <c r="A11" s="12"/>
      <c r="B11" s="25">
        <v>315</v>
      </c>
      <c r="C11" s="20" t="s">
        <v>14</v>
      </c>
      <c r="D11" s="46">
        <v>7718446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7718446</v>
      </c>
      <c r="O11" s="47">
        <f t="shared" si="1"/>
        <v>53.91030369066577</v>
      </c>
      <c r="P11" s="9"/>
    </row>
    <row r="12" spans="1:16" ht="15">
      <c r="A12" s="12"/>
      <c r="B12" s="25">
        <v>316</v>
      </c>
      <c r="C12" s="20" t="s">
        <v>15</v>
      </c>
      <c r="D12" s="46">
        <v>2054828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2054828</v>
      </c>
      <c r="O12" s="47">
        <f t="shared" si="1"/>
        <v>14.352163830916659</v>
      </c>
      <c r="P12" s="9"/>
    </row>
    <row r="13" spans="1:16" ht="15">
      <c r="A13" s="12"/>
      <c r="B13" s="25">
        <v>319</v>
      </c>
      <c r="C13" s="20" t="s">
        <v>16</v>
      </c>
      <c r="D13" s="46">
        <v>15560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15560</v>
      </c>
      <c r="O13" s="47">
        <f t="shared" si="1"/>
        <v>0.10868046824798144</v>
      </c>
      <c r="P13" s="9"/>
    </row>
    <row r="14" spans="1:16" ht="15.75">
      <c r="A14" s="29" t="s">
        <v>135</v>
      </c>
      <c r="B14" s="30"/>
      <c r="C14" s="31"/>
      <c r="D14" s="32">
        <f aca="true" t="shared" si="3" ref="D14:M14">SUM(D15:D19)</f>
        <v>16602494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2595124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1">SUM(D14:M14)</f>
        <v>19197618</v>
      </c>
      <c r="O14" s="45">
        <f t="shared" si="1"/>
        <v>134.08779649652166</v>
      </c>
      <c r="P14" s="10"/>
    </row>
    <row r="15" spans="1:16" ht="15">
      <c r="A15" s="12"/>
      <c r="B15" s="25">
        <v>322</v>
      </c>
      <c r="C15" s="20" t="s">
        <v>0</v>
      </c>
      <c r="D15" s="46">
        <v>5335393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5335393</v>
      </c>
      <c r="O15" s="47">
        <f t="shared" si="1"/>
        <v>37.2656175788562</v>
      </c>
      <c r="P15" s="9"/>
    </row>
    <row r="16" spans="1:16" ht="15">
      <c r="A16" s="12"/>
      <c r="B16" s="25">
        <v>323.1</v>
      </c>
      <c r="C16" s="20" t="s">
        <v>18</v>
      </c>
      <c r="D16" s="46">
        <v>10594802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10594802</v>
      </c>
      <c r="O16" s="47">
        <f t="shared" si="1"/>
        <v>74.00051686083872</v>
      </c>
      <c r="P16" s="9"/>
    </row>
    <row r="17" spans="1:16" ht="15">
      <c r="A17" s="12"/>
      <c r="B17" s="25">
        <v>323.4</v>
      </c>
      <c r="C17" s="20" t="s">
        <v>19</v>
      </c>
      <c r="D17" s="46">
        <v>366226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366226</v>
      </c>
      <c r="O17" s="47">
        <f t="shared" si="1"/>
        <v>2.557944290783114</v>
      </c>
      <c r="P17" s="9"/>
    </row>
    <row r="18" spans="1:16" ht="15">
      <c r="A18" s="12"/>
      <c r="B18" s="25">
        <v>323.7</v>
      </c>
      <c r="C18" s="20" t="s">
        <v>20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2544124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2544124</v>
      </c>
      <c r="O18" s="47">
        <f t="shared" si="1"/>
        <v>17.769703573324392</v>
      </c>
      <c r="P18" s="9"/>
    </row>
    <row r="19" spans="1:16" ht="15">
      <c r="A19" s="12"/>
      <c r="B19" s="25">
        <v>329</v>
      </c>
      <c r="C19" s="20" t="s">
        <v>136</v>
      </c>
      <c r="D19" s="46">
        <v>306073</v>
      </c>
      <c r="E19" s="46">
        <v>0</v>
      </c>
      <c r="F19" s="46">
        <v>0</v>
      </c>
      <c r="G19" s="46">
        <v>0</v>
      </c>
      <c r="H19" s="46">
        <v>0</v>
      </c>
      <c r="I19" s="46">
        <v>51000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357073</v>
      </c>
      <c r="O19" s="47">
        <f t="shared" si="1"/>
        <v>2.4940141927192467</v>
      </c>
      <c r="P19" s="9"/>
    </row>
    <row r="20" spans="1:16" ht="15.75">
      <c r="A20" s="29" t="s">
        <v>26</v>
      </c>
      <c r="B20" s="30"/>
      <c r="C20" s="31"/>
      <c r="D20" s="32">
        <f aca="true" t="shared" si="5" ref="D20:M20">SUM(D21:D42)</f>
        <v>13292273</v>
      </c>
      <c r="E20" s="32">
        <f t="shared" si="5"/>
        <v>7921696</v>
      </c>
      <c r="F20" s="32">
        <f t="shared" si="5"/>
        <v>0</v>
      </c>
      <c r="G20" s="32">
        <f t="shared" si="5"/>
        <v>3438576</v>
      </c>
      <c r="H20" s="32">
        <f t="shared" si="5"/>
        <v>0</v>
      </c>
      <c r="I20" s="32">
        <f t="shared" si="5"/>
        <v>1043288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25695833</v>
      </c>
      <c r="O20" s="45">
        <f t="shared" si="1"/>
        <v>179.47526751040706</v>
      </c>
      <c r="P20" s="10"/>
    </row>
    <row r="21" spans="1:16" ht="15">
      <c r="A21" s="12"/>
      <c r="B21" s="25">
        <v>331.1</v>
      </c>
      <c r="C21" s="20" t="s">
        <v>99</v>
      </c>
      <c r="D21" s="46">
        <v>0</v>
      </c>
      <c r="E21" s="46">
        <v>0</v>
      </c>
      <c r="F21" s="46">
        <v>0</v>
      </c>
      <c r="G21" s="46">
        <v>55523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55523</v>
      </c>
      <c r="O21" s="47">
        <f t="shared" si="1"/>
        <v>0.38780627496996617</v>
      </c>
      <c r="P21" s="9"/>
    </row>
    <row r="22" spans="1:16" ht="15">
      <c r="A22" s="12"/>
      <c r="B22" s="25">
        <v>331.2</v>
      </c>
      <c r="C22" s="20" t="s">
        <v>25</v>
      </c>
      <c r="D22" s="46">
        <v>0</v>
      </c>
      <c r="E22" s="46">
        <v>754487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38">SUM(D22:M22)</f>
        <v>754487</v>
      </c>
      <c r="O22" s="47">
        <f t="shared" si="1"/>
        <v>5.269794373201464</v>
      </c>
      <c r="P22" s="9"/>
    </row>
    <row r="23" spans="1:16" ht="15">
      <c r="A23" s="12"/>
      <c r="B23" s="25">
        <v>331.39</v>
      </c>
      <c r="C23" s="20" t="s">
        <v>100</v>
      </c>
      <c r="D23" s="46">
        <v>9738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9738</v>
      </c>
      <c r="O23" s="47">
        <f t="shared" si="1"/>
        <v>0.06801609253205934</v>
      </c>
      <c r="P23" s="9"/>
    </row>
    <row r="24" spans="1:16" ht="15">
      <c r="A24" s="12"/>
      <c r="B24" s="25">
        <v>331.49</v>
      </c>
      <c r="C24" s="20" t="s">
        <v>137</v>
      </c>
      <c r="D24" s="46">
        <v>0</v>
      </c>
      <c r="E24" s="46">
        <v>1340673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1340673</v>
      </c>
      <c r="O24" s="47">
        <f t="shared" si="1"/>
        <v>9.36407258402481</v>
      </c>
      <c r="P24" s="9"/>
    </row>
    <row r="25" spans="1:16" ht="15">
      <c r="A25" s="12"/>
      <c r="B25" s="25">
        <v>331.5</v>
      </c>
      <c r="C25" s="20" t="s">
        <v>27</v>
      </c>
      <c r="D25" s="46">
        <v>0</v>
      </c>
      <c r="E25" s="46">
        <v>1883613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1883613</v>
      </c>
      <c r="O25" s="47">
        <f t="shared" si="1"/>
        <v>13.156294526862794</v>
      </c>
      <c r="P25" s="9"/>
    </row>
    <row r="26" spans="1:16" ht="15">
      <c r="A26" s="12"/>
      <c r="B26" s="25">
        <v>331.69</v>
      </c>
      <c r="C26" s="20" t="s">
        <v>30</v>
      </c>
      <c r="D26" s="46">
        <v>0</v>
      </c>
      <c r="E26" s="46">
        <v>62930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62930</v>
      </c>
      <c r="O26" s="47">
        <f t="shared" si="1"/>
        <v>0.43954125108261394</v>
      </c>
      <c r="P26" s="9"/>
    </row>
    <row r="27" spans="1:16" ht="15">
      <c r="A27" s="12"/>
      <c r="B27" s="25">
        <v>331.7</v>
      </c>
      <c r="C27" s="20" t="s">
        <v>28</v>
      </c>
      <c r="D27" s="46">
        <v>0</v>
      </c>
      <c r="E27" s="46">
        <v>0</v>
      </c>
      <c r="F27" s="46">
        <v>0</v>
      </c>
      <c r="G27" s="46">
        <v>238180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238180</v>
      </c>
      <c r="O27" s="47">
        <f t="shared" si="1"/>
        <v>1.6635934400581118</v>
      </c>
      <c r="P27" s="9"/>
    </row>
    <row r="28" spans="1:16" ht="15">
      <c r="A28" s="12"/>
      <c r="B28" s="25">
        <v>334.1</v>
      </c>
      <c r="C28" s="20" t="s">
        <v>138</v>
      </c>
      <c r="D28" s="46">
        <v>0</v>
      </c>
      <c r="E28" s="46">
        <v>1588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1588</v>
      </c>
      <c r="O28" s="47">
        <f t="shared" si="1"/>
        <v>0.011091554214511218</v>
      </c>
      <c r="P28" s="9"/>
    </row>
    <row r="29" spans="1:16" ht="15">
      <c r="A29" s="12"/>
      <c r="B29" s="25">
        <v>334.2</v>
      </c>
      <c r="C29" s="20" t="s">
        <v>29</v>
      </c>
      <c r="D29" s="46">
        <v>0</v>
      </c>
      <c r="E29" s="46">
        <v>13418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13418</v>
      </c>
      <c r="O29" s="47">
        <f t="shared" si="1"/>
        <v>0.09371944234906267</v>
      </c>
      <c r="P29" s="9"/>
    </row>
    <row r="30" spans="1:16" ht="15">
      <c r="A30" s="12"/>
      <c r="B30" s="25">
        <v>334.31</v>
      </c>
      <c r="C30" s="20" t="s">
        <v>120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536346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536346</v>
      </c>
      <c r="O30" s="47">
        <f t="shared" si="1"/>
        <v>3.746165451345235</v>
      </c>
      <c r="P30" s="9"/>
    </row>
    <row r="31" spans="1:16" ht="15">
      <c r="A31" s="12"/>
      <c r="B31" s="25">
        <v>334.5</v>
      </c>
      <c r="C31" s="20" t="s">
        <v>31</v>
      </c>
      <c r="D31" s="46">
        <v>0</v>
      </c>
      <c r="E31" s="46">
        <v>3156467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3156467</v>
      </c>
      <c r="O31" s="47">
        <f t="shared" si="1"/>
        <v>22.04667812142039</v>
      </c>
      <c r="P31" s="9"/>
    </row>
    <row r="32" spans="1:16" ht="15">
      <c r="A32" s="12"/>
      <c r="B32" s="25">
        <v>334.7</v>
      </c>
      <c r="C32" s="20" t="s">
        <v>32</v>
      </c>
      <c r="D32" s="46">
        <v>0</v>
      </c>
      <c r="E32" s="46">
        <v>237139</v>
      </c>
      <c r="F32" s="46">
        <v>0</v>
      </c>
      <c r="G32" s="46">
        <v>200000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437139</v>
      </c>
      <c r="O32" s="47">
        <f t="shared" si="1"/>
        <v>3.053243650993211</v>
      </c>
      <c r="P32" s="9"/>
    </row>
    <row r="33" spans="1:16" ht="15">
      <c r="A33" s="12"/>
      <c r="B33" s="25">
        <v>335.12</v>
      </c>
      <c r="C33" s="20" t="s">
        <v>33</v>
      </c>
      <c r="D33" s="46">
        <v>4404783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4404783</v>
      </c>
      <c r="O33" s="47">
        <f t="shared" si="1"/>
        <v>30.76567345570363</v>
      </c>
      <c r="P33" s="9"/>
    </row>
    <row r="34" spans="1:16" ht="15">
      <c r="A34" s="12"/>
      <c r="B34" s="25">
        <v>335.14</v>
      </c>
      <c r="C34" s="20" t="s">
        <v>34</v>
      </c>
      <c r="D34" s="46">
        <v>36418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36418</v>
      </c>
      <c r="O34" s="47">
        <f t="shared" si="1"/>
        <v>0.25436537870533343</v>
      </c>
      <c r="P34" s="9"/>
    </row>
    <row r="35" spans="1:16" ht="15">
      <c r="A35" s="12"/>
      <c r="B35" s="25">
        <v>335.15</v>
      </c>
      <c r="C35" s="20" t="s">
        <v>35</v>
      </c>
      <c r="D35" s="46">
        <v>105556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105556</v>
      </c>
      <c r="O35" s="47">
        <f t="shared" si="1"/>
        <v>0.7372670633922834</v>
      </c>
      <c r="P35" s="9"/>
    </row>
    <row r="36" spans="1:16" ht="15">
      <c r="A36" s="12"/>
      <c r="B36" s="25">
        <v>335.18</v>
      </c>
      <c r="C36" s="20" t="s">
        <v>36</v>
      </c>
      <c r="D36" s="46">
        <v>8112475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8112475</v>
      </c>
      <c r="O36" s="47">
        <f t="shared" si="1"/>
        <v>56.66244098007991</v>
      </c>
      <c r="P36" s="9"/>
    </row>
    <row r="37" spans="1:16" ht="15">
      <c r="A37" s="12"/>
      <c r="B37" s="25">
        <v>335.21</v>
      </c>
      <c r="C37" s="20" t="s">
        <v>37</v>
      </c>
      <c r="D37" s="46">
        <v>104293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104293</v>
      </c>
      <c r="O37" s="47">
        <f aca="true" t="shared" si="7" ref="O37:O68">(N37/O$87)</f>
        <v>0.7284455061045456</v>
      </c>
      <c r="P37" s="9"/>
    </row>
    <row r="38" spans="1:16" ht="15">
      <c r="A38" s="12"/>
      <c r="B38" s="25">
        <v>335.49</v>
      </c>
      <c r="C38" s="20" t="s">
        <v>38</v>
      </c>
      <c r="D38" s="46">
        <v>0</v>
      </c>
      <c r="E38" s="46">
        <v>0</v>
      </c>
      <c r="F38" s="46">
        <v>0</v>
      </c>
      <c r="G38" s="46">
        <v>2684133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2684133</v>
      </c>
      <c r="O38" s="47">
        <f t="shared" si="7"/>
        <v>18.74761126477244</v>
      </c>
      <c r="P38" s="9"/>
    </row>
    <row r="39" spans="1:16" ht="15">
      <c r="A39" s="12"/>
      <c r="B39" s="25">
        <v>337.2</v>
      </c>
      <c r="C39" s="20" t="s">
        <v>40</v>
      </c>
      <c r="D39" s="46">
        <v>0</v>
      </c>
      <c r="E39" s="46">
        <v>37500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8" ref="N39:N44">SUM(D39:M39)</f>
        <v>37500</v>
      </c>
      <c r="O39" s="47">
        <f t="shared" si="7"/>
        <v>0.2619227223200067</v>
      </c>
      <c r="P39" s="9"/>
    </row>
    <row r="40" spans="1:16" ht="15">
      <c r="A40" s="12"/>
      <c r="B40" s="25">
        <v>337.3</v>
      </c>
      <c r="C40" s="20" t="s">
        <v>41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506942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506942</v>
      </c>
      <c r="O40" s="47">
        <f t="shared" si="7"/>
        <v>3.5407900986226357</v>
      </c>
      <c r="P40" s="9"/>
    </row>
    <row r="41" spans="1:16" ht="15">
      <c r="A41" s="12"/>
      <c r="B41" s="25">
        <v>337.7</v>
      </c>
      <c r="C41" s="20" t="s">
        <v>42</v>
      </c>
      <c r="D41" s="46">
        <v>0</v>
      </c>
      <c r="E41" s="46">
        <v>433881</v>
      </c>
      <c r="F41" s="46">
        <v>0</v>
      </c>
      <c r="G41" s="46">
        <v>260740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694621</v>
      </c>
      <c r="O41" s="47">
        <f t="shared" si="7"/>
        <v>4.851653954683877</v>
      </c>
      <c r="P41" s="9"/>
    </row>
    <row r="42" spans="1:16" ht="15">
      <c r="A42" s="12"/>
      <c r="B42" s="25">
        <v>339</v>
      </c>
      <c r="C42" s="20" t="s">
        <v>43</v>
      </c>
      <c r="D42" s="46">
        <v>519010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519010</v>
      </c>
      <c r="O42" s="47">
        <f t="shared" si="7"/>
        <v>3.625080322968178</v>
      </c>
      <c r="P42" s="9"/>
    </row>
    <row r="43" spans="1:16" ht="15.75">
      <c r="A43" s="29" t="s">
        <v>48</v>
      </c>
      <c r="B43" s="30"/>
      <c r="C43" s="31"/>
      <c r="D43" s="32">
        <f aca="true" t="shared" si="9" ref="D43:M43">SUM(D44:D61)</f>
        <v>14191317</v>
      </c>
      <c r="E43" s="32">
        <f t="shared" si="9"/>
        <v>399621</v>
      </c>
      <c r="F43" s="32">
        <f t="shared" si="9"/>
        <v>0</v>
      </c>
      <c r="G43" s="32">
        <f t="shared" si="9"/>
        <v>93438</v>
      </c>
      <c r="H43" s="32">
        <f t="shared" si="9"/>
        <v>0</v>
      </c>
      <c r="I43" s="32">
        <f t="shared" si="9"/>
        <v>83107392</v>
      </c>
      <c r="J43" s="32">
        <f t="shared" si="9"/>
        <v>50696425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si="8"/>
        <v>148488193</v>
      </c>
      <c r="O43" s="45">
        <f t="shared" si="7"/>
        <v>1037.1315131450283</v>
      </c>
      <c r="P43" s="10"/>
    </row>
    <row r="44" spans="1:16" ht="15">
      <c r="A44" s="12"/>
      <c r="B44" s="25">
        <v>341.2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50696425</v>
      </c>
      <c r="K44" s="46">
        <v>0</v>
      </c>
      <c r="L44" s="46">
        <v>0</v>
      </c>
      <c r="M44" s="46">
        <v>0</v>
      </c>
      <c r="N44" s="46">
        <f t="shared" si="8"/>
        <v>50696425</v>
      </c>
      <c r="O44" s="47">
        <f t="shared" si="7"/>
        <v>354.0945506104546</v>
      </c>
      <c r="P44" s="9"/>
    </row>
    <row r="45" spans="1:16" ht="15">
      <c r="A45" s="12"/>
      <c r="B45" s="25">
        <v>341.3</v>
      </c>
      <c r="C45" s="20" t="s">
        <v>52</v>
      </c>
      <c r="D45" s="46">
        <v>6631097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aca="true" t="shared" si="10" ref="N45:N65">SUM(D45:M45)</f>
        <v>6631097</v>
      </c>
      <c r="O45" s="47">
        <f t="shared" si="7"/>
        <v>46.31559941888079</v>
      </c>
      <c r="P45" s="9"/>
    </row>
    <row r="46" spans="1:16" ht="15">
      <c r="A46" s="12"/>
      <c r="B46" s="25">
        <v>341.9</v>
      </c>
      <c r="C46" s="20" t="s">
        <v>53</v>
      </c>
      <c r="D46" s="46">
        <v>1157105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1157105</v>
      </c>
      <c r="O46" s="47">
        <f t="shared" si="7"/>
        <v>8.08192244293577</v>
      </c>
      <c r="P46" s="9"/>
    </row>
    <row r="47" spans="1:16" ht="15">
      <c r="A47" s="12"/>
      <c r="B47" s="25">
        <v>342.1</v>
      </c>
      <c r="C47" s="20" t="s">
        <v>54</v>
      </c>
      <c r="D47" s="46">
        <v>140000</v>
      </c>
      <c r="E47" s="46">
        <v>40312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180312</v>
      </c>
      <c r="O47" s="47">
        <f t="shared" si="7"/>
        <v>1.2594082641857347</v>
      </c>
      <c r="P47" s="9"/>
    </row>
    <row r="48" spans="1:16" ht="15">
      <c r="A48" s="12"/>
      <c r="B48" s="25">
        <v>342.2</v>
      </c>
      <c r="C48" s="20" t="s">
        <v>55</v>
      </c>
      <c r="D48" s="46">
        <v>568528</v>
      </c>
      <c r="E48" s="46">
        <v>300000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868528</v>
      </c>
      <c r="O48" s="47">
        <f t="shared" si="7"/>
        <v>6.066325817897354</v>
      </c>
      <c r="P48" s="9"/>
    </row>
    <row r="49" spans="1:16" ht="15">
      <c r="A49" s="12"/>
      <c r="B49" s="25">
        <v>342.6</v>
      </c>
      <c r="C49" s="20" t="s">
        <v>56</v>
      </c>
      <c r="D49" s="46">
        <v>2497236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2497236</v>
      </c>
      <c r="O49" s="47">
        <f t="shared" si="7"/>
        <v>17.442209370547314</v>
      </c>
      <c r="P49" s="9"/>
    </row>
    <row r="50" spans="1:16" ht="15">
      <c r="A50" s="12"/>
      <c r="B50" s="25">
        <v>342.9</v>
      </c>
      <c r="C50" s="20" t="s">
        <v>57</v>
      </c>
      <c r="D50" s="46">
        <v>1233819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1233819</v>
      </c>
      <c r="O50" s="47">
        <f t="shared" si="7"/>
        <v>8.61773950213729</v>
      </c>
      <c r="P50" s="9"/>
    </row>
    <row r="51" spans="1:16" ht="15">
      <c r="A51" s="12"/>
      <c r="B51" s="25">
        <v>343.4</v>
      </c>
      <c r="C51" s="20" t="s">
        <v>58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13552761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13552761</v>
      </c>
      <c r="O51" s="47">
        <f t="shared" si="7"/>
        <v>94.66069482859777</v>
      </c>
      <c r="P51" s="9"/>
    </row>
    <row r="52" spans="1:16" ht="15">
      <c r="A52" s="12"/>
      <c r="B52" s="25">
        <v>343.6</v>
      </c>
      <c r="C52" s="20" t="s">
        <v>59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58738187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58738187</v>
      </c>
      <c r="O52" s="47">
        <f t="shared" si="7"/>
        <v>410.2630891515101</v>
      </c>
      <c r="P52" s="9"/>
    </row>
    <row r="53" spans="1:16" ht="15">
      <c r="A53" s="12"/>
      <c r="B53" s="25">
        <v>343.7</v>
      </c>
      <c r="C53" s="20" t="s">
        <v>60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2708907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2708907</v>
      </c>
      <c r="O53" s="47">
        <f t="shared" si="7"/>
        <v>18.92064789204593</v>
      </c>
      <c r="P53" s="9"/>
    </row>
    <row r="54" spans="1:16" ht="15">
      <c r="A54" s="12"/>
      <c r="B54" s="25">
        <v>343.9</v>
      </c>
      <c r="C54" s="20" t="s">
        <v>61</v>
      </c>
      <c r="D54" s="46">
        <v>124784</v>
      </c>
      <c r="E54" s="46">
        <v>0</v>
      </c>
      <c r="F54" s="46">
        <v>0</v>
      </c>
      <c r="G54" s="46">
        <v>93438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218222</v>
      </c>
      <c r="O54" s="47">
        <f t="shared" si="7"/>
        <v>1.5241946749364401</v>
      </c>
      <c r="P54" s="9"/>
    </row>
    <row r="55" spans="1:16" ht="15">
      <c r="A55" s="12"/>
      <c r="B55" s="25">
        <v>344.5</v>
      </c>
      <c r="C55" s="20" t="s">
        <v>62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5136420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5136420</v>
      </c>
      <c r="O55" s="47">
        <f t="shared" si="7"/>
        <v>35.8758695834381</v>
      </c>
      <c r="P55" s="9"/>
    </row>
    <row r="56" spans="1:16" ht="15">
      <c r="A56" s="12"/>
      <c r="B56" s="25">
        <v>345.1</v>
      </c>
      <c r="C56" s="20" t="s">
        <v>63</v>
      </c>
      <c r="D56" s="46">
        <v>0</v>
      </c>
      <c r="E56" s="46">
        <v>1981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1981</v>
      </c>
      <c r="O56" s="47">
        <f t="shared" si="7"/>
        <v>0.013836504344424887</v>
      </c>
      <c r="P56" s="9"/>
    </row>
    <row r="57" spans="1:16" ht="15">
      <c r="A57" s="12"/>
      <c r="B57" s="25">
        <v>347.2</v>
      </c>
      <c r="C57" s="20" t="s">
        <v>64</v>
      </c>
      <c r="D57" s="46">
        <v>1225472</v>
      </c>
      <c r="E57" s="46">
        <v>15608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1241080</v>
      </c>
      <c r="O57" s="47">
        <f t="shared" si="7"/>
        <v>8.668454725784372</v>
      </c>
      <c r="P57" s="9"/>
    </row>
    <row r="58" spans="1:16" ht="15">
      <c r="A58" s="12"/>
      <c r="B58" s="25">
        <v>347.4</v>
      </c>
      <c r="C58" s="20" t="s">
        <v>65</v>
      </c>
      <c r="D58" s="46">
        <v>48206</v>
      </c>
      <c r="E58" s="46">
        <v>41720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89926</v>
      </c>
      <c r="O58" s="47">
        <f t="shared" si="7"/>
        <v>0.6280976727293046</v>
      </c>
      <c r="P58" s="9"/>
    </row>
    <row r="59" spans="1:16" ht="15">
      <c r="A59" s="12"/>
      <c r="B59" s="25">
        <v>347.5</v>
      </c>
      <c r="C59" s="20" t="s">
        <v>66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2622285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2622285</v>
      </c>
      <c r="O59" s="47">
        <f t="shared" si="7"/>
        <v>18.3156273573045</v>
      </c>
      <c r="P59" s="9"/>
    </row>
    <row r="60" spans="1:16" ht="15">
      <c r="A60" s="12"/>
      <c r="B60" s="25">
        <v>347.9</v>
      </c>
      <c r="C60" s="20" t="s">
        <v>67</v>
      </c>
      <c r="D60" s="46">
        <v>1377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1377</v>
      </c>
      <c r="O60" s="47">
        <f t="shared" si="7"/>
        <v>0.009617802363590645</v>
      </c>
      <c r="P60" s="9"/>
    </row>
    <row r="61" spans="1:16" ht="15">
      <c r="A61" s="12"/>
      <c r="B61" s="25">
        <v>349</v>
      </c>
      <c r="C61" s="20" t="s">
        <v>1</v>
      </c>
      <c r="D61" s="46">
        <v>563693</v>
      </c>
      <c r="E61" s="46">
        <v>0</v>
      </c>
      <c r="F61" s="46">
        <v>0</v>
      </c>
      <c r="G61" s="46">
        <v>0</v>
      </c>
      <c r="H61" s="46">
        <v>0</v>
      </c>
      <c r="I61" s="46">
        <v>348832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912525</v>
      </c>
      <c r="O61" s="47">
        <f t="shared" si="7"/>
        <v>6.373627524935043</v>
      </c>
      <c r="P61" s="9"/>
    </row>
    <row r="62" spans="1:16" ht="15.75">
      <c r="A62" s="29" t="s">
        <v>49</v>
      </c>
      <c r="B62" s="30"/>
      <c r="C62" s="31"/>
      <c r="D62" s="32">
        <f aca="true" t="shared" si="11" ref="D62:M62">SUM(D63:D67)</f>
        <v>1149391</v>
      </c>
      <c r="E62" s="32">
        <f t="shared" si="11"/>
        <v>4159761</v>
      </c>
      <c r="F62" s="32">
        <f t="shared" si="11"/>
        <v>0</v>
      </c>
      <c r="G62" s="32">
        <f t="shared" si="11"/>
        <v>0</v>
      </c>
      <c r="H62" s="32">
        <f t="shared" si="11"/>
        <v>0</v>
      </c>
      <c r="I62" s="32">
        <f t="shared" si="11"/>
        <v>879373</v>
      </c>
      <c r="J62" s="32">
        <f t="shared" si="11"/>
        <v>0</v>
      </c>
      <c r="K62" s="32">
        <f t="shared" si="11"/>
        <v>0</v>
      </c>
      <c r="L62" s="32">
        <f t="shared" si="11"/>
        <v>0</v>
      </c>
      <c r="M62" s="32">
        <f t="shared" si="11"/>
        <v>0</v>
      </c>
      <c r="N62" s="32">
        <f t="shared" si="10"/>
        <v>6188525</v>
      </c>
      <c r="O62" s="45">
        <f t="shared" si="7"/>
        <v>43.22440840387785</v>
      </c>
      <c r="P62" s="10"/>
    </row>
    <row r="63" spans="1:16" ht="15">
      <c r="A63" s="13"/>
      <c r="B63" s="39">
        <v>351.1</v>
      </c>
      <c r="C63" s="21" t="s">
        <v>70</v>
      </c>
      <c r="D63" s="46">
        <v>13590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13590</v>
      </c>
      <c r="O63" s="47">
        <f t="shared" si="7"/>
        <v>0.09492079456877044</v>
      </c>
      <c r="P63" s="9"/>
    </row>
    <row r="64" spans="1:16" ht="15">
      <c r="A64" s="13"/>
      <c r="B64" s="39">
        <v>351.3</v>
      </c>
      <c r="C64" s="21" t="s">
        <v>71</v>
      </c>
      <c r="D64" s="46">
        <v>12716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12716</v>
      </c>
      <c r="O64" s="47">
        <f t="shared" si="7"/>
        <v>0.08881624898723214</v>
      </c>
      <c r="P64" s="9"/>
    </row>
    <row r="65" spans="1:16" ht="15">
      <c r="A65" s="13"/>
      <c r="B65" s="39">
        <v>351.5</v>
      </c>
      <c r="C65" s="21" t="s">
        <v>72</v>
      </c>
      <c r="D65" s="46">
        <v>746715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746715</v>
      </c>
      <c r="O65" s="47">
        <f t="shared" si="7"/>
        <v>5.2155100159249015</v>
      </c>
      <c r="P65" s="9"/>
    </row>
    <row r="66" spans="1:16" ht="15">
      <c r="A66" s="13"/>
      <c r="B66" s="39">
        <v>354</v>
      </c>
      <c r="C66" s="21" t="s">
        <v>73</v>
      </c>
      <c r="D66" s="46">
        <v>165598</v>
      </c>
      <c r="E66" s="46">
        <v>0</v>
      </c>
      <c r="F66" s="46">
        <v>0</v>
      </c>
      <c r="G66" s="46">
        <v>0</v>
      </c>
      <c r="H66" s="46">
        <v>0</v>
      </c>
      <c r="I66" s="46">
        <v>879373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1044971</v>
      </c>
      <c r="O66" s="47">
        <f t="shared" si="7"/>
        <v>7.2987106417455925</v>
      </c>
      <c r="P66" s="9"/>
    </row>
    <row r="67" spans="1:16" ht="15">
      <c r="A67" s="13"/>
      <c r="B67" s="39">
        <v>359</v>
      </c>
      <c r="C67" s="21" t="s">
        <v>74</v>
      </c>
      <c r="D67" s="46">
        <v>210772</v>
      </c>
      <c r="E67" s="46">
        <v>4159761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4370533</v>
      </c>
      <c r="O67" s="47">
        <f t="shared" si="7"/>
        <v>30.526450702651356</v>
      </c>
      <c r="P67" s="9"/>
    </row>
    <row r="68" spans="1:16" ht="15.75">
      <c r="A68" s="29" t="s">
        <v>4</v>
      </c>
      <c r="B68" s="30"/>
      <c r="C68" s="31"/>
      <c r="D68" s="32">
        <f aca="true" t="shared" si="12" ref="D68:M68">SUM(D69:D79)</f>
        <v>14446162</v>
      </c>
      <c r="E68" s="32">
        <f t="shared" si="12"/>
        <v>2679909</v>
      </c>
      <c r="F68" s="32">
        <f t="shared" si="12"/>
        <v>57929</v>
      </c>
      <c r="G68" s="32">
        <f t="shared" si="12"/>
        <v>1757412</v>
      </c>
      <c r="H68" s="32">
        <f t="shared" si="12"/>
        <v>0</v>
      </c>
      <c r="I68" s="32">
        <f t="shared" si="12"/>
        <v>5153426</v>
      </c>
      <c r="J68" s="32">
        <f t="shared" si="12"/>
        <v>1895560</v>
      </c>
      <c r="K68" s="32">
        <f t="shared" si="12"/>
        <v>-34732333</v>
      </c>
      <c r="L68" s="32">
        <f t="shared" si="12"/>
        <v>0</v>
      </c>
      <c r="M68" s="32">
        <f t="shared" si="12"/>
        <v>0</v>
      </c>
      <c r="N68" s="32">
        <f>SUM(D68:M68)</f>
        <v>-8741935</v>
      </c>
      <c r="O68" s="45">
        <f t="shared" si="7"/>
        <v>-61.05897102785461</v>
      </c>
      <c r="P68" s="10"/>
    </row>
    <row r="69" spans="1:16" ht="15">
      <c r="A69" s="12"/>
      <c r="B69" s="25">
        <v>361.1</v>
      </c>
      <c r="C69" s="20" t="s">
        <v>75</v>
      </c>
      <c r="D69" s="46">
        <v>1136712</v>
      </c>
      <c r="E69" s="46">
        <v>2402757</v>
      </c>
      <c r="F69" s="46">
        <v>57929</v>
      </c>
      <c r="G69" s="46">
        <v>1480354</v>
      </c>
      <c r="H69" s="46">
        <v>0</v>
      </c>
      <c r="I69" s="46">
        <v>2632313</v>
      </c>
      <c r="J69" s="46">
        <v>993241</v>
      </c>
      <c r="K69" s="46">
        <v>17894715</v>
      </c>
      <c r="L69" s="46">
        <v>0</v>
      </c>
      <c r="M69" s="46">
        <v>0</v>
      </c>
      <c r="N69" s="46">
        <f>SUM(D69:M69)</f>
        <v>26598021</v>
      </c>
      <c r="O69" s="47">
        <f aca="true" t="shared" si="13" ref="O69:O85">(N69/O$87)</f>
        <v>185.77669516385885</v>
      </c>
      <c r="P69" s="9"/>
    </row>
    <row r="70" spans="1:16" ht="15">
      <c r="A70" s="12"/>
      <c r="B70" s="25">
        <v>361.3</v>
      </c>
      <c r="C70" s="20" t="s">
        <v>76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-96550755</v>
      </c>
      <c r="L70" s="46">
        <v>0</v>
      </c>
      <c r="M70" s="46">
        <v>0</v>
      </c>
      <c r="N70" s="46">
        <f aca="true" t="shared" si="14" ref="N70:N79">SUM(D70:M70)</f>
        <v>-96550755</v>
      </c>
      <c r="O70" s="47">
        <f t="shared" si="13"/>
        <v>-674.3689757773866</v>
      </c>
      <c r="P70" s="9"/>
    </row>
    <row r="71" spans="1:16" ht="15">
      <c r="A71" s="12"/>
      <c r="B71" s="25">
        <v>361.4</v>
      </c>
      <c r="C71" s="20" t="s">
        <v>77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4952495</v>
      </c>
      <c r="L71" s="46">
        <v>0</v>
      </c>
      <c r="M71" s="46">
        <v>0</v>
      </c>
      <c r="N71" s="46">
        <f t="shared" si="14"/>
        <v>4952495</v>
      </c>
      <c r="O71" s="47">
        <f t="shared" si="13"/>
        <v>34.59122593803258</v>
      </c>
      <c r="P71" s="9"/>
    </row>
    <row r="72" spans="1:16" ht="15">
      <c r="A72" s="12"/>
      <c r="B72" s="25">
        <v>362</v>
      </c>
      <c r="C72" s="20" t="s">
        <v>78</v>
      </c>
      <c r="D72" s="46">
        <v>344295</v>
      </c>
      <c r="E72" s="46">
        <v>27939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372234</v>
      </c>
      <c r="O72" s="47">
        <f t="shared" si="13"/>
        <v>2.5999078032017433</v>
      </c>
      <c r="P72" s="9"/>
    </row>
    <row r="73" spans="1:16" ht="15">
      <c r="A73" s="12"/>
      <c r="B73" s="25">
        <v>363.11</v>
      </c>
      <c r="C73" s="20" t="s">
        <v>22</v>
      </c>
      <c r="D73" s="46">
        <v>0</v>
      </c>
      <c r="E73" s="46">
        <v>0</v>
      </c>
      <c r="F73" s="46">
        <v>0</v>
      </c>
      <c r="G73" s="46">
        <v>25813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25813</v>
      </c>
      <c r="O73" s="47">
        <f t="shared" si="13"/>
        <v>0.18029363283323555</v>
      </c>
      <c r="P73" s="9"/>
    </row>
    <row r="74" spans="1:16" ht="15">
      <c r="A74" s="12"/>
      <c r="B74" s="25">
        <v>363.12</v>
      </c>
      <c r="C74" s="20" t="s">
        <v>23</v>
      </c>
      <c r="D74" s="46">
        <v>12305300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12305300</v>
      </c>
      <c r="O74" s="47">
        <f t="shared" si="13"/>
        <v>85.94767133238342</v>
      </c>
      <c r="P74" s="9"/>
    </row>
    <row r="75" spans="1:16" ht="15">
      <c r="A75" s="12"/>
      <c r="B75" s="25">
        <v>364</v>
      </c>
      <c r="C75" s="20" t="s">
        <v>79</v>
      </c>
      <c r="D75" s="46">
        <v>0</v>
      </c>
      <c r="E75" s="46">
        <v>6425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4"/>
        <v>6425</v>
      </c>
      <c r="O75" s="47">
        <f t="shared" si="13"/>
        <v>0.044876093090827816</v>
      </c>
      <c r="P75" s="9"/>
    </row>
    <row r="76" spans="1:16" ht="15">
      <c r="A76" s="12"/>
      <c r="B76" s="25">
        <v>366</v>
      </c>
      <c r="C76" s="20" t="s">
        <v>80</v>
      </c>
      <c r="D76" s="46">
        <v>0</v>
      </c>
      <c r="E76" s="46">
        <v>52355</v>
      </c>
      <c r="F76" s="46">
        <v>0</v>
      </c>
      <c r="G76" s="46">
        <v>150000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4"/>
        <v>202355</v>
      </c>
      <c r="O76" s="47">
        <f t="shared" si="13"/>
        <v>1.4133699326683988</v>
      </c>
      <c r="P76" s="9"/>
    </row>
    <row r="77" spans="1:16" ht="15">
      <c r="A77" s="12"/>
      <c r="B77" s="25">
        <v>368</v>
      </c>
      <c r="C77" s="20" t="s">
        <v>81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38971212</v>
      </c>
      <c r="L77" s="46">
        <v>0</v>
      </c>
      <c r="M77" s="46">
        <v>0</v>
      </c>
      <c r="N77" s="46">
        <f t="shared" si="14"/>
        <v>38971212</v>
      </c>
      <c r="O77" s="47">
        <f t="shared" si="13"/>
        <v>272.1985583773363</v>
      </c>
      <c r="P77" s="9"/>
    </row>
    <row r="78" spans="1:16" ht="15">
      <c r="A78" s="12"/>
      <c r="B78" s="25">
        <v>369.3</v>
      </c>
      <c r="C78" s="20" t="s">
        <v>82</v>
      </c>
      <c r="D78" s="46">
        <v>0</v>
      </c>
      <c r="E78" s="46">
        <v>0</v>
      </c>
      <c r="F78" s="46">
        <v>0</v>
      </c>
      <c r="G78" s="46">
        <v>7040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4"/>
        <v>7040</v>
      </c>
      <c r="O78" s="47">
        <f t="shared" si="13"/>
        <v>0.049171625736875925</v>
      </c>
      <c r="P78" s="9"/>
    </row>
    <row r="79" spans="1:16" ht="15">
      <c r="A79" s="12"/>
      <c r="B79" s="25">
        <v>369.9</v>
      </c>
      <c r="C79" s="20" t="s">
        <v>83</v>
      </c>
      <c r="D79" s="46">
        <v>659855</v>
      </c>
      <c r="E79" s="46">
        <v>190433</v>
      </c>
      <c r="F79" s="46">
        <v>0</v>
      </c>
      <c r="G79" s="46">
        <v>94205</v>
      </c>
      <c r="H79" s="46">
        <v>0</v>
      </c>
      <c r="I79" s="46">
        <v>2521113</v>
      </c>
      <c r="J79" s="46">
        <v>902319</v>
      </c>
      <c r="K79" s="46">
        <v>0</v>
      </c>
      <c r="L79" s="46">
        <v>0</v>
      </c>
      <c r="M79" s="46">
        <v>0</v>
      </c>
      <c r="N79" s="46">
        <f t="shared" si="14"/>
        <v>4367925</v>
      </c>
      <c r="O79" s="47">
        <f t="shared" si="13"/>
        <v>30.50823485038974</v>
      </c>
      <c r="P79" s="9"/>
    </row>
    <row r="80" spans="1:16" ht="15.75">
      <c r="A80" s="29" t="s">
        <v>50</v>
      </c>
      <c r="B80" s="30"/>
      <c r="C80" s="31"/>
      <c r="D80" s="32">
        <f aca="true" t="shared" si="15" ref="D80:M80">SUM(D81:D84)</f>
        <v>6070980</v>
      </c>
      <c r="E80" s="32">
        <f t="shared" si="15"/>
        <v>1662002</v>
      </c>
      <c r="F80" s="32">
        <f t="shared" si="15"/>
        <v>6464870</v>
      </c>
      <c r="G80" s="32">
        <f t="shared" si="15"/>
        <v>500000</v>
      </c>
      <c r="H80" s="32">
        <f t="shared" si="15"/>
        <v>0</v>
      </c>
      <c r="I80" s="32">
        <f t="shared" si="15"/>
        <v>24402547</v>
      </c>
      <c r="J80" s="32">
        <f t="shared" si="15"/>
        <v>360044</v>
      </c>
      <c r="K80" s="32">
        <f t="shared" si="15"/>
        <v>0</v>
      </c>
      <c r="L80" s="32">
        <f t="shared" si="15"/>
        <v>0</v>
      </c>
      <c r="M80" s="32">
        <f t="shared" si="15"/>
        <v>0</v>
      </c>
      <c r="N80" s="32">
        <f aca="true" t="shared" si="16" ref="N80:N85">SUM(D80:M80)</f>
        <v>39460443</v>
      </c>
      <c r="O80" s="45">
        <f t="shared" si="13"/>
        <v>275.61564412035875</v>
      </c>
      <c r="P80" s="9"/>
    </row>
    <row r="81" spans="1:16" ht="15">
      <c r="A81" s="12"/>
      <c r="B81" s="25">
        <v>381</v>
      </c>
      <c r="C81" s="20" t="s">
        <v>84</v>
      </c>
      <c r="D81" s="46">
        <v>1811955</v>
      </c>
      <c r="E81" s="46">
        <v>1662002</v>
      </c>
      <c r="F81" s="46">
        <v>6464870</v>
      </c>
      <c r="G81" s="46">
        <v>500000</v>
      </c>
      <c r="H81" s="46">
        <v>0</v>
      </c>
      <c r="I81" s="46">
        <v>570882</v>
      </c>
      <c r="J81" s="46">
        <v>131795</v>
      </c>
      <c r="K81" s="46">
        <v>0</v>
      </c>
      <c r="L81" s="46">
        <v>0</v>
      </c>
      <c r="M81" s="46">
        <v>0</v>
      </c>
      <c r="N81" s="46">
        <f t="shared" si="16"/>
        <v>11141504</v>
      </c>
      <c r="O81" s="47">
        <f t="shared" si="13"/>
        <v>77.81901489117983</v>
      </c>
      <c r="P81" s="9"/>
    </row>
    <row r="82" spans="1:16" ht="15">
      <c r="A82" s="12"/>
      <c r="B82" s="25">
        <v>382</v>
      </c>
      <c r="C82" s="20" t="s">
        <v>95</v>
      </c>
      <c r="D82" s="46">
        <v>4259025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6"/>
        <v>4259025</v>
      </c>
      <c r="O82" s="47">
        <f t="shared" si="13"/>
        <v>29.74761126477244</v>
      </c>
      <c r="P82" s="9"/>
    </row>
    <row r="83" spans="1:16" ht="15">
      <c r="A83" s="12"/>
      <c r="B83" s="25">
        <v>389.7</v>
      </c>
      <c r="C83" s="20" t="s">
        <v>86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23831665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6"/>
        <v>23831665</v>
      </c>
      <c r="O83" s="47">
        <f t="shared" si="13"/>
        <v>166.4547886458246</v>
      </c>
      <c r="P83" s="9"/>
    </row>
    <row r="84" spans="1:16" ht="15.75" thickBot="1">
      <c r="A84" s="12"/>
      <c r="B84" s="25">
        <v>389.9</v>
      </c>
      <c r="C84" s="20" t="s">
        <v>108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228249</v>
      </c>
      <c r="K84" s="46">
        <v>0</v>
      </c>
      <c r="L84" s="46">
        <v>0</v>
      </c>
      <c r="M84" s="46">
        <v>0</v>
      </c>
      <c r="N84" s="46">
        <f t="shared" si="16"/>
        <v>228249</v>
      </c>
      <c r="O84" s="47">
        <f t="shared" si="13"/>
        <v>1.5942293185818457</v>
      </c>
      <c r="P84" s="9"/>
    </row>
    <row r="85" spans="1:119" ht="16.5" thickBot="1">
      <c r="A85" s="14" t="s">
        <v>68</v>
      </c>
      <c r="B85" s="23"/>
      <c r="C85" s="22"/>
      <c r="D85" s="15">
        <f aca="true" t="shared" si="17" ref="D85:M85">SUM(D5,D14,D20,D43,D62,D68,D80)</f>
        <v>154964793</v>
      </c>
      <c r="E85" s="15">
        <f t="shared" si="17"/>
        <v>43146311</v>
      </c>
      <c r="F85" s="15">
        <f t="shared" si="17"/>
        <v>9474784</v>
      </c>
      <c r="G85" s="15">
        <f t="shared" si="17"/>
        <v>5789426</v>
      </c>
      <c r="H85" s="15">
        <f t="shared" si="17"/>
        <v>0</v>
      </c>
      <c r="I85" s="15">
        <f t="shared" si="17"/>
        <v>117181150</v>
      </c>
      <c r="J85" s="15">
        <f t="shared" si="17"/>
        <v>52952029</v>
      </c>
      <c r="K85" s="15">
        <f t="shared" si="17"/>
        <v>-34732333</v>
      </c>
      <c r="L85" s="15">
        <f t="shared" si="17"/>
        <v>0</v>
      </c>
      <c r="M85" s="15">
        <f t="shared" si="17"/>
        <v>0</v>
      </c>
      <c r="N85" s="15">
        <f t="shared" si="16"/>
        <v>348776160</v>
      </c>
      <c r="O85" s="38">
        <f t="shared" si="13"/>
        <v>2436.0640348671527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5" ht="15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5" ht="15">
      <c r="A87" s="40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8" t="s">
        <v>139</v>
      </c>
      <c r="M87" s="48"/>
      <c r="N87" s="48"/>
      <c r="O87" s="43">
        <v>143172</v>
      </c>
    </row>
    <row r="88" spans="1:15" ht="15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1"/>
    </row>
    <row r="89" spans="1:15" ht="15.75" customHeight="1" thickBot="1">
      <c r="A89" s="52" t="s">
        <v>105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</row>
  </sheetData>
  <sheetProtection/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87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92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88</v>
      </c>
      <c r="F4" s="34" t="s">
        <v>89</v>
      </c>
      <c r="G4" s="34" t="s">
        <v>90</v>
      </c>
      <c r="H4" s="34" t="s">
        <v>6</v>
      </c>
      <c r="I4" s="34" t="s">
        <v>7</v>
      </c>
      <c r="J4" s="35" t="s">
        <v>91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127173404</v>
      </c>
      <c r="E5" s="27">
        <f t="shared" si="0"/>
        <v>37479023</v>
      </c>
      <c r="F5" s="27">
        <f t="shared" si="0"/>
        <v>7608953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172261380</v>
      </c>
      <c r="O5" s="33">
        <f aca="true" t="shared" si="1" ref="O5:O36">(N5/O$82)</f>
        <v>1134.6571552780304</v>
      </c>
      <c r="P5" s="6"/>
    </row>
    <row r="6" spans="1:16" ht="15">
      <c r="A6" s="12"/>
      <c r="B6" s="25">
        <v>311</v>
      </c>
      <c r="C6" s="20" t="s">
        <v>3</v>
      </c>
      <c r="D6" s="46">
        <v>103744866</v>
      </c>
      <c r="E6" s="46">
        <v>37479023</v>
      </c>
      <c r="F6" s="46">
        <v>7608953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148832842</v>
      </c>
      <c r="O6" s="47">
        <f t="shared" si="1"/>
        <v>980.3372590865379</v>
      </c>
      <c r="P6" s="9"/>
    </row>
    <row r="7" spans="1:16" ht="15">
      <c r="A7" s="12"/>
      <c r="B7" s="25">
        <v>312.51</v>
      </c>
      <c r="C7" s="20" t="s">
        <v>94</v>
      </c>
      <c r="D7" s="46">
        <v>54578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>SUM(D7:M7)</f>
        <v>54578</v>
      </c>
      <c r="O7" s="47">
        <f t="shared" si="1"/>
        <v>0.3594962389176514</v>
      </c>
      <c r="P7" s="9"/>
    </row>
    <row r="8" spans="1:16" ht="15">
      <c r="A8" s="12"/>
      <c r="B8" s="25">
        <v>312.52</v>
      </c>
      <c r="C8" s="20" t="s">
        <v>115</v>
      </c>
      <c r="D8" s="46">
        <v>103583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103583</v>
      </c>
      <c r="O8" s="47">
        <f t="shared" si="1"/>
        <v>0.6822840506395816</v>
      </c>
      <c r="P8" s="9"/>
    </row>
    <row r="9" spans="1:16" ht="15">
      <c r="A9" s="12"/>
      <c r="B9" s="25">
        <v>314.1</v>
      </c>
      <c r="C9" s="20" t="s">
        <v>11</v>
      </c>
      <c r="D9" s="46">
        <v>12583765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aca="true" t="shared" si="2" ref="N9:N14">SUM(D9:M9)</f>
        <v>12583765</v>
      </c>
      <c r="O9" s="47">
        <f t="shared" si="1"/>
        <v>82.88717411637619</v>
      </c>
      <c r="P9" s="9"/>
    </row>
    <row r="10" spans="1:16" ht="15">
      <c r="A10" s="12"/>
      <c r="B10" s="25">
        <v>314.3</v>
      </c>
      <c r="C10" s="20" t="s">
        <v>12</v>
      </c>
      <c r="D10" s="46">
        <v>3258122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3258122</v>
      </c>
      <c r="O10" s="47">
        <f t="shared" si="1"/>
        <v>21.460709533783874</v>
      </c>
      <c r="P10" s="9"/>
    </row>
    <row r="11" spans="1:16" ht="15">
      <c r="A11" s="12"/>
      <c r="B11" s="25">
        <v>314.4</v>
      </c>
      <c r="C11" s="20" t="s">
        <v>13</v>
      </c>
      <c r="D11" s="46">
        <v>383486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383486</v>
      </c>
      <c r="O11" s="47">
        <f t="shared" si="1"/>
        <v>2.5259587137230106</v>
      </c>
      <c r="P11" s="9"/>
    </row>
    <row r="12" spans="1:16" ht="15">
      <c r="A12" s="12"/>
      <c r="B12" s="25">
        <v>315</v>
      </c>
      <c r="C12" s="20" t="s">
        <v>116</v>
      </c>
      <c r="D12" s="46">
        <v>4660581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4660581</v>
      </c>
      <c r="O12" s="47">
        <f t="shared" si="1"/>
        <v>30.698474489191003</v>
      </c>
      <c r="P12" s="9"/>
    </row>
    <row r="13" spans="1:16" ht="15">
      <c r="A13" s="12"/>
      <c r="B13" s="25">
        <v>316</v>
      </c>
      <c r="C13" s="20" t="s">
        <v>117</v>
      </c>
      <c r="D13" s="46">
        <v>2253753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2253753</v>
      </c>
      <c r="O13" s="47">
        <f t="shared" si="1"/>
        <v>14.845097419278346</v>
      </c>
      <c r="P13" s="9"/>
    </row>
    <row r="14" spans="1:16" ht="15">
      <c r="A14" s="12"/>
      <c r="B14" s="25">
        <v>319</v>
      </c>
      <c r="C14" s="20" t="s">
        <v>16</v>
      </c>
      <c r="D14" s="46">
        <v>130670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130670</v>
      </c>
      <c r="O14" s="47">
        <f t="shared" si="1"/>
        <v>0.86070162958279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SUM(D16:D23)</f>
        <v>51189822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4544125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55733947</v>
      </c>
      <c r="O15" s="45">
        <f t="shared" si="1"/>
        <v>367.11027019194034</v>
      </c>
      <c r="P15" s="10"/>
    </row>
    <row r="16" spans="1:16" ht="15">
      <c r="A16" s="12"/>
      <c r="B16" s="25">
        <v>322</v>
      </c>
      <c r="C16" s="20" t="s">
        <v>0</v>
      </c>
      <c r="D16" s="46">
        <v>7364737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7364737</v>
      </c>
      <c r="O16" s="47">
        <f t="shared" si="1"/>
        <v>48.51030180874468</v>
      </c>
      <c r="P16" s="9"/>
    </row>
    <row r="17" spans="1:16" ht="15">
      <c r="A17" s="12"/>
      <c r="B17" s="25">
        <v>323.1</v>
      </c>
      <c r="C17" s="20" t="s">
        <v>18</v>
      </c>
      <c r="D17" s="46">
        <v>8336467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2">SUM(D17:M17)</f>
        <v>8336467</v>
      </c>
      <c r="O17" s="47">
        <f t="shared" si="1"/>
        <v>54.910926240630225</v>
      </c>
      <c r="P17" s="9"/>
    </row>
    <row r="18" spans="1:16" ht="15">
      <c r="A18" s="12"/>
      <c r="B18" s="25">
        <v>323.4</v>
      </c>
      <c r="C18" s="20" t="s">
        <v>19</v>
      </c>
      <c r="D18" s="46">
        <v>282106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282106</v>
      </c>
      <c r="O18" s="47">
        <f t="shared" si="1"/>
        <v>1.8581854589047413</v>
      </c>
      <c r="P18" s="9"/>
    </row>
    <row r="19" spans="1:16" ht="15">
      <c r="A19" s="12"/>
      <c r="B19" s="25">
        <v>323.7</v>
      </c>
      <c r="C19" s="20" t="s">
        <v>20</v>
      </c>
      <c r="D19" s="46">
        <v>3438631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3438631</v>
      </c>
      <c r="O19" s="47">
        <f t="shared" si="1"/>
        <v>22.649692394841193</v>
      </c>
      <c r="P19" s="9"/>
    </row>
    <row r="20" spans="1:16" ht="15">
      <c r="A20" s="12"/>
      <c r="B20" s="25">
        <v>324.21</v>
      </c>
      <c r="C20" s="20" t="s">
        <v>156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2583242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2583242</v>
      </c>
      <c r="O20" s="47">
        <f t="shared" si="1"/>
        <v>17.015386844774664</v>
      </c>
      <c r="P20" s="9"/>
    </row>
    <row r="21" spans="1:16" ht="15">
      <c r="A21" s="12"/>
      <c r="B21" s="25">
        <v>324.22</v>
      </c>
      <c r="C21" s="20" t="s">
        <v>21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1960883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1960883</v>
      </c>
      <c r="O21" s="47">
        <f t="shared" si="1"/>
        <v>12.916011276660212</v>
      </c>
      <c r="P21" s="9"/>
    </row>
    <row r="22" spans="1:16" ht="15">
      <c r="A22" s="12"/>
      <c r="B22" s="25">
        <v>325.2</v>
      </c>
      <c r="C22" s="20" t="s">
        <v>23</v>
      </c>
      <c r="D22" s="46">
        <v>30234955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30234955</v>
      </c>
      <c r="O22" s="47">
        <f t="shared" si="1"/>
        <v>199.15263670974457</v>
      </c>
      <c r="P22" s="9"/>
    </row>
    <row r="23" spans="1:16" ht="15">
      <c r="A23" s="12"/>
      <c r="B23" s="25">
        <v>329</v>
      </c>
      <c r="C23" s="20" t="s">
        <v>24</v>
      </c>
      <c r="D23" s="46">
        <v>1532926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5" ref="N23:N29">SUM(D23:M23)</f>
        <v>1532926</v>
      </c>
      <c r="O23" s="47">
        <f t="shared" si="1"/>
        <v>10.097129457640069</v>
      </c>
      <c r="P23" s="9"/>
    </row>
    <row r="24" spans="1:16" ht="15.75">
      <c r="A24" s="29" t="s">
        <v>26</v>
      </c>
      <c r="B24" s="30"/>
      <c r="C24" s="31"/>
      <c r="D24" s="32">
        <f aca="true" t="shared" si="6" ref="D24:M24">SUM(D25:D43)</f>
        <v>16532125</v>
      </c>
      <c r="E24" s="32">
        <f t="shared" si="6"/>
        <v>13093336</v>
      </c>
      <c r="F24" s="32">
        <f t="shared" si="6"/>
        <v>0</v>
      </c>
      <c r="G24" s="32">
        <f t="shared" si="6"/>
        <v>3513703</v>
      </c>
      <c r="H24" s="32">
        <f t="shared" si="6"/>
        <v>0</v>
      </c>
      <c r="I24" s="32">
        <f t="shared" si="6"/>
        <v>1193443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34332607</v>
      </c>
      <c r="O24" s="45">
        <f t="shared" si="1"/>
        <v>226.14319118945053</v>
      </c>
      <c r="P24" s="10"/>
    </row>
    <row r="25" spans="1:16" ht="15">
      <c r="A25" s="12"/>
      <c r="B25" s="25">
        <v>331.2</v>
      </c>
      <c r="C25" s="20" t="s">
        <v>25</v>
      </c>
      <c r="D25" s="46">
        <v>0</v>
      </c>
      <c r="E25" s="46">
        <v>9039677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9039677</v>
      </c>
      <c r="O25" s="47">
        <f t="shared" si="1"/>
        <v>59.54285394353766</v>
      </c>
      <c r="P25" s="9"/>
    </row>
    <row r="26" spans="1:16" ht="15">
      <c r="A26" s="12"/>
      <c r="B26" s="25">
        <v>331.39</v>
      </c>
      <c r="C26" s="20" t="s">
        <v>100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487658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487658</v>
      </c>
      <c r="O26" s="47">
        <f t="shared" si="1"/>
        <v>3.212122409727437</v>
      </c>
      <c r="P26" s="9"/>
    </row>
    <row r="27" spans="1:16" ht="15">
      <c r="A27" s="12"/>
      <c r="B27" s="25">
        <v>331.49</v>
      </c>
      <c r="C27" s="20" t="s">
        <v>137</v>
      </c>
      <c r="D27" s="46">
        <v>0</v>
      </c>
      <c r="E27" s="46">
        <v>0</v>
      </c>
      <c r="F27" s="46">
        <v>0</v>
      </c>
      <c r="G27" s="46">
        <v>715765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715765</v>
      </c>
      <c r="O27" s="47">
        <f t="shared" si="1"/>
        <v>4.714625406737014</v>
      </c>
      <c r="P27" s="9"/>
    </row>
    <row r="28" spans="1:16" ht="15">
      <c r="A28" s="12"/>
      <c r="B28" s="25">
        <v>331.5</v>
      </c>
      <c r="C28" s="20" t="s">
        <v>27</v>
      </c>
      <c r="D28" s="46">
        <v>0</v>
      </c>
      <c r="E28" s="46">
        <v>1362490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1362490</v>
      </c>
      <c r="O28" s="47">
        <f t="shared" si="1"/>
        <v>8.974495777839255</v>
      </c>
      <c r="P28" s="9"/>
    </row>
    <row r="29" spans="1:16" ht="15">
      <c r="A29" s="12"/>
      <c r="B29" s="25">
        <v>334.2</v>
      </c>
      <c r="C29" s="20" t="s">
        <v>29</v>
      </c>
      <c r="D29" s="46">
        <v>0</v>
      </c>
      <c r="E29" s="46">
        <v>25225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25225</v>
      </c>
      <c r="O29" s="47">
        <f t="shared" si="1"/>
        <v>0.16615289359627974</v>
      </c>
      <c r="P29" s="9"/>
    </row>
    <row r="30" spans="1:16" ht="15">
      <c r="A30" s="12"/>
      <c r="B30" s="25">
        <v>334.5</v>
      </c>
      <c r="C30" s="20" t="s">
        <v>31</v>
      </c>
      <c r="D30" s="46">
        <v>0</v>
      </c>
      <c r="E30" s="46">
        <v>454646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7" ref="N30:N38">SUM(D30:M30)</f>
        <v>454646</v>
      </c>
      <c r="O30" s="47">
        <f t="shared" si="1"/>
        <v>2.9946778379375303</v>
      </c>
      <c r="P30" s="9"/>
    </row>
    <row r="31" spans="1:16" ht="15">
      <c r="A31" s="12"/>
      <c r="B31" s="25">
        <v>334.7</v>
      </c>
      <c r="C31" s="20" t="s">
        <v>32</v>
      </c>
      <c r="D31" s="46">
        <v>0</v>
      </c>
      <c r="E31" s="46">
        <v>126274</v>
      </c>
      <c r="F31" s="46">
        <v>0</v>
      </c>
      <c r="G31" s="46">
        <v>324050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450324</v>
      </c>
      <c r="O31" s="47">
        <f t="shared" si="1"/>
        <v>2.966209540370707</v>
      </c>
      <c r="P31" s="9"/>
    </row>
    <row r="32" spans="1:16" ht="15">
      <c r="A32" s="12"/>
      <c r="B32" s="25">
        <v>335.12</v>
      </c>
      <c r="C32" s="20" t="s">
        <v>121</v>
      </c>
      <c r="D32" s="46">
        <v>5041459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5041459</v>
      </c>
      <c r="O32" s="47">
        <f t="shared" si="1"/>
        <v>33.20725473922723</v>
      </c>
      <c r="P32" s="9"/>
    </row>
    <row r="33" spans="1:16" ht="15">
      <c r="A33" s="12"/>
      <c r="B33" s="25">
        <v>335.14</v>
      </c>
      <c r="C33" s="20" t="s">
        <v>122</v>
      </c>
      <c r="D33" s="46">
        <v>27396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27396</v>
      </c>
      <c r="O33" s="47">
        <f t="shared" si="1"/>
        <v>0.18045291072204878</v>
      </c>
      <c r="P33" s="9"/>
    </row>
    <row r="34" spans="1:16" ht="15">
      <c r="A34" s="12"/>
      <c r="B34" s="25">
        <v>335.15</v>
      </c>
      <c r="C34" s="20" t="s">
        <v>123</v>
      </c>
      <c r="D34" s="46">
        <v>124185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124185</v>
      </c>
      <c r="O34" s="47">
        <f t="shared" si="1"/>
        <v>0.8179860095640833</v>
      </c>
      <c r="P34" s="9"/>
    </row>
    <row r="35" spans="1:16" ht="15">
      <c r="A35" s="12"/>
      <c r="B35" s="25">
        <v>335.18</v>
      </c>
      <c r="C35" s="20" t="s">
        <v>124</v>
      </c>
      <c r="D35" s="46">
        <v>9081328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9081328</v>
      </c>
      <c r="O35" s="47">
        <f t="shared" si="1"/>
        <v>59.81720217629003</v>
      </c>
      <c r="P35" s="9"/>
    </row>
    <row r="36" spans="1:16" ht="15">
      <c r="A36" s="12"/>
      <c r="B36" s="25">
        <v>335.21</v>
      </c>
      <c r="C36" s="20" t="s">
        <v>37</v>
      </c>
      <c r="D36" s="46">
        <v>128487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128487</v>
      </c>
      <c r="O36" s="47">
        <f t="shared" si="1"/>
        <v>0.8463225704461922</v>
      </c>
      <c r="P36" s="9"/>
    </row>
    <row r="37" spans="1:16" ht="15">
      <c r="A37" s="12"/>
      <c r="B37" s="25">
        <v>335.29</v>
      </c>
      <c r="C37" s="20" t="s">
        <v>162</v>
      </c>
      <c r="D37" s="46">
        <v>354461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354461</v>
      </c>
      <c r="O37" s="47">
        <f aca="true" t="shared" si="8" ref="O37:O68">(N37/O$82)</f>
        <v>2.334775850030958</v>
      </c>
      <c r="P37" s="9"/>
    </row>
    <row r="38" spans="1:16" ht="15">
      <c r="A38" s="12"/>
      <c r="B38" s="25">
        <v>335.49</v>
      </c>
      <c r="C38" s="20" t="s">
        <v>38</v>
      </c>
      <c r="D38" s="46">
        <v>0</v>
      </c>
      <c r="E38" s="46">
        <v>0</v>
      </c>
      <c r="F38" s="46">
        <v>0</v>
      </c>
      <c r="G38" s="46">
        <v>2468888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2468888</v>
      </c>
      <c r="O38" s="47">
        <f t="shared" si="8"/>
        <v>16.26215600258204</v>
      </c>
      <c r="P38" s="9"/>
    </row>
    <row r="39" spans="1:16" ht="15">
      <c r="A39" s="12"/>
      <c r="B39" s="25">
        <v>337.2</v>
      </c>
      <c r="C39" s="20" t="s">
        <v>40</v>
      </c>
      <c r="D39" s="46">
        <v>0</v>
      </c>
      <c r="E39" s="46">
        <v>67300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9" ref="N39:N44">SUM(D39:M39)</f>
        <v>67300</v>
      </c>
      <c r="O39" s="47">
        <f t="shared" si="8"/>
        <v>0.44329394406460365</v>
      </c>
      <c r="P39" s="9"/>
    </row>
    <row r="40" spans="1:16" ht="15">
      <c r="A40" s="12"/>
      <c r="B40" s="25">
        <v>337.3</v>
      </c>
      <c r="C40" s="20" t="s">
        <v>41</v>
      </c>
      <c r="D40" s="46">
        <v>0</v>
      </c>
      <c r="E40" s="46">
        <v>0</v>
      </c>
      <c r="F40" s="46">
        <v>0</v>
      </c>
      <c r="G40" s="46">
        <v>5000</v>
      </c>
      <c r="H40" s="46">
        <v>0</v>
      </c>
      <c r="I40" s="46">
        <v>705785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710785</v>
      </c>
      <c r="O40" s="47">
        <f t="shared" si="8"/>
        <v>4.68182297224308</v>
      </c>
      <c r="P40" s="9"/>
    </row>
    <row r="41" spans="1:16" ht="15">
      <c r="A41" s="12"/>
      <c r="B41" s="25">
        <v>337.5</v>
      </c>
      <c r="C41" s="20" t="s">
        <v>157</v>
      </c>
      <c r="D41" s="46">
        <v>0</v>
      </c>
      <c r="E41" s="46">
        <v>1690791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1690791</v>
      </c>
      <c r="O41" s="47">
        <f t="shared" si="8"/>
        <v>11.136960044263526</v>
      </c>
      <c r="P41" s="9"/>
    </row>
    <row r="42" spans="1:16" ht="15">
      <c r="A42" s="12"/>
      <c r="B42" s="25">
        <v>337.7</v>
      </c>
      <c r="C42" s="20" t="s">
        <v>42</v>
      </c>
      <c r="D42" s="46">
        <v>0</v>
      </c>
      <c r="E42" s="46">
        <v>326933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326933</v>
      </c>
      <c r="O42" s="47">
        <f t="shared" si="8"/>
        <v>2.153453477189793</v>
      </c>
      <c r="P42" s="9"/>
    </row>
    <row r="43" spans="1:16" ht="15">
      <c r="A43" s="12"/>
      <c r="B43" s="25">
        <v>339</v>
      </c>
      <c r="C43" s="20" t="s">
        <v>43</v>
      </c>
      <c r="D43" s="46">
        <v>1774809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1774809</v>
      </c>
      <c r="O43" s="47">
        <f t="shared" si="8"/>
        <v>11.690372683081058</v>
      </c>
      <c r="P43" s="9"/>
    </row>
    <row r="44" spans="1:16" ht="15.75">
      <c r="A44" s="29" t="s">
        <v>48</v>
      </c>
      <c r="B44" s="30"/>
      <c r="C44" s="31"/>
      <c r="D44" s="32">
        <f aca="true" t="shared" si="10" ref="D44:M44">SUM(D45:D60)</f>
        <v>24313680</v>
      </c>
      <c r="E44" s="32">
        <f t="shared" si="10"/>
        <v>309075</v>
      </c>
      <c r="F44" s="32">
        <f t="shared" si="10"/>
        <v>0</v>
      </c>
      <c r="G44" s="32">
        <f t="shared" si="10"/>
        <v>1289281</v>
      </c>
      <c r="H44" s="32">
        <f t="shared" si="10"/>
        <v>0</v>
      </c>
      <c r="I44" s="32">
        <f t="shared" si="10"/>
        <v>132509400</v>
      </c>
      <c r="J44" s="32">
        <f t="shared" si="10"/>
        <v>71046071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si="9"/>
        <v>229467507</v>
      </c>
      <c r="O44" s="45">
        <f t="shared" si="8"/>
        <v>1511.464431095127</v>
      </c>
      <c r="P44" s="10"/>
    </row>
    <row r="45" spans="1:16" ht="15">
      <c r="A45" s="12"/>
      <c r="B45" s="25">
        <v>341.2</v>
      </c>
      <c r="C45" s="20" t="s">
        <v>125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71046071</v>
      </c>
      <c r="K45" s="46">
        <v>0</v>
      </c>
      <c r="L45" s="46">
        <v>0</v>
      </c>
      <c r="M45" s="46">
        <v>0</v>
      </c>
      <c r="N45" s="46">
        <f aca="true" t="shared" si="11" ref="N45:N60">SUM(D45:M45)</f>
        <v>71046071</v>
      </c>
      <c r="O45" s="47">
        <f t="shared" si="8"/>
        <v>467.96869277687756</v>
      </c>
      <c r="P45" s="9"/>
    </row>
    <row r="46" spans="1:16" ht="15">
      <c r="A46" s="12"/>
      <c r="B46" s="25">
        <v>341.3</v>
      </c>
      <c r="C46" s="20" t="s">
        <v>126</v>
      </c>
      <c r="D46" s="46">
        <v>12450615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12450615</v>
      </c>
      <c r="O46" s="47">
        <f t="shared" si="8"/>
        <v>82.01013713788879</v>
      </c>
      <c r="P46" s="9"/>
    </row>
    <row r="47" spans="1:16" ht="15">
      <c r="A47" s="12"/>
      <c r="B47" s="25">
        <v>341.9</v>
      </c>
      <c r="C47" s="20" t="s">
        <v>127</v>
      </c>
      <c r="D47" s="46">
        <v>4432994</v>
      </c>
      <c r="E47" s="46">
        <v>0</v>
      </c>
      <c r="F47" s="46">
        <v>0</v>
      </c>
      <c r="G47" s="46">
        <v>0</v>
      </c>
      <c r="H47" s="46">
        <v>0</v>
      </c>
      <c r="I47" s="46">
        <v>33172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4466166</v>
      </c>
      <c r="O47" s="47">
        <f t="shared" si="8"/>
        <v>29.41789511125163</v>
      </c>
      <c r="P47" s="9"/>
    </row>
    <row r="48" spans="1:16" ht="15">
      <c r="A48" s="12"/>
      <c r="B48" s="25">
        <v>342.1</v>
      </c>
      <c r="C48" s="20" t="s">
        <v>54</v>
      </c>
      <c r="D48" s="46">
        <v>827575</v>
      </c>
      <c r="E48" s="46">
        <v>7500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835075</v>
      </c>
      <c r="O48" s="47">
        <f t="shared" si="8"/>
        <v>5.500500599401915</v>
      </c>
      <c r="P48" s="9"/>
    </row>
    <row r="49" spans="1:16" ht="15">
      <c r="A49" s="12"/>
      <c r="B49" s="25">
        <v>342.2</v>
      </c>
      <c r="C49" s="20" t="s">
        <v>55</v>
      </c>
      <c r="D49" s="46">
        <v>862032</v>
      </c>
      <c r="E49" s="46">
        <v>300000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1162032</v>
      </c>
      <c r="O49" s="47">
        <f t="shared" si="8"/>
        <v>7.654112160613366</v>
      </c>
      <c r="P49" s="9"/>
    </row>
    <row r="50" spans="1:16" ht="15">
      <c r="A50" s="12"/>
      <c r="B50" s="25">
        <v>342.6</v>
      </c>
      <c r="C50" s="20" t="s">
        <v>56</v>
      </c>
      <c r="D50" s="46">
        <v>4556148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4556148</v>
      </c>
      <c r="O50" s="47">
        <f t="shared" si="8"/>
        <v>30.010591629451053</v>
      </c>
      <c r="P50" s="9"/>
    </row>
    <row r="51" spans="1:16" ht="15">
      <c r="A51" s="12"/>
      <c r="B51" s="25">
        <v>342.9</v>
      </c>
      <c r="C51" s="20" t="s">
        <v>57</v>
      </c>
      <c r="D51" s="46">
        <v>10740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10740</v>
      </c>
      <c r="O51" s="47">
        <f t="shared" si="8"/>
        <v>0.07074259969173616</v>
      </c>
      <c r="P51" s="9"/>
    </row>
    <row r="52" spans="1:16" ht="15">
      <c r="A52" s="12"/>
      <c r="B52" s="25">
        <v>343.4</v>
      </c>
      <c r="C52" s="20" t="s">
        <v>58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15460576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15460576</v>
      </c>
      <c r="O52" s="47">
        <f t="shared" si="8"/>
        <v>101.83625130089976</v>
      </c>
      <c r="P52" s="9"/>
    </row>
    <row r="53" spans="1:16" ht="15">
      <c r="A53" s="12"/>
      <c r="B53" s="25">
        <v>343.6</v>
      </c>
      <c r="C53" s="20" t="s">
        <v>59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102073883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102073883</v>
      </c>
      <c r="O53" s="47">
        <f t="shared" si="8"/>
        <v>672.34374711826</v>
      </c>
      <c r="P53" s="9"/>
    </row>
    <row r="54" spans="1:16" ht="15">
      <c r="A54" s="12"/>
      <c r="B54" s="25">
        <v>343.7</v>
      </c>
      <c r="C54" s="20" t="s">
        <v>60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5780996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5780996</v>
      </c>
      <c r="O54" s="47">
        <f t="shared" si="8"/>
        <v>38.07846236941601</v>
      </c>
      <c r="P54" s="9"/>
    </row>
    <row r="55" spans="1:16" ht="15">
      <c r="A55" s="12"/>
      <c r="B55" s="25">
        <v>343.9</v>
      </c>
      <c r="C55" s="20" t="s">
        <v>61</v>
      </c>
      <c r="D55" s="46">
        <v>40984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40984</v>
      </c>
      <c r="O55" s="47">
        <f t="shared" si="8"/>
        <v>0.2699548143171429</v>
      </c>
      <c r="P55" s="9"/>
    </row>
    <row r="56" spans="1:16" ht="15">
      <c r="A56" s="12"/>
      <c r="B56" s="25">
        <v>344.5</v>
      </c>
      <c r="C56" s="20" t="s">
        <v>128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7505573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7505573</v>
      </c>
      <c r="O56" s="47">
        <f t="shared" si="8"/>
        <v>49.4379651951679</v>
      </c>
      <c r="P56" s="9"/>
    </row>
    <row r="57" spans="1:16" ht="15">
      <c r="A57" s="12"/>
      <c r="B57" s="25">
        <v>344.9</v>
      </c>
      <c r="C57" s="20" t="s">
        <v>163</v>
      </c>
      <c r="D57" s="46">
        <v>25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25</v>
      </c>
      <c r="O57" s="47">
        <f t="shared" si="8"/>
        <v>0.0001646708558932406</v>
      </c>
      <c r="P57" s="9"/>
    </row>
    <row r="58" spans="1:16" ht="15">
      <c r="A58" s="12"/>
      <c r="B58" s="25">
        <v>347.2</v>
      </c>
      <c r="C58" s="20" t="s">
        <v>64</v>
      </c>
      <c r="D58" s="46">
        <v>1127653</v>
      </c>
      <c r="E58" s="46">
        <v>1575</v>
      </c>
      <c r="F58" s="46">
        <v>0</v>
      </c>
      <c r="G58" s="46">
        <v>1064071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2193299</v>
      </c>
      <c r="O58" s="47">
        <f t="shared" si="8"/>
        <v>14.446896942391549</v>
      </c>
      <c r="P58" s="9"/>
    </row>
    <row r="59" spans="1:16" ht="15">
      <c r="A59" s="12"/>
      <c r="B59" s="25">
        <v>347.5</v>
      </c>
      <c r="C59" s="20" t="s">
        <v>66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1655200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1655200</v>
      </c>
      <c r="O59" s="47">
        <f t="shared" si="8"/>
        <v>10.902528026979674</v>
      </c>
      <c r="P59" s="9"/>
    </row>
    <row r="60" spans="1:16" ht="15">
      <c r="A60" s="12"/>
      <c r="B60" s="25">
        <v>349</v>
      </c>
      <c r="C60" s="20" t="s">
        <v>1</v>
      </c>
      <c r="D60" s="46">
        <v>4914</v>
      </c>
      <c r="E60" s="46">
        <v>0</v>
      </c>
      <c r="F60" s="46">
        <v>0</v>
      </c>
      <c r="G60" s="46">
        <v>225210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230124</v>
      </c>
      <c r="O60" s="47">
        <f t="shared" si="8"/>
        <v>1.515788641663044</v>
      </c>
      <c r="P60" s="9"/>
    </row>
    <row r="61" spans="1:16" ht="15.75">
      <c r="A61" s="29" t="s">
        <v>49</v>
      </c>
      <c r="B61" s="30"/>
      <c r="C61" s="31"/>
      <c r="D61" s="32">
        <f aca="true" t="shared" si="12" ref="D61:M61">SUM(D62:D66)</f>
        <v>1169536</v>
      </c>
      <c r="E61" s="32">
        <f t="shared" si="12"/>
        <v>507827</v>
      </c>
      <c r="F61" s="32">
        <f t="shared" si="12"/>
        <v>0</v>
      </c>
      <c r="G61" s="32">
        <f t="shared" si="12"/>
        <v>0</v>
      </c>
      <c r="H61" s="32">
        <f t="shared" si="12"/>
        <v>0</v>
      </c>
      <c r="I61" s="32">
        <f t="shared" si="12"/>
        <v>729336</v>
      </c>
      <c r="J61" s="32">
        <f t="shared" si="12"/>
        <v>0</v>
      </c>
      <c r="K61" s="32">
        <f t="shared" si="12"/>
        <v>0</v>
      </c>
      <c r="L61" s="32">
        <f t="shared" si="12"/>
        <v>0</v>
      </c>
      <c r="M61" s="32">
        <f t="shared" si="12"/>
        <v>0</v>
      </c>
      <c r="N61" s="32">
        <f aca="true" t="shared" si="13" ref="N61:N80">SUM(D61:M61)</f>
        <v>2406699</v>
      </c>
      <c r="O61" s="45">
        <f t="shared" si="8"/>
        <v>15.852527368296249</v>
      </c>
      <c r="P61" s="10"/>
    </row>
    <row r="62" spans="1:16" ht="15">
      <c r="A62" s="13"/>
      <c r="B62" s="39">
        <v>351.1</v>
      </c>
      <c r="C62" s="21" t="s">
        <v>70</v>
      </c>
      <c r="D62" s="46">
        <v>36911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36911</v>
      </c>
      <c r="O62" s="47">
        <f t="shared" si="8"/>
        <v>0.24312663847501614</v>
      </c>
      <c r="P62" s="9"/>
    </row>
    <row r="63" spans="1:16" ht="15">
      <c r="A63" s="13"/>
      <c r="B63" s="39">
        <v>351.3</v>
      </c>
      <c r="C63" s="21" t="s">
        <v>71</v>
      </c>
      <c r="D63" s="46">
        <v>6208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6208</v>
      </c>
      <c r="O63" s="47">
        <f t="shared" si="8"/>
        <v>0.040891066935409504</v>
      </c>
      <c r="P63" s="9"/>
    </row>
    <row r="64" spans="1:16" ht="15">
      <c r="A64" s="13"/>
      <c r="B64" s="39">
        <v>351.5</v>
      </c>
      <c r="C64" s="21" t="s">
        <v>72</v>
      </c>
      <c r="D64" s="46">
        <v>289094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289094</v>
      </c>
      <c r="O64" s="47">
        <f t="shared" si="8"/>
        <v>1.9042142565440199</v>
      </c>
      <c r="P64" s="9"/>
    </row>
    <row r="65" spans="1:16" ht="15">
      <c r="A65" s="13"/>
      <c r="B65" s="39">
        <v>354</v>
      </c>
      <c r="C65" s="21" t="s">
        <v>73</v>
      </c>
      <c r="D65" s="46">
        <v>837323</v>
      </c>
      <c r="E65" s="46">
        <v>0</v>
      </c>
      <c r="F65" s="46">
        <v>0</v>
      </c>
      <c r="G65" s="46">
        <v>0</v>
      </c>
      <c r="H65" s="46">
        <v>0</v>
      </c>
      <c r="I65" s="46">
        <v>729336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1566659</v>
      </c>
      <c r="O65" s="47">
        <f t="shared" si="8"/>
        <v>10.319323136913937</v>
      </c>
      <c r="P65" s="9"/>
    </row>
    <row r="66" spans="1:16" ht="15">
      <c r="A66" s="13"/>
      <c r="B66" s="39">
        <v>359</v>
      </c>
      <c r="C66" s="21" t="s">
        <v>74</v>
      </c>
      <c r="D66" s="46">
        <v>0</v>
      </c>
      <c r="E66" s="46">
        <v>507827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507827</v>
      </c>
      <c r="O66" s="47">
        <f t="shared" si="8"/>
        <v>3.3449722694278674</v>
      </c>
      <c r="P66" s="9"/>
    </row>
    <row r="67" spans="1:16" ht="15.75">
      <c r="A67" s="29" t="s">
        <v>4</v>
      </c>
      <c r="B67" s="30"/>
      <c r="C67" s="31"/>
      <c r="D67" s="32">
        <f aca="true" t="shared" si="14" ref="D67:M67">SUM(D68:D73)</f>
        <v>3687863</v>
      </c>
      <c r="E67" s="32">
        <f t="shared" si="14"/>
        <v>700344</v>
      </c>
      <c r="F67" s="32">
        <f t="shared" si="14"/>
        <v>46741</v>
      </c>
      <c r="G67" s="32">
        <f t="shared" si="14"/>
        <v>924705</v>
      </c>
      <c r="H67" s="32">
        <f t="shared" si="14"/>
        <v>0</v>
      </c>
      <c r="I67" s="32">
        <f t="shared" si="14"/>
        <v>2575023</v>
      </c>
      <c r="J67" s="32">
        <f t="shared" si="14"/>
        <v>3748565</v>
      </c>
      <c r="K67" s="32">
        <f t="shared" si="14"/>
        <v>174966932</v>
      </c>
      <c r="L67" s="32">
        <f t="shared" si="14"/>
        <v>0</v>
      </c>
      <c r="M67" s="32">
        <f t="shared" si="14"/>
        <v>0</v>
      </c>
      <c r="N67" s="32">
        <f t="shared" si="13"/>
        <v>186650173</v>
      </c>
      <c r="O67" s="45">
        <f t="shared" si="8"/>
        <v>1229.433749621257</v>
      </c>
      <c r="P67" s="10"/>
    </row>
    <row r="68" spans="1:16" ht="15">
      <c r="A68" s="12"/>
      <c r="B68" s="25">
        <v>361.1</v>
      </c>
      <c r="C68" s="20" t="s">
        <v>75</v>
      </c>
      <c r="D68" s="46">
        <v>984162</v>
      </c>
      <c r="E68" s="46">
        <v>572491</v>
      </c>
      <c r="F68" s="46">
        <v>46741</v>
      </c>
      <c r="G68" s="46">
        <v>836705</v>
      </c>
      <c r="H68" s="46">
        <v>0</v>
      </c>
      <c r="I68" s="46">
        <v>2040546</v>
      </c>
      <c r="J68" s="46">
        <v>591568</v>
      </c>
      <c r="K68" s="46">
        <v>16091834</v>
      </c>
      <c r="L68" s="46">
        <v>0</v>
      </c>
      <c r="M68" s="46">
        <v>0</v>
      </c>
      <c r="N68" s="46">
        <f t="shared" si="13"/>
        <v>21164047</v>
      </c>
      <c r="O68" s="47">
        <f t="shared" si="8"/>
        <v>139.40406934619082</v>
      </c>
      <c r="P68" s="9"/>
    </row>
    <row r="69" spans="1:16" ht="15">
      <c r="A69" s="12"/>
      <c r="B69" s="25">
        <v>361.3</v>
      </c>
      <c r="C69" s="20" t="s">
        <v>76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64470349</v>
      </c>
      <c r="L69" s="46">
        <v>0</v>
      </c>
      <c r="M69" s="46">
        <v>0</v>
      </c>
      <c r="N69" s="46">
        <f t="shared" si="13"/>
        <v>64470349</v>
      </c>
      <c r="O69" s="47">
        <f aca="true" t="shared" si="15" ref="O69:O80">(N69/O$82)</f>
        <v>424.6555019826371</v>
      </c>
      <c r="P69" s="9"/>
    </row>
    <row r="70" spans="1:16" ht="15">
      <c r="A70" s="12"/>
      <c r="B70" s="25">
        <v>362</v>
      </c>
      <c r="C70" s="20" t="s">
        <v>78</v>
      </c>
      <c r="D70" s="46">
        <v>2000915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2000915</v>
      </c>
      <c r="O70" s="47">
        <f t="shared" si="15"/>
        <v>13.17969542478494</v>
      </c>
      <c r="P70" s="9"/>
    </row>
    <row r="71" spans="1:16" ht="15">
      <c r="A71" s="12"/>
      <c r="B71" s="25">
        <v>366</v>
      </c>
      <c r="C71" s="20" t="s">
        <v>80</v>
      </c>
      <c r="D71" s="46">
        <v>25000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25000</v>
      </c>
      <c r="O71" s="47">
        <f t="shared" si="15"/>
        <v>0.1646708558932406</v>
      </c>
      <c r="P71" s="9"/>
    </row>
    <row r="72" spans="1:16" ht="15">
      <c r="A72" s="12"/>
      <c r="B72" s="25">
        <v>368</v>
      </c>
      <c r="C72" s="20" t="s">
        <v>81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94359889</v>
      </c>
      <c r="L72" s="46">
        <v>0</v>
      </c>
      <c r="M72" s="46">
        <v>0</v>
      </c>
      <c r="N72" s="46">
        <f t="shared" si="13"/>
        <v>94359889</v>
      </c>
      <c r="O72" s="47">
        <f t="shared" si="15"/>
        <v>621.5329473448471</v>
      </c>
      <c r="P72" s="9"/>
    </row>
    <row r="73" spans="1:16" ht="15">
      <c r="A73" s="12"/>
      <c r="B73" s="25">
        <v>369.9</v>
      </c>
      <c r="C73" s="20" t="s">
        <v>83</v>
      </c>
      <c r="D73" s="46">
        <v>677786</v>
      </c>
      <c r="E73" s="46">
        <v>127853</v>
      </c>
      <c r="F73" s="46">
        <v>0</v>
      </c>
      <c r="G73" s="46">
        <v>88000</v>
      </c>
      <c r="H73" s="46">
        <v>0</v>
      </c>
      <c r="I73" s="46">
        <v>534477</v>
      </c>
      <c r="J73" s="46">
        <v>3156997</v>
      </c>
      <c r="K73" s="46">
        <v>44860</v>
      </c>
      <c r="L73" s="46">
        <v>0</v>
      </c>
      <c r="M73" s="46">
        <v>0</v>
      </c>
      <c r="N73" s="46">
        <f t="shared" si="13"/>
        <v>4629973</v>
      </c>
      <c r="O73" s="47">
        <f t="shared" si="15"/>
        <v>30.496864666903793</v>
      </c>
      <c r="P73" s="9"/>
    </row>
    <row r="74" spans="1:16" ht="15.75">
      <c r="A74" s="29" t="s">
        <v>50</v>
      </c>
      <c r="B74" s="30"/>
      <c r="C74" s="31"/>
      <c r="D74" s="32">
        <f aca="true" t="shared" si="16" ref="D74:M74">SUM(D75:D79)</f>
        <v>6082723</v>
      </c>
      <c r="E74" s="32">
        <f t="shared" si="16"/>
        <v>1031</v>
      </c>
      <c r="F74" s="32">
        <f t="shared" si="16"/>
        <v>5679730</v>
      </c>
      <c r="G74" s="32">
        <f t="shared" si="16"/>
        <v>21379550</v>
      </c>
      <c r="H74" s="32">
        <f t="shared" si="16"/>
        <v>0</v>
      </c>
      <c r="I74" s="32">
        <f t="shared" si="16"/>
        <v>1101345</v>
      </c>
      <c r="J74" s="32">
        <f t="shared" si="16"/>
        <v>3890311</v>
      </c>
      <c r="K74" s="32">
        <f t="shared" si="16"/>
        <v>0</v>
      </c>
      <c r="L74" s="32">
        <f t="shared" si="16"/>
        <v>0</v>
      </c>
      <c r="M74" s="32">
        <f t="shared" si="16"/>
        <v>127826</v>
      </c>
      <c r="N74" s="32">
        <f t="shared" si="13"/>
        <v>38262516</v>
      </c>
      <c r="O74" s="45">
        <f t="shared" si="15"/>
        <v>252.0288503339525</v>
      </c>
      <c r="P74" s="9"/>
    </row>
    <row r="75" spans="1:16" ht="15">
      <c r="A75" s="12"/>
      <c r="B75" s="25">
        <v>381</v>
      </c>
      <c r="C75" s="20" t="s">
        <v>84</v>
      </c>
      <c r="D75" s="46">
        <v>6028046</v>
      </c>
      <c r="E75" s="46">
        <v>0</v>
      </c>
      <c r="F75" s="46">
        <v>5679730</v>
      </c>
      <c r="G75" s="46">
        <v>9679550</v>
      </c>
      <c r="H75" s="46">
        <v>0</v>
      </c>
      <c r="I75" s="46">
        <v>958979</v>
      </c>
      <c r="J75" s="46">
        <v>2984381</v>
      </c>
      <c r="K75" s="46">
        <v>0</v>
      </c>
      <c r="L75" s="46">
        <v>0</v>
      </c>
      <c r="M75" s="46">
        <v>0</v>
      </c>
      <c r="N75" s="46">
        <f t="shared" si="13"/>
        <v>25330686</v>
      </c>
      <c r="O75" s="47">
        <f t="shared" si="15"/>
        <v>166.8490297593171</v>
      </c>
      <c r="P75" s="9"/>
    </row>
    <row r="76" spans="1:16" ht="15">
      <c r="A76" s="12"/>
      <c r="B76" s="25">
        <v>384</v>
      </c>
      <c r="C76" s="20" t="s">
        <v>85</v>
      </c>
      <c r="D76" s="46">
        <v>0</v>
      </c>
      <c r="E76" s="46">
        <v>0</v>
      </c>
      <c r="F76" s="46">
        <v>0</v>
      </c>
      <c r="G76" s="46">
        <v>11700000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3"/>
        <v>11700000</v>
      </c>
      <c r="O76" s="47">
        <f t="shared" si="15"/>
        <v>77.0659605580366</v>
      </c>
      <c r="P76" s="9"/>
    </row>
    <row r="77" spans="1:16" ht="15">
      <c r="A77" s="12"/>
      <c r="B77" s="25">
        <v>388.1</v>
      </c>
      <c r="C77" s="20" t="s">
        <v>158</v>
      </c>
      <c r="D77" s="46">
        <v>54677</v>
      </c>
      <c r="E77" s="46">
        <v>1031</v>
      </c>
      <c r="F77" s="46">
        <v>0</v>
      </c>
      <c r="G77" s="46">
        <v>0</v>
      </c>
      <c r="H77" s="46">
        <v>0</v>
      </c>
      <c r="I77" s="46">
        <v>73816</v>
      </c>
      <c r="J77" s="46">
        <v>203239</v>
      </c>
      <c r="K77" s="46">
        <v>0</v>
      </c>
      <c r="L77" s="46">
        <v>0</v>
      </c>
      <c r="M77" s="46">
        <v>0</v>
      </c>
      <c r="N77" s="46">
        <f t="shared" si="13"/>
        <v>332763</v>
      </c>
      <c r="O77" s="47">
        <f t="shared" si="15"/>
        <v>2.1918547207840966</v>
      </c>
      <c r="P77" s="9"/>
    </row>
    <row r="78" spans="1:16" ht="15">
      <c r="A78" s="12"/>
      <c r="B78" s="25">
        <v>389.4</v>
      </c>
      <c r="C78" s="20" t="s">
        <v>159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702691</v>
      </c>
      <c r="K78" s="46">
        <v>0</v>
      </c>
      <c r="L78" s="46">
        <v>0</v>
      </c>
      <c r="M78" s="46">
        <v>127826</v>
      </c>
      <c r="N78" s="46">
        <f t="shared" si="13"/>
        <v>830517</v>
      </c>
      <c r="O78" s="47">
        <f t="shared" si="15"/>
        <v>5.47047780895546</v>
      </c>
      <c r="P78" s="9"/>
    </row>
    <row r="79" spans="1:16" ht="15.75" thickBot="1">
      <c r="A79" s="12"/>
      <c r="B79" s="25">
        <v>389.7</v>
      </c>
      <c r="C79" s="20" t="s">
        <v>132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68550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3"/>
        <v>68550</v>
      </c>
      <c r="O79" s="47">
        <f t="shared" si="15"/>
        <v>0.4515274868592657</v>
      </c>
      <c r="P79" s="9"/>
    </row>
    <row r="80" spans="1:119" ht="16.5" thickBot="1">
      <c r="A80" s="14" t="s">
        <v>68</v>
      </c>
      <c r="B80" s="23"/>
      <c r="C80" s="22"/>
      <c r="D80" s="15">
        <f aca="true" t="shared" si="17" ref="D80:M80">SUM(D5,D15,D24,D44,D61,D67,D74)</f>
        <v>230149153</v>
      </c>
      <c r="E80" s="15">
        <f t="shared" si="17"/>
        <v>52090636</v>
      </c>
      <c r="F80" s="15">
        <f t="shared" si="17"/>
        <v>13335424</v>
      </c>
      <c r="G80" s="15">
        <f t="shared" si="17"/>
        <v>27107239</v>
      </c>
      <c r="H80" s="15">
        <f t="shared" si="17"/>
        <v>0</v>
      </c>
      <c r="I80" s="15">
        <f t="shared" si="17"/>
        <v>142652672</v>
      </c>
      <c r="J80" s="15">
        <f t="shared" si="17"/>
        <v>78684947</v>
      </c>
      <c r="K80" s="15">
        <f t="shared" si="17"/>
        <v>174966932</v>
      </c>
      <c r="L80" s="15">
        <f t="shared" si="17"/>
        <v>0</v>
      </c>
      <c r="M80" s="15">
        <f t="shared" si="17"/>
        <v>127826</v>
      </c>
      <c r="N80" s="15">
        <f t="shared" si="13"/>
        <v>719114829</v>
      </c>
      <c r="O80" s="38">
        <f t="shared" si="15"/>
        <v>4736.690175078054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 ht="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 ht="15">
      <c r="A82" s="40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8" t="s">
        <v>164</v>
      </c>
      <c r="M82" s="48"/>
      <c r="N82" s="48"/>
      <c r="O82" s="43">
        <v>151818</v>
      </c>
    </row>
    <row r="83" spans="1:15" ht="1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1:15" ht="15.75" customHeight="1" thickBot="1">
      <c r="A84" s="52" t="s">
        <v>105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</sheetData>
  <sheetProtection/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7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87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92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88</v>
      </c>
      <c r="F4" s="34" t="s">
        <v>89</v>
      </c>
      <c r="G4" s="34" t="s">
        <v>90</v>
      </c>
      <c r="H4" s="34" t="s">
        <v>6</v>
      </c>
      <c r="I4" s="34" t="s">
        <v>7</v>
      </c>
      <c r="J4" s="35" t="s">
        <v>91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135053288</v>
      </c>
      <c r="E5" s="27">
        <f t="shared" si="0"/>
        <v>31081569</v>
      </c>
      <c r="F5" s="27">
        <f t="shared" si="0"/>
        <v>3680051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169814908</v>
      </c>
      <c r="O5" s="33">
        <f aca="true" t="shared" si="1" ref="O5:O36">(N5/O$82)</f>
        <v>1125.511393311152</v>
      </c>
      <c r="P5" s="6"/>
    </row>
    <row r="6" spans="1:16" ht="15">
      <c r="A6" s="12"/>
      <c r="B6" s="25">
        <v>311</v>
      </c>
      <c r="C6" s="20" t="s">
        <v>3</v>
      </c>
      <c r="D6" s="46">
        <v>100692431</v>
      </c>
      <c r="E6" s="46">
        <v>31081569</v>
      </c>
      <c r="F6" s="46">
        <v>3680051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135454051</v>
      </c>
      <c r="O6" s="47">
        <f t="shared" si="1"/>
        <v>897.7720476146291</v>
      </c>
      <c r="P6" s="9"/>
    </row>
    <row r="7" spans="1:16" ht="15">
      <c r="A7" s="12"/>
      <c r="B7" s="25">
        <v>312.51</v>
      </c>
      <c r="C7" s="20" t="s">
        <v>94</v>
      </c>
      <c r="D7" s="46">
        <v>5625750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>SUM(D7:M7)</f>
        <v>5625750</v>
      </c>
      <c r="O7" s="47">
        <f t="shared" si="1"/>
        <v>37.28674823367224</v>
      </c>
      <c r="P7" s="9"/>
    </row>
    <row r="8" spans="1:16" ht="15">
      <c r="A8" s="12"/>
      <c r="B8" s="25">
        <v>312.52</v>
      </c>
      <c r="C8" s="20" t="s">
        <v>115</v>
      </c>
      <c r="D8" s="46">
        <v>5643226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5643226</v>
      </c>
      <c r="O8" s="47">
        <f t="shared" si="1"/>
        <v>37.40257691644905</v>
      </c>
      <c r="P8" s="9"/>
    </row>
    <row r="9" spans="1:16" ht="15">
      <c r="A9" s="12"/>
      <c r="B9" s="25">
        <v>314.1</v>
      </c>
      <c r="C9" s="20" t="s">
        <v>11</v>
      </c>
      <c r="D9" s="46">
        <v>12653634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aca="true" t="shared" si="2" ref="N9:N14">SUM(D9:M9)</f>
        <v>12653634</v>
      </c>
      <c r="O9" s="47">
        <f t="shared" si="1"/>
        <v>83.86666048065324</v>
      </c>
      <c r="P9" s="9"/>
    </row>
    <row r="10" spans="1:16" ht="15">
      <c r="A10" s="12"/>
      <c r="B10" s="25">
        <v>314.3</v>
      </c>
      <c r="C10" s="20" t="s">
        <v>12</v>
      </c>
      <c r="D10" s="46">
        <v>3008884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3008884</v>
      </c>
      <c r="O10" s="47">
        <f t="shared" si="1"/>
        <v>19.942496586646165</v>
      </c>
      <c r="P10" s="9"/>
    </row>
    <row r="11" spans="1:16" ht="15">
      <c r="A11" s="12"/>
      <c r="B11" s="25">
        <v>314.4</v>
      </c>
      <c r="C11" s="20" t="s">
        <v>13</v>
      </c>
      <c r="D11" s="46">
        <v>377942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377942</v>
      </c>
      <c r="O11" s="47">
        <f t="shared" si="1"/>
        <v>2.5049510200294276</v>
      </c>
      <c r="P11" s="9"/>
    </row>
    <row r="12" spans="1:16" ht="15">
      <c r="A12" s="12"/>
      <c r="B12" s="25">
        <v>315</v>
      </c>
      <c r="C12" s="20" t="s">
        <v>116</v>
      </c>
      <c r="D12" s="46">
        <v>4632987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4632987</v>
      </c>
      <c r="O12" s="47">
        <f t="shared" si="1"/>
        <v>30.70684261456276</v>
      </c>
      <c r="P12" s="9"/>
    </row>
    <row r="13" spans="1:16" ht="15">
      <c r="A13" s="12"/>
      <c r="B13" s="25">
        <v>316</v>
      </c>
      <c r="C13" s="20" t="s">
        <v>117</v>
      </c>
      <c r="D13" s="46">
        <v>2379533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2379533</v>
      </c>
      <c r="O13" s="47">
        <f t="shared" si="1"/>
        <v>15.771239014302946</v>
      </c>
      <c r="P13" s="9"/>
    </row>
    <row r="14" spans="1:16" ht="15">
      <c r="A14" s="12"/>
      <c r="B14" s="25">
        <v>319</v>
      </c>
      <c r="C14" s="20" t="s">
        <v>16</v>
      </c>
      <c r="D14" s="46">
        <v>38901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38901</v>
      </c>
      <c r="O14" s="47">
        <f t="shared" si="1"/>
        <v>0.2578308302071873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SUM(D16:D23)</f>
        <v>52472294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2968165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55440459</v>
      </c>
      <c r="O15" s="45">
        <f t="shared" si="1"/>
        <v>367.4522395577884</v>
      </c>
      <c r="P15" s="10"/>
    </row>
    <row r="16" spans="1:16" ht="15">
      <c r="A16" s="12"/>
      <c r="B16" s="25">
        <v>322</v>
      </c>
      <c r="C16" s="20" t="s">
        <v>0</v>
      </c>
      <c r="D16" s="46">
        <v>8498041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8498041</v>
      </c>
      <c r="O16" s="47">
        <f t="shared" si="1"/>
        <v>56.32392396505786</v>
      </c>
      <c r="P16" s="9"/>
    </row>
    <row r="17" spans="1:16" ht="15">
      <c r="A17" s="12"/>
      <c r="B17" s="25">
        <v>323.1</v>
      </c>
      <c r="C17" s="20" t="s">
        <v>18</v>
      </c>
      <c r="D17" s="46">
        <v>9459811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2">SUM(D17:M17)</f>
        <v>9459811</v>
      </c>
      <c r="O17" s="47">
        <f t="shared" si="1"/>
        <v>62.69841196198253</v>
      </c>
      <c r="P17" s="9"/>
    </row>
    <row r="18" spans="1:16" ht="15">
      <c r="A18" s="12"/>
      <c r="B18" s="25">
        <v>323.4</v>
      </c>
      <c r="C18" s="20" t="s">
        <v>19</v>
      </c>
      <c r="D18" s="46">
        <v>263017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263017</v>
      </c>
      <c r="O18" s="47">
        <f t="shared" si="1"/>
        <v>1.7432428849799175</v>
      </c>
      <c r="P18" s="9"/>
    </row>
    <row r="19" spans="1:16" ht="15">
      <c r="A19" s="12"/>
      <c r="B19" s="25">
        <v>323.7</v>
      </c>
      <c r="C19" s="20" t="s">
        <v>20</v>
      </c>
      <c r="D19" s="46">
        <v>3283843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3283843</v>
      </c>
      <c r="O19" s="47">
        <f t="shared" si="1"/>
        <v>21.76488951338167</v>
      </c>
      <c r="P19" s="9"/>
    </row>
    <row r="20" spans="1:16" ht="15">
      <c r="A20" s="12"/>
      <c r="B20" s="25">
        <v>324.21</v>
      </c>
      <c r="C20" s="20" t="s">
        <v>156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1506013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1506013</v>
      </c>
      <c r="O20" s="47">
        <f t="shared" si="1"/>
        <v>9.981660679489389</v>
      </c>
      <c r="P20" s="9"/>
    </row>
    <row r="21" spans="1:16" ht="15">
      <c r="A21" s="12"/>
      <c r="B21" s="25">
        <v>324.22</v>
      </c>
      <c r="C21" s="20" t="s">
        <v>21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1462152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1462152</v>
      </c>
      <c r="O21" s="47">
        <f t="shared" si="1"/>
        <v>9.690955606516523</v>
      </c>
      <c r="P21" s="9"/>
    </row>
    <row r="22" spans="1:16" ht="15">
      <c r="A22" s="12"/>
      <c r="B22" s="25">
        <v>325.2</v>
      </c>
      <c r="C22" s="20" t="s">
        <v>23</v>
      </c>
      <c r="D22" s="46">
        <v>29913296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29913296</v>
      </c>
      <c r="O22" s="47">
        <f t="shared" si="1"/>
        <v>198.26148278741766</v>
      </c>
      <c r="P22" s="9"/>
    </row>
    <row r="23" spans="1:16" ht="15">
      <c r="A23" s="12"/>
      <c r="B23" s="25">
        <v>329</v>
      </c>
      <c r="C23" s="20" t="s">
        <v>24</v>
      </c>
      <c r="D23" s="46">
        <v>1054286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5" ref="N23:N29">SUM(D23:M23)</f>
        <v>1054286</v>
      </c>
      <c r="O23" s="47">
        <f t="shared" si="1"/>
        <v>6.98767215896287</v>
      </c>
      <c r="P23" s="9"/>
    </row>
    <row r="24" spans="1:16" ht="15.75">
      <c r="A24" s="29" t="s">
        <v>26</v>
      </c>
      <c r="B24" s="30"/>
      <c r="C24" s="31"/>
      <c r="D24" s="32">
        <f aca="true" t="shared" si="6" ref="D24:M24">SUM(D25:D44)</f>
        <v>18105470</v>
      </c>
      <c r="E24" s="32">
        <f t="shared" si="6"/>
        <v>7468132</v>
      </c>
      <c r="F24" s="32">
        <f t="shared" si="6"/>
        <v>0</v>
      </c>
      <c r="G24" s="32">
        <f t="shared" si="6"/>
        <v>3069580</v>
      </c>
      <c r="H24" s="32">
        <f t="shared" si="6"/>
        <v>0</v>
      </c>
      <c r="I24" s="32">
        <f t="shared" si="6"/>
        <v>1044968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29688150</v>
      </c>
      <c r="O24" s="45">
        <f t="shared" si="1"/>
        <v>196.76924402497383</v>
      </c>
      <c r="P24" s="10"/>
    </row>
    <row r="25" spans="1:16" ht="15">
      <c r="A25" s="12"/>
      <c r="B25" s="25">
        <v>331.2</v>
      </c>
      <c r="C25" s="20" t="s">
        <v>25</v>
      </c>
      <c r="D25" s="46">
        <v>0</v>
      </c>
      <c r="E25" s="46">
        <v>1236236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1236236</v>
      </c>
      <c r="O25" s="47">
        <f t="shared" si="1"/>
        <v>8.193613382998183</v>
      </c>
      <c r="P25" s="9"/>
    </row>
    <row r="26" spans="1:16" ht="15">
      <c r="A26" s="12"/>
      <c r="B26" s="25">
        <v>331.39</v>
      </c>
      <c r="C26" s="20" t="s">
        <v>100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995948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995948</v>
      </c>
      <c r="O26" s="47">
        <f t="shared" si="1"/>
        <v>6.6010153899176816</v>
      </c>
      <c r="P26" s="9"/>
    </row>
    <row r="27" spans="1:16" ht="15">
      <c r="A27" s="12"/>
      <c r="B27" s="25">
        <v>331.49</v>
      </c>
      <c r="C27" s="20" t="s">
        <v>137</v>
      </c>
      <c r="D27" s="46">
        <v>0</v>
      </c>
      <c r="E27" s="46">
        <v>0</v>
      </c>
      <c r="F27" s="46">
        <v>0</v>
      </c>
      <c r="G27" s="46">
        <v>220166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220166</v>
      </c>
      <c r="O27" s="47">
        <f t="shared" si="1"/>
        <v>1.4592319622476437</v>
      </c>
      <c r="P27" s="9"/>
    </row>
    <row r="28" spans="1:16" ht="15">
      <c r="A28" s="12"/>
      <c r="B28" s="25">
        <v>331.5</v>
      </c>
      <c r="C28" s="20" t="s">
        <v>27</v>
      </c>
      <c r="D28" s="46">
        <v>0</v>
      </c>
      <c r="E28" s="46">
        <v>435707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435707</v>
      </c>
      <c r="O28" s="47">
        <f t="shared" si="1"/>
        <v>2.8878100186905975</v>
      </c>
      <c r="P28" s="9"/>
    </row>
    <row r="29" spans="1:16" ht="15">
      <c r="A29" s="12"/>
      <c r="B29" s="25">
        <v>334.2</v>
      </c>
      <c r="C29" s="20" t="s">
        <v>29</v>
      </c>
      <c r="D29" s="46">
        <v>0</v>
      </c>
      <c r="E29" s="46">
        <v>14085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14085</v>
      </c>
      <c r="O29" s="47">
        <f t="shared" si="1"/>
        <v>0.0933535704343907</v>
      </c>
      <c r="P29" s="9"/>
    </row>
    <row r="30" spans="1:16" ht="15">
      <c r="A30" s="12"/>
      <c r="B30" s="25">
        <v>334.49</v>
      </c>
      <c r="C30" s="20" t="s">
        <v>103</v>
      </c>
      <c r="D30" s="46">
        <v>0</v>
      </c>
      <c r="E30" s="46">
        <v>45616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7" ref="N30:N38">SUM(D30:M30)</f>
        <v>45616</v>
      </c>
      <c r="O30" s="47">
        <f t="shared" si="1"/>
        <v>0.3023369874998343</v>
      </c>
      <c r="P30" s="9"/>
    </row>
    <row r="31" spans="1:16" ht="15">
      <c r="A31" s="12"/>
      <c r="B31" s="25">
        <v>334.5</v>
      </c>
      <c r="C31" s="20" t="s">
        <v>31</v>
      </c>
      <c r="D31" s="46">
        <v>0</v>
      </c>
      <c r="E31" s="46">
        <v>1234717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1234717</v>
      </c>
      <c r="O31" s="47">
        <f t="shared" si="1"/>
        <v>8.183545646151195</v>
      </c>
      <c r="P31" s="9"/>
    </row>
    <row r="32" spans="1:16" ht="15">
      <c r="A32" s="12"/>
      <c r="B32" s="25">
        <v>334.7</v>
      </c>
      <c r="C32" s="20" t="s">
        <v>32</v>
      </c>
      <c r="D32" s="46">
        <v>0</v>
      </c>
      <c r="E32" s="46">
        <v>156992</v>
      </c>
      <c r="F32" s="46">
        <v>0</v>
      </c>
      <c r="G32" s="46">
        <v>75950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232942</v>
      </c>
      <c r="O32" s="47">
        <f t="shared" si="1"/>
        <v>1.5439096488553665</v>
      </c>
      <c r="P32" s="9"/>
    </row>
    <row r="33" spans="1:16" ht="15">
      <c r="A33" s="12"/>
      <c r="B33" s="25">
        <v>335.12</v>
      </c>
      <c r="C33" s="20" t="s">
        <v>121</v>
      </c>
      <c r="D33" s="46">
        <v>5460588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5460588</v>
      </c>
      <c r="O33" s="47">
        <f t="shared" si="1"/>
        <v>36.192075716804304</v>
      </c>
      <c r="P33" s="9"/>
    </row>
    <row r="34" spans="1:16" ht="15">
      <c r="A34" s="12"/>
      <c r="B34" s="25">
        <v>335.14</v>
      </c>
      <c r="C34" s="20" t="s">
        <v>122</v>
      </c>
      <c r="D34" s="46">
        <v>16338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16338</v>
      </c>
      <c r="O34" s="47">
        <f t="shared" si="1"/>
        <v>0.10828616498097801</v>
      </c>
      <c r="P34" s="9"/>
    </row>
    <row r="35" spans="1:16" ht="15">
      <c r="A35" s="12"/>
      <c r="B35" s="25">
        <v>335.15</v>
      </c>
      <c r="C35" s="20" t="s">
        <v>123</v>
      </c>
      <c r="D35" s="46">
        <v>100010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100010</v>
      </c>
      <c r="O35" s="47">
        <f t="shared" si="1"/>
        <v>0.6628534312490887</v>
      </c>
      <c r="P35" s="9"/>
    </row>
    <row r="36" spans="1:16" ht="15">
      <c r="A36" s="12"/>
      <c r="B36" s="25">
        <v>335.18</v>
      </c>
      <c r="C36" s="20" t="s">
        <v>124</v>
      </c>
      <c r="D36" s="46">
        <v>10080296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10080296</v>
      </c>
      <c r="O36" s="47">
        <f t="shared" si="1"/>
        <v>66.81090682538209</v>
      </c>
      <c r="P36" s="9"/>
    </row>
    <row r="37" spans="1:16" ht="15">
      <c r="A37" s="12"/>
      <c r="B37" s="25">
        <v>335.21</v>
      </c>
      <c r="C37" s="20" t="s">
        <v>37</v>
      </c>
      <c r="D37" s="46">
        <v>132639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132639</v>
      </c>
      <c r="O37" s="47">
        <f aca="true" t="shared" si="8" ref="O37:O68">(N37/O$82)</f>
        <v>0.8791142512493538</v>
      </c>
      <c r="P37" s="9"/>
    </row>
    <row r="38" spans="1:16" ht="15">
      <c r="A38" s="12"/>
      <c r="B38" s="25">
        <v>335.49</v>
      </c>
      <c r="C38" s="20" t="s">
        <v>38</v>
      </c>
      <c r="D38" s="46">
        <v>0</v>
      </c>
      <c r="E38" s="46">
        <v>0</v>
      </c>
      <c r="F38" s="46">
        <v>0</v>
      </c>
      <c r="G38" s="46">
        <v>2773464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2773464</v>
      </c>
      <c r="O38" s="47">
        <f t="shared" si="8"/>
        <v>18.38216307215101</v>
      </c>
      <c r="P38" s="9"/>
    </row>
    <row r="39" spans="1:16" ht="15">
      <c r="A39" s="12"/>
      <c r="B39" s="25">
        <v>337.2</v>
      </c>
      <c r="C39" s="20" t="s">
        <v>40</v>
      </c>
      <c r="D39" s="46">
        <v>0</v>
      </c>
      <c r="E39" s="46">
        <v>107853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9" ref="N39:N45">SUM(D39:M39)</f>
        <v>107853</v>
      </c>
      <c r="O39" s="47">
        <f t="shared" si="8"/>
        <v>0.7148358276223173</v>
      </c>
      <c r="P39" s="9"/>
    </row>
    <row r="40" spans="1:16" ht="15">
      <c r="A40" s="12"/>
      <c r="B40" s="25">
        <v>337.3</v>
      </c>
      <c r="C40" s="20" t="s">
        <v>41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49020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49020</v>
      </c>
      <c r="O40" s="47">
        <f t="shared" si="8"/>
        <v>0.32489826217208606</v>
      </c>
      <c r="P40" s="9"/>
    </row>
    <row r="41" spans="1:16" ht="15">
      <c r="A41" s="12"/>
      <c r="B41" s="25">
        <v>337.4</v>
      </c>
      <c r="C41" s="20" t="s">
        <v>147</v>
      </c>
      <c r="D41" s="46">
        <v>0</v>
      </c>
      <c r="E41" s="46">
        <v>37980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37980</v>
      </c>
      <c r="O41" s="47">
        <f t="shared" si="8"/>
        <v>0.25172656053235065</v>
      </c>
      <c r="P41" s="9"/>
    </row>
    <row r="42" spans="1:16" ht="15">
      <c r="A42" s="12"/>
      <c r="B42" s="25">
        <v>337.5</v>
      </c>
      <c r="C42" s="20" t="s">
        <v>157</v>
      </c>
      <c r="D42" s="46">
        <v>0</v>
      </c>
      <c r="E42" s="46">
        <v>3698746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3698746</v>
      </c>
      <c r="O42" s="47">
        <f t="shared" si="8"/>
        <v>24.51481329285913</v>
      </c>
      <c r="P42" s="9"/>
    </row>
    <row r="43" spans="1:16" ht="15">
      <c r="A43" s="12"/>
      <c r="B43" s="25">
        <v>337.7</v>
      </c>
      <c r="C43" s="20" t="s">
        <v>42</v>
      </c>
      <c r="D43" s="46">
        <v>0</v>
      </c>
      <c r="E43" s="46">
        <v>500200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500200</v>
      </c>
      <c r="O43" s="47">
        <f t="shared" si="8"/>
        <v>3.315261336974244</v>
      </c>
      <c r="P43" s="9"/>
    </row>
    <row r="44" spans="1:16" ht="15">
      <c r="A44" s="12"/>
      <c r="B44" s="25">
        <v>339</v>
      </c>
      <c r="C44" s="20" t="s">
        <v>43</v>
      </c>
      <c r="D44" s="46">
        <v>2315599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2315599</v>
      </c>
      <c r="O44" s="47">
        <f t="shared" si="8"/>
        <v>15.347492676201965</v>
      </c>
      <c r="P44" s="9"/>
    </row>
    <row r="45" spans="1:16" ht="15.75">
      <c r="A45" s="29" t="s">
        <v>48</v>
      </c>
      <c r="B45" s="30"/>
      <c r="C45" s="31"/>
      <c r="D45" s="32">
        <f aca="true" t="shared" si="10" ref="D45:M45">SUM(D46:D60)</f>
        <v>27229592</v>
      </c>
      <c r="E45" s="32">
        <f t="shared" si="10"/>
        <v>318305</v>
      </c>
      <c r="F45" s="32">
        <f t="shared" si="10"/>
        <v>0</v>
      </c>
      <c r="G45" s="32">
        <f t="shared" si="10"/>
        <v>864407</v>
      </c>
      <c r="H45" s="32">
        <f t="shared" si="10"/>
        <v>0</v>
      </c>
      <c r="I45" s="32">
        <f t="shared" si="10"/>
        <v>121671300</v>
      </c>
      <c r="J45" s="32">
        <f t="shared" si="10"/>
        <v>68520208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si="9"/>
        <v>218603812</v>
      </c>
      <c r="O45" s="45">
        <f t="shared" si="8"/>
        <v>1448.8779808852184</v>
      </c>
      <c r="P45" s="10"/>
    </row>
    <row r="46" spans="1:16" ht="15">
      <c r="A46" s="12"/>
      <c r="B46" s="25">
        <v>341.2</v>
      </c>
      <c r="C46" s="20" t="s">
        <v>125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68520208</v>
      </c>
      <c r="K46" s="46">
        <v>0</v>
      </c>
      <c r="L46" s="46">
        <v>0</v>
      </c>
      <c r="M46" s="46">
        <v>0</v>
      </c>
      <c r="N46" s="46">
        <f aca="true" t="shared" si="11" ref="N46:N60">SUM(D46:M46)</f>
        <v>68520208</v>
      </c>
      <c r="O46" s="47">
        <f t="shared" si="8"/>
        <v>454.14313551346123</v>
      </c>
      <c r="P46" s="9"/>
    </row>
    <row r="47" spans="1:16" ht="15">
      <c r="A47" s="12"/>
      <c r="B47" s="25">
        <v>341.3</v>
      </c>
      <c r="C47" s="20" t="s">
        <v>126</v>
      </c>
      <c r="D47" s="46">
        <v>12195116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12195116</v>
      </c>
      <c r="O47" s="47">
        <f t="shared" si="8"/>
        <v>80.82766208459815</v>
      </c>
      <c r="P47" s="9"/>
    </row>
    <row r="48" spans="1:16" ht="15">
      <c r="A48" s="12"/>
      <c r="B48" s="25">
        <v>341.9</v>
      </c>
      <c r="C48" s="20" t="s">
        <v>127</v>
      </c>
      <c r="D48" s="46">
        <v>6908034</v>
      </c>
      <c r="E48" s="46">
        <v>0</v>
      </c>
      <c r="F48" s="46">
        <v>0</v>
      </c>
      <c r="G48" s="46">
        <v>0</v>
      </c>
      <c r="H48" s="46">
        <v>0</v>
      </c>
      <c r="I48" s="46">
        <v>40926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6948960</v>
      </c>
      <c r="O48" s="47">
        <f t="shared" si="8"/>
        <v>46.0568141147152</v>
      </c>
      <c r="P48" s="9"/>
    </row>
    <row r="49" spans="1:16" ht="15">
      <c r="A49" s="12"/>
      <c r="B49" s="25">
        <v>342.1</v>
      </c>
      <c r="C49" s="20" t="s">
        <v>54</v>
      </c>
      <c r="D49" s="46">
        <v>953812</v>
      </c>
      <c r="E49" s="46">
        <v>16500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970312</v>
      </c>
      <c r="O49" s="47">
        <f t="shared" si="8"/>
        <v>6.431103275494108</v>
      </c>
      <c r="P49" s="9"/>
    </row>
    <row r="50" spans="1:16" ht="15">
      <c r="A50" s="12"/>
      <c r="B50" s="25">
        <v>342.2</v>
      </c>
      <c r="C50" s="20" t="s">
        <v>55</v>
      </c>
      <c r="D50" s="46">
        <v>960835</v>
      </c>
      <c r="E50" s="46">
        <v>300000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1260835</v>
      </c>
      <c r="O50" s="47">
        <f t="shared" si="8"/>
        <v>8.356652394649982</v>
      </c>
      <c r="P50" s="9"/>
    </row>
    <row r="51" spans="1:16" ht="15">
      <c r="A51" s="12"/>
      <c r="B51" s="25">
        <v>342.6</v>
      </c>
      <c r="C51" s="20" t="s">
        <v>56</v>
      </c>
      <c r="D51" s="46">
        <v>4507560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4507560</v>
      </c>
      <c r="O51" s="47">
        <f t="shared" si="8"/>
        <v>29.875528572754146</v>
      </c>
      <c r="P51" s="9"/>
    </row>
    <row r="52" spans="1:16" ht="15">
      <c r="A52" s="12"/>
      <c r="B52" s="25">
        <v>342.9</v>
      </c>
      <c r="C52" s="20" t="s">
        <v>57</v>
      </c>
      <c r="D52" s="46">
        <v>10711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10711</v>
      </c>
      <c r="O52" s="47">
        <f t="shared" si="8"/>
        <v>0.0709911319078991</v>
      </c>
      <c r="P52" s="9"/>
    </row>
    <row r="53" spans="1:16" ht="15">
      <c r="A53" s="12"/>
      <c r="B53" s="25">
        <v>343.4</v>
      </c>
      <c r="C53" s="20" t="s">
        <v>58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13010882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13010882</v>
      </c>
      <c r="O53" s="47">
        <f t="shared" si="8"/>
        <v>86.23445432733732</v>
      </c>
      <c r="P53" s="9"/>
    </row>
    <row r="54" spans="1:16" ht="15">
      <c r="A54" s="12"/>
      <c r="B54" s="25">
        <v>343.6</v>
      </c>
      <c r="C54" s="20" t="s">
        <v>59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94834467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94834467</v>
      </c>
      <c r="O54" s="47">
        <f t="shared" si="8"/>
        <v>628.5506634499396</v>
      </c>
      <c r="P54" s="9"/>
    </row>
    <row r="55" spans="1:16" ht="15">
      <c r="A55" s="12"/>
      <c r="B55" s="25">
        <v>343.7</v>
      </c>
      <c r="C55" s="20" t="s">
        <v>60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3176917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3176917</v>
      </c>
      <c r="O55" s="47">
        <f t="shared" si="8"/>
        <v>21.056197722663345</v>
      </c>
      <c r="P55" s="9"/>
    </row>
    <row r="56" spans="1:16" ht="15">
      <c r="A56" s="12"/>
      <c r="B56" s="25">
        <v>343.9</v>
      </c>
      <c r="C56" s="20" t="s">
        <v>61</v>
      </c>
      <c r="D56" s="46">
        <v>47149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47149</v>
      </c>
      <c r="O56" s="47">
        <f t="shared" si="8"/>
        <v>0.312497514548178</v>
      </c>
      <c r="P56" s="9"/>
    </row>
    <row r="57" spans="1:16" ht="15">
      <c r="A57" s="12"/>
      <c r="B57" s="25">
        <v>344.5</v>
      </c>
      <c r="C57" s="20" t="s">
        <v>128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8598975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8598975</v>
      </c>
      <c r="O57" s="47">
        <f t="shared" si="8"/>
        <v>56.99290154959636</v>
      </c>
      <c r="P57" s="9"/>
    </row>
    <row r="58" spans="1:16" ht="15">
      <c r="A58" s="12"/>
      <c r="B58" s="25">
        <v>347.2</v>
      </c>
      <c r="C58" s="20" t="s">
        <v>64</v>
      </c>
      <c r="D58" s="46">
        <v>1646375</v>
      </c>
      <c r="E58" s="46">
        <v>1805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1648180</v>
      </c>
      <c r="O58" s="47">
        <f t="shared" si="8"/>
        <v>10.923925290632166</v>
      </c>
      <c r="P58" s="9"/>
    </row>
    <row r="59" spans="1:16" ht="15">
      <c r="A59" s="12"/>
      <c r="B59" s="25">
        <v>347.5</v>
      </c>
      <c r="C59" s="20" t="s">
        <v>66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2009133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2009133</v>
      </c>
      <c r="O59" s="47">
        <f t="shared" si="8"/>
        <v>13.31627540131762</v>
      </c>
      <c r="P59" s="9"/>
    </row>
    <row r="60" spans="1:16" ht="15">
      <c r="A60" s="12"/>
      <c r="B60" s="25">
        <v>349</v>
      </c>
      <c r="C60" s="20" t="s">
        <v>1</v>
      </c>
      <c r="D60" s="46">
        <v>0</v>
      </c>
      <c r="E60" s="46">
        <v>0</v>
      </c>
      <c r="F60" s="46">
        <v>0</v>
      </c>
      <c r="G60" s="46">
        <v>864407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864407</v>
      </c>
      <c r="O60" s="47">
        <f t="shared" si="8"/>
        <v>5.72917854160315</v>
      </c>
      <c r="P60" s="9"/>
    </row>
    <row r="61" spans="1:16" ht="15.75">
      <c r="A61" s="29" t="s">
        <v>49</v>
      </c>
      <c r="B61" s="30"/>
      <c r="C61" s="31"/>
      <c r="D61" s="32">
        <f aca="true" t="shared" si="12" ref="D61:M61">SUM(D62:D66)</f>
        <v>1008898</v>
      </c>
      <c r="E61" s="32">
        <f t="shared" si="12"/>
        <v>159317</v>
      </c>
      <c r="F61" s="32">
        <f t="shared" si="12"/>
        <v>0</v>
      </c>
      <c r="G61" s="32">
        <f t="shared" si="12"/>
        <v>0</v>
      </c>
      <c r="H61" s="32">
        <f t="shared" si="12"/>
        <v>0</v>
      </c>
      <c r="I61" s="32">
        <f t="shared" si="12"/>
        <v>799258</v>
      </c>
      <c r="J61" s="32">
        <f t="shared" si="12"/>
        <v>0</v>
      </c>
      <c r="K61" s="32">
        <f t="shared" si="12"/>
        <v>0</v>
      </c>
      <c r="L61" s="32">
        <f t="shared" si="12"/>
        <v>0</v>
      </c>
      <c r="M61" s="32">
        <f t="shared" si="12"/>
        <v>0</v>
      </c>
      <c r="N61" s="32">
        <f aca="true" t="shared" si="13" ref="N61:N80">SUM(D61:M61)</f>
        <v>1967473</v>
      </c>
      <c r="O61" s="45">
        <f t="shared" si="8"/>
        <v>13.040158273572025</v>
      </c>
      <c r="P61" s="10"/>
    </row>
    <row r="62" spans="1:16" ht="15">
      <c r="A62" s="13"/>
      <c r="B62" s="39">
        <v>351.1</v>
      </c>
      <c r="C62" s="21" t="s">
        <v>70</v>
      </c>
      <c r="D62" s="46">
        <v>33656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33656</v>
      </c>
      <c r="O62" s="47">
        <f t="shared" si="8"/>
        <v>0.2230676440567876</v>
      </c>
      <c r="P62" s="9"/>
    </row>
    <row r="63" spans="1:16" ht="15">
      <c r="A63" s="13"/>
      <c r="B63" s="39">
        <v>351.3</v>
      </c>
      <c r="C63" s="21" t="s">
        <v>71</v>
      </c>
      <c r="D63" s="46">
        <v>7236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7236</v>
      </c>
      <c r="O63" s="47">
        <f t="shared" si="8"/>
        <v>0.04795927835734832</v>
      </c>
      <c r="P63" s="9"/>
    </row>
    <row r="64" spans="1:16" ht="15">
      <c r="A64" s="13"/>
      <c r="B64" s="39">
        <v>351.5</v>
      </c>
      <c r="C64" s="21" t="s">
        <v>72</v>
      </c>
      <c r="D64" s="46">
        <v>312710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312710</v>
      </c>
      <c r="O64" s="47">
        <f t="shared" si="8"/>
        <v>2.0726017046885565</v>
      </c>
      <c r="P64" s="9"/>
    </row>
    <row r="65" spans="1:16" ht="15">
      <c r="A65" s="13"/>
      <c r="B65" s="39">
        <v>354</v>
      </c>
      <c r="C65" s="21" t="s">
        <v>73</v>
      </c>
      <c r="D65" s="46">
        <v>655296</v>
      </c>
      <c r="E65" s="46">
        <v>0</v>
      </c>
      <c r="F65" s="46">
        <v>0</v>
      </c>
      <c r="G65" s="46">
        <v>0</v>
      </c>
      <c r="H65" s="46">
        <v>0</v>
      </c>
      <c r="I65" s="46">
        <v>799258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1454554</v>
      </c>
      <c r="O65" s="47">
        <f t="shared" si="8"/>
        <v>9.640597038667002</v>
      </c>
      <c r="P65" s="9"/>
    </row>
    <row r="66" spans="1:16" ht="15">
      <c r="A66" s="13"/>
      <c r="B66" s="39">
        <v>359</v>
      </c>
      <c r="C66" s="21" t="s">
        <v>74</v>
      </c>
      <c r="D66" s="46">
        <v>0</v>
      </c>
      <c r="E66" s="46">
        <v>159317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159317</v>
      </c>
      <c r="O66" s="47">
        <f t="shared" si="8"/>
        <v>1.0559326078023303</v>
      </c>
      <c r="P66" s="9"/>
    </row>
    <row r="67" spans="1:16" ht="15.75">
      <c r="A67" s="29" t="s">
        <v>4</v>
      </c>
      <c r="B67" s="30"/>
      <c r="C67" s="31"/>
      <c r="D67" s="32">
        <f aca="true" t="shared" si="14" ref="D67:M67">SUM(D68:D73)</f>
        <v>4558005</v>
      </c>
      <c r="E67" s="32">
        <f t="shared" si="14"/>
        <v>1172534</v>
      </c>
      <c r="F67" s="32">
        <f t="shared" si="14"/>
        <v>78748</v>
      </c>
      <c r="G67" s="32">
        <f t="shared" si="14"/>
        <v>224994</v>
      </c>
      <c r="H67" s="32">
        <f t="shared" si="14"/>
        <v>0</v>
      </c>
      <c r="I67" s="32">
        <f t="shared" si="14"/>
        <v>7077805</v>
      </c>
      <c r="J67" s="32">
        <f t="shared" si="14"/>
        <v>5147066</v>
      </c>
      <c r="K67" s="32">
        <f t="shared" si="14"/>
        <v>125534647</v>
      </c>
      <c r="L67" s="32">
        <f t="shared" si="14"/>
        <v>0</v>
      </c>
      <c r="M67" s="32">
        <f t="shared" si="14"/>
        <v>0</v>
      </c>
      <c r="N67" s="32">
        <f t="shared" si="13"/>
        <v>143793799</v>
      </c>
      <c r="O67" s="45">
        <f t="shared" si="8"/>
        <v>953.0468259123265</v>
      </c>
      <c r="P67" s="10"/>
    </row>
    <row r="68" spans="1:16" ht="15">
      <c r="A68" s="12"/>
      <c r="B68" s="25">
        <v>361.1</v>
      </c>
      <c r="C68" s="20" t="s">
        <v>75</v>
      </c>
      <c r="D68" s="46">
        <v>1960793</v>
      </c>
      <c r="E68" s="46">
        <v>980218</v>
      </c>
      <c r="F68" s="46">
        <v>78748</v>
      </c>
      <c r="G68" s="46">
        <v>218350</v>
      </c>
      <c r="H68" s="46">
        <v>0</v>
      </c>
      <c r="I68" s="46">
        <v>4543325</v>
      </c>
      <c r="J68" s="46">
        <v>1196921</v>
      </c>
      <c r="K68" s="46">
        <v>15172417</v>
      </c>
      <c r="L68" s="46">
        <v>0</v>
      </c>
      <c r="M68" s="46">
        <v>0</v>
      </c>
      <c r="N68" s="46">
        <f t="shared" si="13"/>
        <v>24150772</v>
      </c>
      <c r="O68" s="47">
        <f t="shared" si="8"/>
        <v>160.06821405373879</v>
      </c>
      <c r="P68" s="9"/>
    </row>
    <row r="69" spans="1:16" ht="15">
      <c r="A69" s="12"/>
      <c r="B69" s="25">
        <v>361.3</v>
      </c>
      <c r="C69" s="20" t="s">
        <v>76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20088457</v>
      </c>
      <c r="L69" s="46">
        <v>0</v>
      </c>
      <c r="M69" s="46">
        <v>0</v>
      </c>
      <c r="N69" s="46">
        <f t="shared" si="13"/>
        <v>20088457</v>
      </c>
      <c r="O69" s="47">
        <f aca="true" t="shared" si="15" ref="O69:O80">(N69/O$82)</f>
        <v>133.14371213828392</v>
      </c>
      <c r="P69" s="9"/>
    </row>
    <row r="70" spans="1:16" ht="15">
      <c r="A70" s="12"/>
      <c r="B70" s="25">
        <v>362</v>
      </c>
      <c r="C70" s="20" t="s">
        <v>78</v>
      </c>
      <c r="D70" s="46">
        <v>2095564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2095564</v>
      </c>
      <c r="O70" s="47">
        <f t="shared" si="15"/>
        <v>13.88912896512414</v>
      </c>
      <c r="P70" s="9"/>
    </row>
    <row r="71" spans="1:16" ht="15">
      <c r="A71" s="12"/>
      <c r="B71" s="25">
        <v>366</v>
      </c>
      <c r="C71" s="20" t="s">
        <v>80</v>
      </c>
      <c r="D71" s="46">
        <v>74970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74970</v>
      </c>
      <c r="O71" s="47">
        <f t="shared" si="15"/>
        <v>0.4968915282546163</v>
      </c>
      <c r="P71" s="9"/>
    </row>
    <row r="72" spans="1:16" ht="15">
      <c r="A72" s="12"/>
      <c r="B72" s="25">
        <v>368</v>
      </c>
      <c r="C72" s="20" t="s">
        <v>81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90211979</v>
      </c>
      <c r="L72" s="46">
        <v>0</v>
      </c>
      <c r="M72" s="46">
        <v>0</v>
      </c>
      <c r="N72" s="46">
        <f t="shared" si="13"/>
        <v>90211979</v>
      </c>
      <c r="O72" s="47">
        <f t="shared" si="15"/>
        <v>597.9134068585214</v>
      </c>
      <c r="P72" s="9"/>
    </row>
    <row r="73" spans="1:16" ht="15">
      <c r="A73" s="12"/>
      <c r="B73" s="25">
        <v>369.9</v>
      </c>
      <c r="C73" s="20" t="s">
        <v>83</v>
      </c>
      <c r="D73" s="46">
        <v>426678</v>
      </c>
      <c r="E73" s="46">
        <v>192316</v>
      </c>
      <c r="F73" s="46">
        <v>0</v>
      </c>
      <c r="G73" s="46">
        <v>6644</v>
      </c>
      <c r="H73" s="46">
        <v>0</v>
      </c>
      <c r="I73" s="46">
        <v>2534480</v>
      </c>
      <c r="J73" s="46">
        <v>3950145</v>
      </c>
      <c r="K73" s="46">
        <v>61794</v>
      </c>
      <c r="L73" s="46">
        <v>0</v>
      </c>
      <c r="M73" s="46">
        <v>0</v>
      </c>
      <c r="N73" s="46">
        <f t="shared" si="13"/>
        <v>7172057</v>
      </c>
      <c r="O73" s="47">
        <f t="shared" si="15"/>
        <v>47.53547236840361</v>
      </c>
      <c r="P73" s="9"/>
    </row>
    <row r="74" spans="1:16" ht="15.75">
      <c r="A74" s="29" t="s">
        <v>50</v>
      </c>
      <c r="B74" s="30"/>
      <c r="C74" s="31"/>
      <c r="D74" s="32">
        <f aca="true" t="shared" si="16" ref="D74:M74">SUM(D75:D79)</f>
        <v>7122231</v>
      </c>
      <c r="E74" s="32">
        <f t="shared" si="16"/>
        <v>1677247</v>
      </c>
      <c r="F74" s="32">
        <f t="shared" si="16"/>
        <v>5170616</v>
      </c>
      <c r="G74" s="32">
        <f t="shared" si="16"/>
        <v>73493757</v>
      </c>
      <c r="H74" s="32">
        <f t="shared" si="16"/>
        <v>0</v>
      </c>
      <c r="I74" s="32">
        <f t="shared" si="16"/>
        <v>14027328</v>
      </c>
      <c r="J74" s="32">
        <f t="shared" si="16"/>
        <v>4001211</v>
      </c>
      <c r="K74" s="32">
        <f t="shared" si="16"/>
        <v>0</v>
      </c>
      <c r="L74" s="32">
        <f t="shared" si="16"/>
        <v>0</v>
      </c>
      <c r="M74" s="32">
        <f t="shared" si="16"/>
        <v>126143</v>
      </c>
      <c r="N74" s="32">
        <f t="shared" si="13"/>
        <v>105618533</v>
      </c>
      <c r="O74" s="45">
        <f t="shared" si="15"/>
        <v>700.0260674187092</v>
      </c>
      <c r="P74" s="9"/>
    </row>
    <row r="75" spans="1:16" ht="15">
      <c r="A75" s="12"/>
      <c r="B75" s="25">
        <v>381</v>
      </c>
      <c r="C75" s="20" t="s">
        <v>84</v>
      </c>
      <c r="D75" s="46">
        <v>6623902</v>
      </c>
      <c r="E75" s="46">
        <v>48434</v>
      </c>
      <c r="F75" s="46">
        <v>5170616</v>
      </c>
      <c r="G75" s="46">
        <v>2750000</v>
      </c>
      <c r="H75" s="46">
        <v>0</v>
      </c>
      <c r="I75" s="46">
        <v>350882</v>
      </c>
      <c r="J75" s="46">
        <v>2862000</v>
      </c>
      <c r="K75" s="46">
        <v>0</v>
      </c>
      <c r="L75" s="46">
        <v>0</v>
      </c>
      <c r="M75" s="46">
        <v>0</v>
      </c>
      <c r="N75" s="46">
        <f t="shared" si="13"/>
        <v>17805834</v>
      </c>
      <c r="O75" s="47">
        <f t="shared" si="15"/>
        <v>118.0147801535015</v>
      </c>
      <c r="P75" s="9"/>
    </row>
    <row r="76" spans="1:16" ht="15">
      <c r="A76" s="12"/>
      <c r="B76" s="25">
        <v>384</v>
      </c>
      <c r="C76" s="20" t="s">
        <v>85</v>
      </c>
      <c r="D76" s="46">
        <v>0</v>
      </c>
      <c r="E76" s="46">
        <v>0</v>
      </c>
      <c r="F76" s="46">
        <v>0</v>
      </c>
      <c r="G76" s="46">
        <v>70737757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3"/>
        <v>70737757</v>
      </c>
      <c r="O76" s="47">
        <f t="shared" si="15"/>
        <v>468.8407653866037</v>
      </c>
      <c r="P76" s="9"/>
    </row>
    <row r="77" spans="1:16" ht="15">
      <c r="A77" s="12"/>
      <c r="B77" s="25">
        <v>388.1</v>
      </c>
      <c r="C77" s="20" t="s">
        <v>158</v>
      </c>
      <c r="D77" s="46">
        <v>498329</v>
      </c>
      <c r="E77" s="46">
        <v>1628813</v>
      </c>
      <c r="F77" s="46">
        <v>0</v>
      </c>
      <c r="G77" s="46">
        <v>6000</v>
      </c>
      <c r="H77" s="46">
        <v>0</v>
      </c>
      <c r="I77" s="46">
        <v>-1600</v>
      </c>
      <c r="J77" s="46">
        <v>137601</v>
      </c>
      <c r="K77" s="46">
        <v>0</v>
      </c>
      <c r="L77" s="46">
        <v>0</v>
      </c>
      <c r="M77" s="46">
        <v>0</v>
      </c>
      <c r="N77" s="46">
        <f t="shared" si="13"/>
        <v>2269143</v>
      </c>
      <c r="O77" s="47">
        <f t="shared" si="15"/>
        <v>15.039588276620846</v>
      </c>
      <c r="P77" s="9"/>
    </row>
    <row r="78" spans="1:16" ht="15">
      <c r="A78" s="12"/>
      <c r="B78" s="25">
        <v>389.4</v>
      </c>
      <c r="C78" s="20" t="s">
        <v>159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1001610</v>
      </c>
      <c r="K78" s="46">
        <v>0</v>
      </c>
      <c r="L78" s="46">
        <v>0</v>
      </c>
      <c r="M78" s="46">
        <v>126143</v>
      </c>
      <c r="N78" s="46">
        <f t="shared" si="13"/>
        <v>1127753</v>
      </c>
      <c r="O78" s="47">
        <f t="shared" si="15"/>
        <v>7.474601996314903</v>
      </c>
      <c r="P78" s="9"/>
    </row>
    <row r="79" spans="1:16" ht="15.75" thickBot="1">
      <c r="A79" s="12"/>
      <c r="B79" s="25">
        <v>389.7</v>
      </c>
      <c r="C79" s="20" t="s">
        <v>132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13678046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3"/>
        <v>13678046</v>
      </c>
      <c r="O79" s="47">
        <f t="shared" si="15"/>
        <v>90.65633160566816</v>
      </c>
      <c r="P79" s="9"/>
    </row>
    <row r="80" spans="1:119" ht="16.5" thickBot="1">
      <c r="A80" s="14" t="s">
        <v>68</v>
      </c>
      <c r="B80" s="23"/>
      <c r="C80" s="22"/>
      <c r="D80" s="15">
        <f aca="true" t="shared" si="17" ref="D80:M80">SUM(D5,D15,D24,D45,D61,D67,D74)</f>
        <v>245549778</v>
      </c>
      <c r="E80" s="15">
        <f t="shared" si="17"/>
        <v>41877104</v>
      </c>
      <c r="F80" s="15">
        <f t="shared" si="17"/>
        <v>8929415</v>
      </c>
      <c r="G80" s="15">
        <f t="shared" si="17"/>
        <v>77652738</v>
      </c>
      <c r="H80" s="15">
        <f t="shared" si="17"/>
        <v>0</v>
      </c>
      <c r="I80" s="15">
        <f t="shared" si="17"/>
        <v>147588824</v>
      </c>
      <c r="J80" s="15">
        <f t="shared" si="17"/>
        <v>77668485</v>
      </c>
      <c r="K80" s="15">
        <f t="shared" si="17"/>
        <v>125534647</v>
      </c>
      <c r="L80" s="15">
        <f t="shared" si="17"/>
        <v>0</v>
      </c>
      <c r="M80" s="15">
        <f t="shared" si="17"/>
        <v>126143</v>
      </c>
      <c r="N80" s="15">
        <f t="shared" si="13"/>
        <v>724927134</v>
      </c>
      <c r="O80" s="38">
        <f t="shared" si="15"/>
        <v>4804.723909383741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 ht="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 ht="15">
      <c r="A82" s="40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8" t="s">
        <v>160</v>
      </c>
      <c r="M82" s="48"/>
      <c r="N82" s="48"/>
      <c r="O82" s="43">
        <v>150878</v>
      </c>
    </row>
    <row r="83" spans="1:15" ht="1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1:15" ht="15.75" customHeight="1" thickBot="1">
      <c r="A84" s="52" t="s">
        <v>105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</sheetData>
  <sheetProtection/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87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92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88</v>
      </c>
      <c r="F4" s="34" t="s">
        <v>89</v>
      </c>
      <c r="G4" s="34" t="s">
        <v>90</v>
      </c>
      <c r="H4" s="34" t="s">
        <v>6</v>
      </c>
      <c r="I4" s="34" t="s">
        <v>7</v>
      </c>
      <c r="J4" s="35" t="s">
        <v>91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112770186</v>
      </c>
      <c r="E5" s="27">
        <f t="shared" si="0"/>
        <v>35366155</v>
      </c>
      <c r="F5" s="27">
        <f t="shared" si="0"/>
        <v>3673369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151809710</v>
      </c>
      <c r="O5" s="33">
        <f aca="true" t="shared" si="1" ref="O5:O36">(N5/O$75)</f>
        <v>1018.6656869849961</v>
      </c>
      <c r="P5" s="6"/>
    </row>
    <row r="6" spans="1:16" ht="15">
      <c r="A6" s="12"/>
      <c r="B6" s="25">
        <v>311</v>
      </c>
      <c r="C6" s="20" t="s">
        <v>3</v>
      </c>
      <c r="D6" s="46">
        <v>89327934</v>
      </c>
      <c r="E6" s="46">
        <v>35366155</v>
      </c>
      <c r="F6" s="46">
        <v>3673369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128367458</v>
      </c>
      <c r="O6" s="47">
        <f t="shared" si="1"/>
        <v>861.3646965670881</v>
      </c>
      <c r="P6" s="9"/>
    </row>
    <row r="7" spans="1:16" ht="15">
      <c r="A7" s="12"/>
      <c r="B7" s="25">
        <v>314.1</v>
      </c>
      <c r="C7" s="20" t="s">
        <v>11</v>
      </c>
      <c r="D7" s="46">
        <v>12424457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12424457</v>
      </c>
      <c r="O7" s="47">
        <f t="shared" si="1"/>
        <v>83.36995061330757</v>
      </c>
      <c r="P7" s="9"/>
    </row>
    <row r="8" spans="1:16" ht="15">
      <c r="A8" s="12"/>
      <c r="B8" s="25">
        <v>314.3</v>
      </c>
      <c r="C8" s="20" t="s">
        <v>12</v>
      </c>
      <c r="D8" s="46">
        <v>3140348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3140348</v>
      </c>
      <c r="O8" s="47">
        <f t="shared" si="1"/>
        <v>21.07220119709048</v>
      </c>
      <c r="P8" s="9"/>
    </row>
    <row r="9" spans="1:16" ht="15">
      <c r="A9" s="12"/>
      <c r="B9" s="25">
        <v>314.4</v>
      </c>
      <c r="C9" s="20" t="s">
        <v>13</v>
      </c>
      <c r="D9" s="46">
        <v>428297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428297</v>
      </c>
      <c r="O9" s="47">
        <f t="shared" si="1"/>
        <v>2.8739364414740853</v>
      </c>
      <c r="P9" s="9"/>
    </row>
    <row r="10" spans="1:16" ht="15">
      <c r="A10" s="12"/>
      <c r="B10" s="25">
        <v>315</v>
      </c>
      <c r="C10" s="20" t="s">
        <v>116</v>
      </c>
      <c r="D10" s="46">
        <v>5011277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5011277</v>
      </c>
      <c r="O10" s="47">
        <f t="shared" si="1"/>
        <v>33.6264124862442</v>
      </c>
      <c r="P10" s="9"/>
    </row>
    <row r="11" spans="1:16" ht="15">
      <c r="A11" s="12"/>
      <c r="B11" s="25">
        <v>316</v>
      </c>
      <c r="C11" s="20" t="s">
        <v>117</v>
      </c>
      <c r="D11" s="46">
        <v>2400528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2400528</v>
      </c>
      <c r="O11" s="47">
        <f t="shared" si="1"/>
        <v>16.10789918673001</v>
      </c>
      <c r="P11" s="9"/>
    </row>
    <row r="12" spans="1:16" ht="15">
      <c r="A12" s="12"/>
      <c r="B12" s="25">
        <v>319</v>
      </c>
      <c r="C12" s="20" t="s">
        <v>16</v>
      </c>
      <c r="D12" s="46">
        <v>37345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37345</v>
      </c>
      <c r="O12" s="47">
        <f t="shared" si="1"/>
        <v>0.2505904930617065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SUM(D14:D21)</f>
        <v>45198167</v>
      </c>
      <c r="E13" s="32">
        <f t="shared" si="3"/>
        <v>0</v>
      </c>
      <c r="F13" s="32">
        <f t="shared" si="3"/>
        <v>0</v>
      </c>
      <c r="G13" s="32">
        <f t="shared" si="3"/>
        <v>529825</v>
      </c>
      <c r="H13" s="32">
        <f t="shared" si="3"/>
        <v>0</v>
      </c>
      <c r="I13" s="32">
        <f t="shared" si="3"/>
        <v>56754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5">SUM(D13:M13)</f>
        <v>45784746</v>
      </c>
      <c r="O13" s="45">
        <f t="shared" si="1"/>
        <v>307.2224414204042</v>
      </c>
      <c r="P13" s="10"/>
    </row>
    <row r="14" spans="1:16" ht="15">
      <c r="A14" s="12"/>
      <c r="B14" s="25">
        <v>322</v>
      </c>
      <c r="C14" s="20" t="s">
        <v>0</v>
      </c>
      <c r="D14" s="46">
        <v>9616905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9616905</v>
      </c>
      <c r="O14" s="47">
        <f t="shared" si="1"/>
        <v>64.5308599726226</v>
      </c>
      <c r="P14" s="9"/>
    </row>
    <row r="15" spans="1:16" ht="15">
      <c r="A15" s="12"/>
      <c r="B15" s="25">
        <v>323.1</v>
      </c>
      <c r="C15" s="20" t="s">
        <v>18</v>
      </c>
      <c r="D15" s="46">
        <v>9388362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9388362</v>
      </c>
      <c r="O15" s="47">
        <f t="shared" si="1"/>
        <v>62.99730252033175</v>
      </c>
      <c r="P15" s="9"/>
    </row>
    <row r="16" spans="1:16" ht="15">
      <c r="A16" s="12"/>
      <c r="B16" s="25">
        <v>323.4</v>
      </c>
      <c r="C16" s="20" t="s">
        <v>19</v>
      </c>
      <c r="D16" s="46">
        <v>324041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324041</v>
      </c>
      <c r="O16" s="47">
        <f t="shared" si="1"/>
        <v>2.174363206914137</v>
      </c>
      <c r="P16" s="9"/>
    </row>
    <row r="17" spans="1:16" ht="15">
      <c r="A17" s="12"/>
      <c r="B17" s="25">
        <v>323.7</v>
      </c>
      <c r="C17" s="20" t="s">
        <v>20</v>
      </c>
      <c r="D17" s="46">
        <v>3165064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3165064</v>
      </c>
      <c r="O17" s="47">
        <f t="shared" si="1"/>
        <v>21.238049225648872</v>
      </c>
      <c r="P17" s="9"/>
    </row>
    <row r="18" spans="1:16" ht="15">
      <c r="A18" s="12"/>
      <c r="B18" s="25">
        <v>325.1</v>
      </c>
      <c r="C18" s="20" t="s">
        <v>22</v>
      </c>
      <c r="D18" s="46">
        <v>0</v>
      </c>
      <c r="E18" s="46">
        <v>0</v>
      </c>
      <c r="F18" s="46">
        <v>0</v>
      </c>
      <c r="G18" s="46">
        <v>529825</v>
      </c>
      <c r="H18" s="46">
        <v>0</v>
      </c>
      <c r="I18" s="46">
        <v>-1146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528679</v>
      </c>
      <c r="O18" s="47">
        <f t="shared" si="1"/>
        <v>3.5475145610220897</v>
      </c>
      <c r="P18" s="9"/>
    </row>
    <row r="19" spans="1:16" ht="15">
      <c r="A19" s="12"/>
      <c r="B19" s="25">
        <v>325.2</v>
      </c>
      <c r="C19" s="20" t="s">
        <v>23</v>
      </c>
      <c r="D19" s="46">
        <v>22044000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22044000</v>
      </c>
      <c r="O19" s="47">
        <f t="shared" si="1"/>
        <v>147.9185119574845</v>
      </c>
      <c r="P19" s="9"/>
    </row>
    <row r="20" spans="1:16" ht="15">
      <c r="A20" s="12"/>
      <c r="B20" s="25">
        <v>329</v>
      </c>
      <c r="C20" s="20" t="s">
        <v>24</v>
      </c>
      <c r="D20" s="46">
        <v>633227</v>
      </c>
      <c r="E20" s="46">
        <v>0</v>
      </c>
      <c r="F20" s="46">
        <v>0</v>
      </c>
      <c r="G20" s="46">
        <v>0</v>
      </c>
      <c r="H20" s="46">
        <v>0</v>
      </c>
      <c r="I20" s="46">
        <v>57900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691127</v>
      </c>
      <c r="O20" s="47">
        <f t="shared" si="1"/>
        <v>4.6375647529323345</v>
      </c>
      <c r="P20" s="9"/>
    </row>
    <row r="21" spans="1:16" ht="15">
      <c r="A21" s="12"/>
      <c r="B21" s="25">
        <v>367</v>
      </c>
      <c r="C21" s="20" t="s">
        <v>153</v>
      </c>
      <c r="D21" s="46">
        <v>26568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26568</v>
      </c>
      <c r="O21" s="47">
        <f t="shared" si="1"/>
        <v>0.17827522344794267</v>
      </c>
      <c r="P21" s="9"/>
    </row>
    <row r="22" spans="1:16" ht="15.75">
      <c r="A22" s="29" t="s">
        <v>26</v>
      </c>
      <c r="B22" s="30"/>
      <c r="C22" s="31"/>
      <c r="D22" s="32">
        <f aca="true" t="shared" si="5" ref="D22:M22">SUM(D23:D36)</f>
        <v>17912745</v>
      </c>
      <c r="E22" s="32">
        <f t="shared" si="5"/>
        <v>3812669</v>
      </c>
      <c r="F22" s="32">
        <f t="shared" si="5"/>
        <v>0</v>
      </c>
      <c r="G22" s="32">
        <f t="shared" si="5"/>
        <v>2760348</v>
      </c>
      <c r="H22" s="32">
        <f t="shared" si="5"/>
        <v>0</v>
      </c>
      <c r="I22" s="32">
        <f t="shared" si="5"/>
        <v>1014110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25499872</v>
      </c>
      <c r="O22" s="45">
        <f t="shared" si="1"/>
        <v>171.1079260273237</v>
      </c>
      <c r="P22" s="10"/>
    </row>
    <row r="23" spans="1:16" ht="15">
      <c r="A23" s="12"/>
      <c r="B23" s="25">
        <v>331.2</v>
      </c>
      <c r="C23" s="20" t="s">
        <v>25</v>
      </c>
      <c r="D23" s="46">
        <v>0</v>
      </c>
      <c r="E23" s="46">
        <v>957883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957883</v>
      </c>
      <c r="O23" s="47">
        <f t="shared" si="1"/>
        <v>6.427537107120809</v>
      </c>
      <c r="P23" s="9"/>
    </row>
    <row r="24" spans="1:16" ht="15">
      <c r="A24" s="12"/>
      <c r="B24" s="25">
        <v>331.39</v>
      </c>
      <c r="C24" s="20" t="s">
        <v>100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1014110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1014110</v>
      </c>
      <c r="O24" s="47">
        <f t="shared" si="1"/>
        <v>6.804828622809136</v>
      </c>
      <c r="P24" s="9"/>
    </row>
    <row r="25" spans="1:16" ht="15">
      <c r="A25" s="12"/>
      <c r="B25" s="25">
        <v>331.5</v>
      </c>
      <c r="C25" s="20" t="s">
        <v>27</v>
      </c>
      <c r="D25" s="46">
        <v>0</v>
      </c>
      <c r="E25" s="46">
        <v>1511133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1511133</v>
      </c>
      <c r="O25" s="47">
        <f t="shared" si="1"/>
        <v>10.13992672517916</v>
      </c>
      <c r="P25" s="9"/>
    </row>
    <row r="26" spans="1:16" ht="15">
      <c r="A26" s="12"/>
      <c r="B26" s="25">
        <v>334.42</v>
      </c>
      <c r="C26" s="20" t="s">
        <v>102</v>
      </c>
      <c r="D26" s="46">
        <v>0</v>
      </c>
      <c r="E26" s="46">
        <v>583037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6" ref="N26:N33">SUM(D26:M26)</f>
        <v>583037</v>
      </c>
      <c r="O26" s="47">
        <f t="shared" si="1"/>
        <v>3.912264809297582</v>
      </c>
      <c r="P26" s="9"/>
    </row>
    <row r="27" spans="1:16" ht="15">
      <c r="A27" s="12"/>
      <c r="B27" s="25">
        <v>334.7</v>
      </c>
      <c r="C27" s="20" t="s">
        <v>32</v>
      </c>
      <c r="D27" s="46">
        <v>0</v>
      </c>
      <c r="E27" s="46">
        <v>228000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228000</v>
      </c>
      <c r="O27" s="47">
        <f t="shared" si="1"/>
        <v>1.5299138416941782</v>
      </c>
      <c r="P27" s="9"/>
    </row>
    <row r="28" spans="1:16" ht="15">
      <c r="A28" s="12"/>
      <c r="B28" s="25">
        <v>335.12</v>
      </c>
      <c r="C28" s="20" t="s">
        <v>121</v>
      </c>
      <c r="D28" s="46">
        <v>5142242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5142242</v>
      </c>
      <c r="O28" s="47">
        <f t="shared" si="1"/>
        <v>34.5052070751805</v>
      </c>
      <c r="P28" s="9"/>
    </row>
    <row r="29" spans="1:16" ht="15">
      <c r="A29" s="12"/>
      <c r="B29" s="25">
        <v>335.14</v>
      </c>
      <c r="C29" s="20" t="s">
        <v>122</v>
      </c>
      <c r="D29" s="46">
        <v>17939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17939</v>
      </c>
      <c r="O29" s="47">
        <f t="shared" si="1"/>
        <v>0.1203733526585608</v>
      </c>
      <c r="P29" s="9"/>
    </row>
    <row r="30" spans="1:16" ht="15">
      <c r="A30" s="12"/>
      <c r="B30" s="25">
        <v>335.15</v>
      </c>
      <c r="C30" s="20" t="s">
        <v>123</v>
      </c>
      <c r="D30" s="46">
        <v>115777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115777</v>
      </c>
      <c r="O30" s="47">
        <f t="shared" si="1"/>
        <v>0.7768808546045038</v>
      </c>
      <c r="P30" s="9"/>
    </row>
    <row r="31" spans="1:16" ht="15">
      <c r="A31" s="12"/>
      <c r="B31" s="25">
        <v>335.18</v>
      </c>
      <c r="C31" s="20" t="s">
        <v>124</v>
      </c>
      <c r="D31" s="46">
        <v>10137188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10137188</v>
      </c>
      <c r="O31" s="47">
        <f t="shared" si="1"/>
        <v>68.02203612743914</v>
      </c>
      <c r="P31" s="9"/>
    </row>
    <row r="32" spans="1:16" ht="15">
      <c r="A32" s="12"/>
      <c r="B32" s="25">
        <v>335.21</v>
      </c>
      <c r="C32" s="20" t="s">
        <v>37</v>
      </c>
      <c r="D32" s="46">
        <v>122800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122800</v>
      </c>
      <c r="O32" s="47">
        <f t="shared" si="1"/>
        <v>0.8240062270177416</v>
      </c>
      <c r="P32" s="9"/>
    </row>
    <row r="33" spans="1:16" ht="15">
      <c r="A33" s="12"/>
      <c r="B33" s="25">
        <v>335.49</v>
      </c>
      <c r="C33" s="20" t="s">
        <v>38</v>
      </c>
      <c r="D33" s="46">
        <v>0</v>
      </c>
      <c r="E33" s="46">
        <v>0</v>
      </c>
      <c r="F33" s="46">
        <v>0</v>
      </c>
      <c r="G33" s="46">
        <v>2760348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2760348</v>
      </c>
      <c r="O33" s="47">
        <f t="shared" si="1"/>
        <v>18.52234479426685</v>
      </c>
      <c r="P33" s="9"/>
    </row>
    <row r="34" spans="1:16" ht="15">
      <c r="A34" s="12"/>
      <c r="B34" s="25">
        <v>337.4</v>
      </c>
      <c r="C34" s="20" t="s">
        <v>147</v>
      </c>
      <c r="D34" s="46">
        <v>0</v>
      </c>
      <c r="E34" s="46">
        <v>39990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39990</v>
      </c>
      <c r="O34" s="47">
        <f t="shared" si="1"/>
        <v>0.2683388356550447</v>
      </c>
      <c r="P34" s="9"/>
    </row>
    <row r="35" spans="1:16" ht="15">
      <c r="A35" s="12"/>
      <c r="B35" s="25">
        <v>337.7</v>
      </c>
      <c r="C35" s="20" t="s">
        <v>42</v>
      </c>
      <c r="D35" s="46">
        <v>0</v>
      </c>
      <c r="E35" s="46">
        <v>492626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492626</v>
      </c>
      <c r="O35" s="47">
        <f t="shared" si="1"/>
        <v>3.3055935797299836</v>
      </c>
      <c r="P35" s="9"/>
    </row>
    <row r="36" spans="1:16" ht="15">
      <c r="A36" s="12"/>
      <c r="B36" s="25">
        <v>339</v>
      </c>
      <c r="C36" s="20" t="s">
        <v>43</v>
      </c>
      <c r="D36" s="46">
        <v>2376799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2376799</v>
      </c>
      <c r="O36" s="47">
        <f t="shared" si="1"/>
        <v>15.948674074670532</v>
      </c>
      <c r="P36" s="9"/>
    </row>
    <row r="37" spans="1:16" ht="15.75">
      <c r="A37" s="29" t="s">
        <v>48</v>
      </c>
      <c r="B37" s="30"/>
      <c r="C37" s="31"/>
      <c r="D37" s="32">
        <f aca="true" t="shared" si="7" ref="D37:M37">SUM(D38:D54)</f>
        <v>24116597</v>
      </c>
      <c r="E37" s="32">
        <f t="shared" si="7"/>
        <v>331707</v>
      </c>
      <c r="F37" s="32">
        <f t="shared" si="7"/>
        <v>0</v>
      </c>
      <c r="G37" s="32">
        <f t="shared" si="7"/>
        <v>121603</v>
      </c>
      <c r="H37" s="32">
        <f t="shared" si="7"/>
        <v>0</v>
      </c>
      <c r="I37" s="32">
        <f t="shared" si="7"/>
        <v>124396392</v>
      </c>
      <c r="J37" s="32">
        <f t="shared" si="7"/>
        <v>63650659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212616958</v>
      </c>
      <c r="O37" s="45">
        <f aca="true" t="shared" si="8" ref="O37:O68">(N37/O$75)</f>
        <v>1426.6913465925866</v>
      </c>
      <c r="P37" s="10"/>
    </row>
    <row r="38" spans="1:16" ht="15">
      <c r="A38" s="12"/>
      <c r="B38" s="25">
        <v>341.2</v>
      </c>
      <c r="C38" s="20" t="s">
        <v>125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63650659</v>
      </c>
      <c r="K38" s="46">
        <v>0</v>
      </c>
      <c r="L38" s="46">
        <v>0</v>
      </c>
      <c r="M38" s="46">
        <v>0</v>
      </c>
      <c r="N38" s="46">
        <f aca="true" t="shared" si="9" ref="N38:N54">SUM(D38:M38)</f>
        <v>63650659</v>
      </c>
      <c r="O38" s="47">
        <f t="shared" si="8"/>
        <v>427.10536946077247</v>
      </c>
      <c r="P38" s="9"/>
    </row>
    <row r="39" spans="1:16" ht="15">
      <c r="A39" s="12"/>
      <c r="B39" s="25">
        <v>341.3</v>
      </c>
      <c r="C39" s="20" t="s">
        <v>126</v>
      </c>
      <c r="D39" s="46">
        <v>10888106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10888106</v>
      </c>
      <c r="O39" s="47">
        <f t="shared" si="8"/>
        <v>73.06080736505892</v>
      </c>
      <c r="P39" s="9"/>
    </row>
    <row r="40" spans="1:16" ht="15">
      <c r="A40" s="12"/>
      <c r="B40" s="25">
        <v>341.9</v>
      </c>
      <c r="C40" s="20" t="s">
        <v>127</v>
      </c>
      <c r="D40" s="46">
        <v>3526258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3526258</v>
      </c>
      <c r="O40" s="47">
        <f t="shared" si="8"/>
        <v>23.661714577126446</v>
      </c>
      <c r="P40" s="9"/>
    </row>
    <row r="41" spans="1:16" ht="15">
      <c r="A41" s="12"/>
      <c r="B41" s="25">
        <v>342.1</v>
      </c>
      <c r="C41" s="20" t="s">
        <v>54</v>
      </c>
      <c r="D41" s="46">
        <v>416268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416268</v>
      </c>
      <c r="O41" s="47">
        <f t="shared" si="8"/>
        <v>2.7932200660278603</v>
      </c>
      <c r="P41" s="9"/>
    </row>
    <row r="42" spans="1:16" ht="15">
      <c r="A42" s="12"/>
      <c r="B42" s="25">
        <v>342.2</v>
      </c>
      <c r="C42" s="20" t="s">
        <v>55</v>
      </c>
      <c r="D42" s="46">
        <v>2481739</v>
      </c>
      <c r="E42" s="46">
        <v>300000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2781739</v>
      </c>
      <c r="O42" s="47">
        <f t="shared" si="8"/>
        <v>18.665881579300535</v>
      </c>
      <c r="P42" s="9"/>
    </row>
    <row r="43" spans="1:16" ht="15">
      <c r="A43" s="12"/>
      <c r="B43" s="25">
        <v>342.6</v>
      </c>
      <c r="C43" s="20" t="s">
        <v>56</v>
      </c>
      <c r="D43" s="46">
        <v>4206652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4206652</v>
      </c>
      <c r="O43" s="47">
        <f t="shared" si="8"/>
        <v>28.22725930697587</v>
      </c>
      <c r="P43" s="9"/>
    </row>
    <row r="44" spans="1:16" ht="15">
      <c r="A44" s="12"/>
      <c r="B44" s="25">
        <v>342.9</v>
      </c>
      <c r="C44" s="20" t="s">
        <v>57</v>
      </c>
      <c r="D44" s="46">
        <v>284404</v>
      </c>
      <c r="E44" s="46">
        <v>17501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301905</v>
      </c>
      <c r="O44" s="47">
        <f t="shared" si="8"/>
        <v>2.025827361301232</v>
      </c>
      <c r="P44" s="9"/>
    </row>
    <row r="45" spans="1:16" ht="15">
      <c r="A45" s="12"/>
      <c r="B45" s="25">
        <v>343.4</v>
      </c>
      <c r="C45" s="20" t="s">
        <v>58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13290875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13290875</v>
      </c>
      <c r="O45" s="47">
        <f t="shared" si="8"/>
        <v>89.18374399441716</v>
      </c>
      <c r="P45" s="9"/>
    </row>
    <row r="46" spans="1:16" ht="15">
      <c r="A46" s="12"/>
      <c r="B46" s="25">
        <v>343.6</v>
      </c>
      <c r="C46" s="20" t="s">
        <v>59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97475873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97475873</v>
      </c>
      <c r="O46" s="47">
        <f t="shared" si="8"/>
        <v>654.0775760259817</v>
      </c>
      <c r="P46" s="9"/>
    </row>
    <row r="47" spans="1:16" ht="15">
      <c r="A47" s="12"/>
      <c r="B47" s="25">
        <v>343.7</v>
      </c>
      <c r="C47" s="20" t="s">
        <v>60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3214559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3214559</v>
      </c>
      <c r="O47" s="47">
        <f t="shared" si="8"/>
        <v>21.57016802211665</v>
      </c>
      <c r="P47" s="9"/>
    </row>
    <row r="48" spans="1:16" ht="15">
      <c r="A48" s="12"/>
      <c r="B48" s="25">
        <v>343.9</v>
      </c>
      <c r="C48" s="20" t="s">
        <v>61</v>
      </c>
      <c r="D48" s="46">
        <v>57443</v>
      </c>
      <c r="E48" s="46">
        <v>0</v>
      </c>
      <c r="F48" s="46">
        <v>0</v>
      </c>
      <c r="G48" s="46">
        <v>121603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179046</v>
      </c>
      <c r="O48" s="47">
        <f t="shared" si="8"/>
        <v>1.2014252355262098</v>
      </c>
      <c r="P48" s="9"/>
    </row>
    <row r="49" spans="1:16" ht="15">
      <c r="A49" s="12"/>
      <c r="B49" s="25">
        <v>344.5</v>
      </c>
      <c r="C49" s="20" t="s">
        <v>128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8459427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8459427</v>
      </c>
      <c r="O49" s="47">
        <f t="shared" si="8"/>
        <v>56.76401078991867</v>
      </c>
      <c r="P49" s="9"/>
    </row>
    <row r="50" spans="1:16" ht="15">
      <c r="A50" s="12"/>
      <c r="B50" s="25">
        <v>347.2</v>
      </c>
      <c r="C50" s="20" t="s">
        <v>64</v>
      </c>
      <c r="D50" s="46">
        <v>1386225</v>
      </c>
      <c r="E50" s="46">
        <v>12551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1398776</v>
      </c>
      <c r="O50" s="47">
        <f t="shared" si="8"/>
        <v>9.38599457820007</v>
      </c>
      <c r="P50" s="9"/>
    </row>
    <row r="51" spans="1:16" ht="15">
      <c r="A51" s="12"/>
      <c r="B51" s="25">
        <v>347.4</v>
      </c>
      <c r="C51" s="20" t="s">
        <v>65</v>
      </c>
      <c r="D51" s="46">
        <v>54262</v>
      </c>
      <c r="E51" s="46">
        <v>1655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55917</v>
      </c>
      <c r="O51" s="47">
        <f t="shared" si="8"/>
        <v>0.37521136967549723</v>
      </c>
      <c r="P51" s="9"/>
    </row>
    <row r="52" spans="1:16" ht="15">
      <c r="A52" s="12"/>
      <c r="B52" s="25">
        <v>347.5</v>
      </c>
      <c r="C52" s="20" t="s">
        <v>66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1658275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1658275</v>
      </c>
      <c r="O52" s="47">
        <f t="shared" si="8"/>
        <v>11.127271385243041</v>
      </c>
      <c r="P52" s="9"/>
    </row>
    <row r="53" spans="1:16" ht="15">
      <c r="A53" s="12"/>
      <c r="B53" s="25">
        <v>347.9</v>
      </c>
      <c r="C53" s="20" t="s">
        <v>67</v>
      </c>
      <c r="D53" s="46">
        <v>50702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50702</v>
      </c>
      <c r="O53" s="47">
        <f t="shared" si="8"/>
        <v>0.34021794562095714</v>
      </c>
      <c r="P53" s="9"/>
    </row>
    <row r="54" spans="1:16" ht="15">
      <c r="A54" s="12"/>
      <c r="B54" s="25">
        <v>349</v>
      </c>
      <c r="C54" s="20" t="s">
        <v>1</v>
      </c>
      <c r="D54" s="46">
        <v>764538</v>
      </c>
      <c r="E54" s="46">
        <v>0</v>
      </c>
      <c r="F54" s="46">
        <v>0</v>
      </c>
      <c r="G54" s="46">
        <v>0</v>
      </c>
      <c r="H54" s="46">
        <v>0</v>
      </c>
      <c r="I54" s="46">
        <v>297383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1061921</v>
      </c>
      <c r="O54" s="47">
        <f t="shared" si="8"/>
        <v>7.1256475293233486</v>
      </c>
      <c r="P54" s="9"/>
    </row>
    <row r="55" spans="1:16" ht="15.75">
      <c r="A55" s="29" t="s">
        <v>49</v>
      </c>
      <c r="B55" s="30"/>
      <c r="C55" s="31"/>
      <c r="D55" s="32">
        <f aca="true" t="shared" si="10" ref="D55:M55">SUM(D56:D60)</f>
        <v>1240020</v>
      </c>
      <c r="E55" s="32">
        <f t="shared" si="10"/>
        <v>1284204</v>
      </c>
      <c r="F55" s="32">
        <f t="shared" si="10"/>
        <v>0</v>
      </c>
      <c r="G55" s="32">
        <f t="shared" si="10"/>
        <v>0</v>
      </c>
      <c r="H55" s="32">
        <f t="shared" si="10"/>
        <v>0</v>
      </c>
      <c r="I55" s="32">
        <f t="shared" si="10"/>
        <v>691908</v>
      </c>
      <c r="J55" s="32">
        <f t="shared" si="10"/>
        <v>0</v>
      </c>
      <c r="K55" s="32">
        <f t="shared" si="10"/>
        <v>0</v>
      </c>
      <c r="L55" s="32">
        <f t="shared" si="10"/>
        <v>0</v>
      </c>
      <c r="M55" s="32">
        <f t="shared" si="10"/>
        <v>0</v>
      </c>
      <c r="N55" s="32">
        <f aca="true" t="shared" si="11" ref="N55:N62">SUM(D55:M55)</f>
        <v>3216132</v>
      </c>
      <c r="O55" s="45">
        <f t="shared" si="8"/>
        <v>21.580723085594652</v>
      </c>
      <c r="P55" s="10"/>
    </row>
    <row r="56" spans="1:16" ht="15">
      <c r="A56" s="13"/>
      <c r="B56" s="39">
        <v>351.1</v>
      </c>
      <c r="C56" s="21" t="s">
        <v>70</v>
      </c>
      <c r="D56" s="46">
        <v>45490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45490</v>
      </c>
      <c r="O56" s="47">
        <f t="shared" si="8"/>
        <v>0.3052446520117025</v>
      </c>
      <c r="P56" s="9"/>
    </row>
    <row r="57" spans="1:16" ht="15">
      <c r="A57" s="13"/>
      <c r="B57" s="39">
        <v>351.3</v>
      </c>
      <c r="C57" s="21" t="s">
        <v>71</v>
      </c>
      <c r="D57" s="46">
        <v>5222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5222</v>
      </c>
      <c r="O57" s="47">
        <f t="shared" si="8"/>
        <v>0.03504039509353947</v>
      </c>
      <c r="P57" s="9"/>
    </row>
    <row r="58" spans="1:16" ht="15">
      <c r="A58" s="13"/>
      <c r="B58" s="39">
        <v>351.5</v>
      </c>
      <c r="C58" s="21" t="s">
        <v>72</v>
      </c>
      <c r="D58" s="46">
        <v>489674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489674</v>
      </c>
      <c r="O58" s="47">
        <f t="shared" si="8"/>
        <v>3.285785221569101</v>
      </c>
      <c r="P58" s="9"/>
    </row>
    <row r="59" spans="1:16" ht="15">
      <c r="A59" s="13"/>
      <c r="B59" s="39">
        <v>354</v>
      </c>
      <c r="C59" s="21" t="s">
        <v>73</v>
      </c>
      <c r="D59" s="46">
        <v>536053</v>
      </c>
      <c r="E59" s="46">
        <v>0</v>
      </c>
      <c r="F59" s="46">
        <v>0</v>
      </c>
      <c r="G59" s="46">
        <v>0</v>
      </c>
      <c r="H59" s="46">
        <v>0</v>
      </c>
      <c r="I59" s="46">
        <v>691908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1227961</v>
      </c>
      <c r="O59" s="47">
        <f t="shared" si="8"/>
        <v>8.239800574388706</v>
      </c>
      <c r="P59" s="9"/>
    </row>
    <row r="60" spans="1:16" ht="15">
      <c r="A60" s="13"/>
      <c r="B60" s="39">
        <v>359</v>
      </c>
      <c r="C60" s="21" t="s">
        <v>74</v>
      </c>
      <c r="D60" s="46">
        <v>163581</v>
      </c>
      <c r="E60" s="46">
        <v>1284204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1447785</v>
      </c>
      <c r="O60" s="47">
        <f t="shared" si="8"/>
        <v>9.714852242531604</v>
      </c>
      <c r="P60" s="9"/>
    </row>
    <row r="61" spans="1:16" ht="15.75">
      <c r="A61" s="29" t="s">
        <v>4</v>
      </c>
      <c r="B61" s="30"/>
      <c r="C61" s="31"/>
      <c r="D61" s="32">
        <f aca="true" t="shared" si="12" ref="D61:M61">SUM(D62:D69)</f>
        <v>3765601</v>
      </c>
      <c r="E61" s="32">
        <f t="shared" si="12"/>
        <v>1413870</v>
      </c>
      <c r="F61" s="32">
        <f t="shared" si="12"/>
        <v>44834</v>
      </c>
      <c r="G61" s="32">
        <f t="shared" si="12"/>
        <v>259101</v>
      </c>
      <c r="H61" s="32">
        <f t="shared" si="12"/>
        <v>0</v>
      </c>
      <c r="I61" s="32">
        <f t="shared" si="12"/>
        <v>3100449</v>
      </c>
      <c r="J61" s="32">
        <f t="shared" si="12"/>
        <v>4387888</v>
      </c>
      <c r="K61" s="32">
        <f t="shared" si="12"/>
        <v>144736171</v>
      </c>
      <c r="L61" s="32">
        <f t="shared" si="12"/>
        <v>0</v>
      </c>
      <c r="M61" s="32">
        <f t="shared" si="12"/>
        <v>0</v>
      </c>
      <c r="N61" s="32">
        <f t="shared" si="11"/>
        <v>157707914</v>
      </c>
      <c r="O61" s="45">
        <f t="shared" si="8"/>
        <v>1058.2435112864696</v>
      </c>
      <c r="P61" s="10"/>
    </row>
    <row r="62" spans="1:16" ht="15">
      <c r="A62" s="12"/>
      <c r="B62" s="25">
        <v>361.1</v>
      </c>
      <c r="C62" s="20" t="s">
        <v>75</v>
      </c>
      <c r="D62" s="46">
        <v>823914</v>
      </c>
      <c r="E62" s="46">
        <v>984291</v>
      </c>
      <c r="F62" s="46">
        <v>44834</v>
      </c>
      <c r="G62" s="46">
        <v>155346</v>
      </c>
      <c r="H62" s="46">
        <v>0</v>
      </c>
      <c r="I62" s="46">
        <v>2420022</v>
      </c>
      <c r="J62" s="46">
        <v>578922</v>
      </c>
      <c r="K62" s="46">
        <v>11977320</v>
      </c>
      <c r="L62" s="46">
        <v>0</v>
      </c>
      <c r="M62" s="46">
        <v>0</v>
      </c>
      <c r="N62" s="46">
        <f t="shared" si="11"/>
        <v>16984649</v>
      </c>
      <c r="O62" s="47">
        <f t="shared" si="8"/>
        <v>113.9695157956894</v>
      </c>
      <c r="P62" s="9"/>
    </row>
    <row r="63" spans="1:16" ht="15">
      <c r="A63" s="12"/>
      <c r="B63" s="25">
        <v>361.2</v>
      </c>
      <c r="C63" s="20" t="s">
        <v>129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4577166</v>
      </c>
      <c r="L63" s="46">
        <v>0</v>
      </c>
      <c r="M63" s="46">
        <v>0</v>
      </c>
      <c r="N63" s="46">
        <f aca="true" t="shared" si="13" ref="N63:N69">SUM(D63:M63)</f>
        <v>4577166</v>
      </c>
      <c r="O63" s="47">
        <f t="shared" si="8"/>
        <v>30.71346324180691</v>
      </c>
      <c r="P63" s="9"/>
    </row>
    <row r="64" spans="1:16" ht="15">
      <c r="A64" s="12"/>
      <c r="B64" s="25">
        <v>361.3</v>
      </c>
      <c r="C64" s="20" t="s">
        <v>76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64220932</v>
      </c>
      <c r="L64" s="46">
        <v>0</v>
      </c>
      <c r="M64" s="46">
        <v>0</v>
      </c>
      <c r="N64" s="46">
        <f t="shared" si="13"/>
        <v>64220932</v>
      </c>
      <c r="O64" s="47">
        <f t="shared" si="8"/>
        <v>430.93198593552887</v>
      </c>
      <c r="P64" s="9"/>
    </row>
    <row r="65" spans="1:16" ht="15">
      <c r="A65" s="12"/>
      <c r="B65" s="25">
        <v>362</v>
      </c>
      <c r="C65" s="20" t="s">
        <v>78</v>
      </c>
      <c r="D65" s="46">
        <v>1589958</v>
      </c>
      <c r="E65" s="46">
        <v>57144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1647102</v>
      </c>
      <c r="O65" s="47">
        <f t="shared" si="8"/>
        <v>11.052298896851598</v>
      </c>
      <c r="P65" s="9"/>
    </row>
    <row r="66" spans="1:16" ht="15">
      <c r="A66" s="12"/>
      <c r="B66" s="25">
        <v>364</v>
      </c>
      <c r="C66" s="20" t="s">
        <v>131</v>
      </c>
      <c r="D66" s="46">
        <v>10806</v>
      </c>
      <c r="E66" s="46">
        <v>0</v>
      </c>
      <c r="F66" s="46">
        <v>0</v>
      </c>
      <c r="G66" s="46">
        <v>53755</v>
      </c>
      <c r="H66" s="46">
        <v>0</v>
      </c>
      <c r="I66" s="46">
        <v>-187319</v>
      </c>
      <c r="J66" s="46">
        <v>433418</v>
      </c>
      <c r="K66" s="46">
        <v>0</v>
      </c>
      <c r="L66" s="46">
        <v>0</v>
      </c>
      <c r="M66" s="46">
        <v>0</v>
      </c>
      <c r="N66" s="46">
        <f t="shared" si="13"/>
        <v>310660</v>
      </c>
      <c r="O66" s="47">
        <f t="shared" si="8"/>
        <v>2.084574710792603</v>
      </c>
      <c r="P66" s="9"/>
    </row>
    <row r="67" spans="1:16" ht="15">
      <c r="A67" s="12"/>
      <c r="B67" s="25">
        <v>366</v>
      </c>
      <c r="C67" s="20" t="s">
        <v>80</v>
      </c>
      <c r="D67" s="46">
        <v>773</v>
      </c>
      <c r="E67" s="46">
        <v>27846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28619</v>
      </c>
      <c r="O67" s="47">
        <f t="shared" si="8"/>
        <v>0.19203773787476178</v>
      </c>
      <c r="P67" s="9"/>
    </row>
    <row r="68" spans="1:16" ht="15">
      <c r="A68" s="12"/>
      <c r="B68" s="25">
        <v>368</v>
      </c>
      <c r="C68" s="20" t="s">
        <v>81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63960753</v>
      </c>
      <c r="L68" s="46">
        <v>0</v>
      </c>
      <c r="M68" s="46">
        <v>0</v>
      </c>
      <c r="N68" s="46">
        <f t="shared" si="13"/>
        <v>63960753</v>
      </c>
      <c r="O68" s="47">
        <f t="shared" si="8"/>
        <v>429.18614622755456</v>
      </c>
      <c r="P68" s="9"/>
    </row>
    <row r="69" spans="1:16" ht="15">
      <c r="A69" s="12"/>
      <c r="B69" s="25">
        <v>369.9</v>
      </c>
      <c r="C69" s="20" t="s">
        <v>83</v>
      </c>
      <c r="D69" s="46">
        <v>1340150</v>
      </c>
      <c r="E69" s="46">
        <v>344589</v>
      </c>
      <c r="F69" s="46">
        <v>0</v>
      </c>
      <c r="G69" s="46">
        <v>50000</v>
      </c>
      <c r="H69" s="46">
        <v>0</v>
      </c>
      <c r="I69" s="46">
        <v>867746</v>
      </c>
      <c r="J69" s="46">
        <v>3375548</v>
      </c>
      <c r="K69" s="46">
        <v>0</v>
      </c>
      <c r="L69" s="46">
        <v>0</v>
      </c>
      <c r="M69" s="46">
        <v>0</v>
      </c>
      <c r="N69" s="46">
        <f t="shared" si="13"/>
        <v>5978033</v>
      </c>
      <c r="O69" s="47">
        <f>(N69/O$75)</f>
        <v>40.11348874037094</v>
      </c>
      <c r="P69" s="9"/>
    </row>
    <row r="70" spans="1:16" ht="15.75">
      <c r="A70" s="29" t="s">
        <v>50</v>
      </c>
      <c r="B70" s="30"/>
      <c r="C70" s="31"/>
      <c r="D70" s="32">
        <f aca="true" t="shared" si="14" ref="D70:M70">SUM(D71:D72)</f>
        <v>6458568</v>
      </c>
      <c r="E70" s="32">
        <f t="shared" si="14"/>
        <v>109912</v>
      </c>
      <c r="F70" s="32">
        <f t="shared" si="14"/>
        <v>5192472</v>
      </c>
      <c r="G70" s="32">
        <f t="shared" si="14"/>
        <v>1485000</v>
      </c>
      <c r="H70" s="32">
        <f t="shared" si="14"/>
        <v>0</v>
      </c>
      <c r="I70" s="32">
        <f t="shared" si="14"/>
        <v>407182</v>
      </c>
      <c r="J70" s="32">
        <f t="shared" si="14"/>
        <v>1533750</v>
      </c>
      <c r="K70" s="32">
        <f t="shared" si="14"/>
        <v>0</v>
      </c>
      <c r="L70" s="32">
        <f t="shared" si="14"/>
        <v>0</v>
      </c>
      <c r="M70" s="32">
        <f t="shared" si="14"/>
        <v>0</v>
      </c>
      <c r="N70" s="32">
        <f>SUM(D70:M70)</f>
        <v>15186884</v>
      </c>
      <c r="O70" s="45">
        <f>(N70/O$75)</f>
        <v>101.90624580615723</v>
      </c>
      <c r="P70" s="9"/>
    </row>
    <row r="71" spans="1:16" ht="15">
      <c r="A71" s="12"/>
      <c r="B71" s="25">
        <v>381</v>
      </c>
      <c r="C71" s="20" t="s">
        <v>84</v>
      </c>
      <c r="D71" s="46">
        <v>1513690</v>
      </c>
      <c r="E71" s="46">
        <v>109912</v>
      </c>
      <c r="F71" s="46">
        <v>5192472</v>
      </c>
      <c r="G71" s="46">
        <v>1485000</v>
      </c>
      <c r="H71" s="46">
        <v>0</v>
      </c>
      <c r="I71" s="46">
        <v>407182</v>
      </c>
      <c r="J71" s="46">
        <v>1533750</v>
      </c>
      <c r="K71" s="46">
        <v>0</v>
      </c>
      <c r="L71" s="46">
        <v>0</v>
      </c>
      <c r="M71" s="46">
        <v>0</v>
      </c>
      <c r="N71" s="46">
        <f>SUM(D71:M71)</f>
        <v>10242006</v>
      </c>
      <c r="O71" s="47">
        <f>(N71/O$75)</f>
        <v>68.7253804654159</v>
      </c>
      <c r="P71" s="9"/>
    </row>
    <row r="72" spans="1:16" ht="15.75" thickBot="1">
      <c r="A72" s="12"/>
      <c r="B72" s="25">
        <v>382</v>
      </c>
      <c r="C72" s="20" t="s">
        <v>95</v>
      </c>
      <c r="D72" s="46">
        <v>4944878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4944878</v>
      </c>
      <c r="O72" s="47">
        <f>(N72/O$75)</f>
        <v>33.180865340741335</v>
      </c>
      <c r="P72" s="9"/>
    </row>
    <row r="73" spans="1:119" ht="16.5" thickBot="1">
      <c r="A73" s="14" t="s">
        <v>68</v>
      </c>
      <c r="B73" s="23"/>
      <c r="C73" s="22"/>
      <c r="D73" s="15">
        <f aca="true" t="shared" si="15" ref="D73:M73">SUM(D5,D13,D22,D37,D55,D61,D70)</f>
        <v>211461884</v>
      </c>
      <c r="E73" s="15">
        <f t="shared" si="15"/>
        <v>42318517</v>
      </c>
      <c r="F73" s="15">
        <f t="shared" si="15"/>
        <v>8910675</v>
      </c>
      <c r="G73" s="15">
        <f t="shared" si="15"/>
        <v>5155877</v>
      </c>
      <c r="H73" s="15">
        <f t="shared" si="15"/>
        <v>0</v>
      </c>
      <c r="I73" s="15">
        <f t="shared" si="15"/>
        <v>129666795</v>
      </c>
      <c r="J73" s="15">
        <f t="shared" si="15"/>
        <v>69572297</v>
      </c>
      <c r="K73" s="15">
        <f t="shared" si="15"/>
        <v>144736171</v>
      </c>
      <c r="L73" s="15">
        <f t="shared" si="15"/>
        <v>0</v>
      </c>
      <c r="M73" s="15">
        <f t="shared" si="15"/>
        <v>0</v>
      </c>
      <c r="N73" s="15">
        <f>SUM(D73:M73)</f>
        <v>611822216</v>
      </c>
      <c r="O73" s="38">
        <f>(N73/O$75)</f>
        <v>4105.4178812035325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5" ht="15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5" ht="15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8" t="s">
        <v>154</v>
      </c>
      <c r="M75" s="48"/>
      <c r="N75" s="48"/>
      <c r="O75" s="43">
        <v>149028</v>
      </c>
    </row>
    <row r="76" spans="1:15" ht="15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5" ht="15.75" customHeight="1" thickBot="1">
      <c r="A77" s="52" t="s">
        <v>105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sheetProtection/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87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92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88</v>
      </c>
      <c r="F4" s="34" t="s">
        <v>89</v>
      </c>
      <c r="G4" s="34" t="s">
        <v>90</v>
      </c>
      <c r="H4" s="34" t="s">
        <v>6</v>
      </c>
      <c r="I4" s="34" t="s">
        <v>7</v>
      </c>
      <c r="J4" s="35" t="s">
        <v>91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99963407</v>
      </c>
      <c r="E5" s="27">
        <f t="shared" si="0"/>
        <v>32511862</v>
      </c>
      <c r="F5" s="27">
        <f t="shared" si="0"/>
        <v>3681457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136156726</v>
      </c>
      <c r="O5" s="33">
        <f aca="true" t="shared" si="1" ref="O5:O36">(N5/O$82)</f>
        <v>924.9023585033829</v>
      </c>
      <c r="P5" s="6"/>
    </row>
    <row r="6" spans="1:16" ht="15">
      <c r="A6" s="12"/>
      <c r="B6" s="25">
        <v>311</v>
      </c>
      <c r="C6" s="20" t="s">
        <v>3</v>
      </c>
      <c r="D6" s="46">
        <v>77136402</v>
      </c>
      <c r="E6" s="46">
        <v>32511862</v>
      </c>
      <c r="F6" s="46">
        <v>3681457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113329721</v>
      </c>
      <c r="O6" s="47">
        <f t="shared" si="1"/>
        <v>769.8402372089232</v>
      </c>
      <c r="P6" s="9"/>
    </row>
    <row r="7" spans="1:16" ht="15">
      <c r="A7" s="12"/>
      <c r="B7" s="25">
        <v>314.1</v>
      </c>
      <c r="C7" s="20" t="s">
        <v>11</v>
      </c>
      <c r="D7" s="46">
        <v>11994922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11994922</v>
      </c>
      <c r="O7" s="47">
        <f t="shared" si="1"/>
        <v>81.48059940765698</v>
      </c>
      <c r="P7" s="9"/>
    </row>
    <row r="8" spans="1:16" ht="15">
      <c r="A8" s="12"/>
      <c r="B8" s="25">
        <v>314.3</v>
      </c>
      <c r="C8" s="20" t="s">
        <v>12</v>
      </c>
      <c r="D8" s="46">
        <v>3169341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3169341</v>
      </c>
      <c r="O8" s="47">
        <f t="shared" si="1"/>
        <v>21.529094095590033</v>
      </c>
      <c r="P8" s="9"/>
    </row>
    <row r="9" spans="1:16" ht="15">
      <c r="A9" s="12"/>
      <c r="B9" s="25">
        <v>314.4</v>
      </c>
      <c r="C9" s="20" t="s">
        <v>13</v>
      </c>
      <c r="D9" s="46">
        <v>412007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412007</v>
      </c>
      <c r="O9" s="47">
        <f t="shared" si="1"/>
        <v>2.798732440290194</v>
      </c>
      <c r="P9" s="9"/>
    </row>
    <row r="10" spans="1:16" ht="15">
      <c r="A10" s="12"/>
      <c r="B10" s="25">
        <v>315</v>
      </c>
      <c r="C10" s="20" t="s">
        <v>116</v>
      </c>
      <c r="D10" s="46">
        <v>5052720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5052720</v>
      </c>
      <c r="O10" s="47">
        <f t="shared" si="1"/>
        <v>34.32274542836182</v>
      </c>
      <c r="P10" s="9"/>
    </row>
    <row r="11" spans="1:16" ht="15">
      <c r="A11" s="12"/>
      <c r="B11" s="25">
        <v>316</v>
      </c>
      <c r="C11" s="20" t="s">
        <v>117</v>
      </c>
      <c r="D11" s="46">
        <v>2162226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2162226</v>
      </c>
      <c r="O11" s="47">
        <f t="shared" si="1"/>
        <v>14.687837947993371</v>
      </c>
      <c r="P11" s="9"/>
    </row>
    <row r="12" spans="1:16" ht="15">
      <c r="A12" s="12"/>
      <c r="B12" s="25">
        <v>319</v>
      </c>
      <c r="C12" s="20" t="s">
        <v>16</v>
      </c>
      <c r="D12" s="46">
        <v>35789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35789</v>
      </c>
      <c r="O12" s="47">
        <f t="shared" si="1"/>
        <v>0.24311197456729072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SUM(D14:D20)</f>
        <v>42510614</v>
      </c>
      <c r="E13" s="32">
        <f t="shared" si="3"/>
        <v>0</v>
      </c>
      <c r="F13" s="32">
        <f t="shared" si="3"/>
        <v>0</v>
      </c>
      <c r="G13" s="32">
        <f t="shared" si="3"/>
        <v>902018</v>
      </c>
      <c r="H13" s="32">
        <f t="shared" si="3"/>
        <v>0</v>
      </c>
      <c r="I13" s="32">
        <f t="shared" si="3"/>
        <v>33932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6">SUM(D13:M13)</f>
        <v>43446564</v>
      </c>
      <c r="O13" s="45">
        <f t="shared" si="1"/>
        <v>295.1292285954949</v>
      </c>
      <c r="P13" s="10"/>
    </row>
    <row r="14" spans="1:16" ht="15">
      <c r="A14" s="12"/>
      <c r="B14" s="25">
        <v>322</v>
      </c>
      <c r="C14" s="20" t="s">
        <v>0</v>
      </c>
      <c r="D14" s="46">
        <v>7414696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7414696</v>
      </c>
      <c r="O14" s="47">
        <f t="shared" si="1"/>
        <v>50.367470043203</v>
      </c>
      <c r="P14" s="9"/>
    </row>
    <row r="15" spans="1:16" ht="15">
      <c r="A15" s="12"/>
      <c r="B15" s="25">
        <v>323.1</v>
      </c>
      <c r="C15" s="20" t="s">
        <v>18</v>
      </c>
      <c r="D15" s="46">
        <v>9487474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9487474</v>
      </c>
      <c r="O15" s="47">
        <f t="shared" si="1"/>
        <v>64.44769448142814</v>
      </c>
      <c r="P15" s="9"/>
    </row>
    <row r="16" spans="1:16" ht="15">
      <c r="A16" s="12"/>
      <c r="B16" s="25">
        <v>323.4</v>
      </c>
      <c r="C16" s="20" t="s">
        <v>19</v>
      </c>
      <c r="D16" s="46">
        <v>307387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307387</v>
      </c>
      <c r="O16" s="47">
        <f t="shared" si="1"/>
        <v>2.088056680161943</v>
      </c>
      <c r="P16" s="9"/>
    </row>
    <row r="17" spans="1:16" ht="15">
      <c r="A17" s="12"/>
      <c r="B17" s="25">
        <v>323.7</v>
      </c>
      <c r="C17" s="20" t="s">
        <v>20</v>
      </c>
      <c r="D17" s="46">
        <v>2931045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2931045</v>
      </c>
      <c r="O17" s="47">
        <f t="shared" si="1"/>
        <v>19.91036736135641</v>
      </c>
      <c r="P17" s="9"/>
    </row>
    <row r="18" spans="1:16" ht="15">
      <c r="A18" s="12"/>
      <c r="B18" s="25">
        <v>325.1</v>
      </c>
      <c r="C18" s="20" t="s">
        <v>22</v>
      </c>
      <c r="D18" s="46">
        <v>0</v>
      </c>
      <c r="E18" s="46">
        <v>0</v>
      </c>
      <c r="F18" s="46">
        <v>0</v>
      </c>
      <c r="G18" s="46">
        <v>902018</v>
      </c>
      <c r="H18" s="46">
        <v>0</v>
      </c>
      <c r="I18" s="46">
        <v>-1118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900900</v>
      </c>
      <c r="O18" s="47">
        <f t="shared" si="1"/>
        <v>6.1197456729071</v>
      </c>
      <c r="P18" s="9"/>
    </row>
    <row r="19" spans="1:16" ht="15">
      <c r="A19" s="12"/>
      <c r="B19" s="25">
        <v>325.2</v>
      </c>
      <c r="C19" s="20" t="s">
        <v>23</v>
      </c>
      <c r="D19" s="46">
        <v>21901421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21901421</v>
      </c>
      <c r="O19" s="47">
        <f t="shared" si="1"/>
        <v>148.7746990734451</v>
      </c>
      <c r="P19" s="9"/>
    </row>
    <row r="20" spans="1:16" ht="15">
      <c r="A20" s="12"/>
      <c r="B20" s="25">
        <v>329</v>
      </c>
      <c r="C20" s="20" t="s">
        <v>24</v>
      </c>
      <c r="D20" s="46">
        <v>468591</v>
      </c>
      <c r="E20" s="46">
        <v>0</v>
      </c>
      <c r="F20" s="46">
        <v>0</v>
      </c>
      <c r="G20" s="46">
        <v>0</v>
      </c>
      <c r="H20" s="46">
        <v>0</v>
      </c>
      <c r="I20" s="46">
        <v>35050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503641</v>
      </c>
      <c r="O20" s="47">
        <f t="shared" si="1"/>
        <v>3.421195282993234</v>
      </c>
      <c r="P20" s="9"/>
    </row>
    <row r="21" spans="1:16" ht="15.75">
      <c r="A21" s="29" t="s">
        <v>26</v>
      </c>
      <c r="B21" s="30"/>
      <c r="C21" s="31"/>
      <c r="D21" s="32">
        <f aca="true" t="shared" si="5" ref="D21:M21">SUM(D22:D40)</f>
        <v>16523133</v>
      </c>
      <c r="E21" s="32">
        <f t="shared" si="5"/>
        <v>3543728</v>
      </c>
      <c r="F21" s="32">
        <f t="shared" si="5"/>
        <v>0</v>
      </c>
      <c r="G21" s="32">
        <f t="shared" si="5"/>
        <v>2972973</v>
      </c>
      <c r="H21" s="32">
        <f t="shared" si="5"/>
        <v>0</v>
      </c>
      <c r="I21" s="32">
        <f t="shared" si="5"/>
        <v>873338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23913172</v>
      </c>
      <c r="O21" s="45">
        <f t="shared" si="1"/>
        <v>162.44037170882808</v>
      </c>
      <c r="P21" s="10"/>
    </row>
    <row r="22" spans="1:16" ht="15">
      <c r="A22" s="12"/>
      <c r="B22" s="25">
        <v>331.2</v>
      </c>
      <c r="C22" s="20" t="s">
        <v>25</v>
      </c>
      <c r="D22" s="46">
        <v>0</v>
      </c>
      <c r="E22" s="46">
        <v>189885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189885</v>
      </c>
      <c r="O22" s="47">
        <f t="shared" si="1"/>
        <v>1.2898744667554276</v>
      </c>
      <c r="P22" s="9"/>
    </row>
    <row r="23" spans="1:16" ht="15">
      <c r="A23" s="12"/>
      <c r="B23" s="25">
        <v>331.31</v>
      </c>
      <c r="C23" s="20" t="s">
        <v>118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279468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279468</v>
      </c>
      <c r="O23" s="47">
        <f t="shared" si="1"/>
        <v>1.898405021329783</v>
      </c>
      <c r="P23" s="9"/>
    </row>
    <row r="24" spans="1:16" ht="15">
      <c r="A24" s="12"/>
      <c r="B24" s="25">
        <v>331.35</v>
      </c>
      <c r="C24" s="20" t="s">
        <v>119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593870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593870</v>
      </c>
      <c r="O24" s="47">
        <f t="shared" si="1"/>
        <v>4.0341140667880335</v>
      </c>
      <c r="P24" s="9"/>
    </row>
    <row r="25" spans="1:16" ht="15">
      <c r="A25" s="12"/>
      <c r="B25" s="25">
        <v>331.5</v>
      </c>
      <c r="C25" s="20" t="s">
        <v>27</v>
      </c>
      <c r="D25" s="46">
        <v>0</v>
      </c>
      <c r="E25" s="46">
        <v>1820255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1820255</v>
      </c>
      <c r="O25" s="47">
        <f t="shared" si="1"/>
        <v>12.364854767274407</v>
      </c>
      <c r="P25" s="9"/>
    </row>
    <row r="26" spans="1:16" ht="15">
      <c r="A26" s="12"/>
      <c r="B26" s="25">
        <v>334.2</v>
      </c>
      <c r="C26" s="20" t="s">
        <v>29</v>
      </c>
      <c r="D26" s="46">
        <v>0</v>
      </c>
      <c r="E26" s="46">
        <v>44998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44998</v>
      </c>
      <c r="O26" s="47">
        <f t="shared" si="1"/>
        <v>0.305668016194332</v>
      </c>
      <c r="P26" s="9"/>
    </row>
    <row r="27" spans="1:16" ht="15">
      <c r="A27" s="12"/>
      <c r="B27" s="25">
        <v>334.42</v>
      </c>
      <c r="C27" s="20" t="s">
        <v>102</v>
      </c>
      <c r="D27" s="46">
        <v>0</v>
      </c>
      <c r="E27" s="46">
        <v>37454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5">SUM(D27:M27)</f>
        <v>37454</v>
      </c>
      <c r="O27" s="47">
        <f t="shared" si="1"/>
        <v>0.2544221938428932</v>
      </c>
      <c r="P27" s="9"/>
    </row>
    <row r="28" spans="1:16" ht="15">
      <c r="A28" s="12"/>
      <c r="B28" s="25">
        <v>334.5</v>
      </c>
      <c r="C28" s="20" t="s">
        <v>31</v>
      </c>
      <c r="D28" s="46">
        <v>0</v>
      </c>
      <c r="E28" s="46">
        <v>498262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498262</v>
      </c>
      <c r="O28" s="47">
        <f t="shared" si="1"/>
        <v>3.384656142162324</v>
      </c>
      <c r="P28" s="9"/>
    </row>
    <row r="29" spans="1:16" ht="15">
      <c r="A29" s="12"/>
      <c r="B29" s="25">
        <v>334.7</v>
      </c>
      <c r="C29" s="20" t="s">
        <v>32</v>
      </c>
      <c r="D29" s="46">
        <v>0</v>
      </c>
      <c r="E29" s="46">
        <v>228000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228000</v>
      </c>
      <c r="O29" s="47">
        <f t="shared" si="1"/>
        <v>1.5487867836861124</v>
      </c>
      <c r="P29" s="9"/>
    </row>
    <row r="30" spans="1:16" ht="15">
      <c r="A30" s="12"/>
      <c r="B30" s="25">
        <v>335.12</v>
      </c>
      <c r="C30" s="20" t="s">
        <v>121</v>
      </c>
      <c r="D30" s="46">
        <v>5026776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5026776</v>
      </c>
      <c r="O30" s="47">
        <f t="shared" si="1"/>
        <v>34.146509795397115</v>
      </c>
      <c r="P30" s="9"/>
    </row>
    <row r="31" spans="1:16" ht="15">
      <c r="A31" s="12"/>
      <c r="B31" s="25">
        <v>335.14</v>
      </c>
      <c r="C31" s="20" t="s">
        <v>122</v>
      </c>
      <c r="D31" s="46">
        <v>19915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19915</v>
      </c>
      <c r="O31" s="47">
        <f t="shared" si="1"/>
        <v>0.13528109121539006</v>
      </c>
      <c r="P31" s="9"/>
    </row>
    <row r="32" spans="1:16" ht="15">
      <c r="A32" s="12"/>
      <c r="B32" s="25">
        <v>335.15</v>
      </c>
      <c r="C32" s="20" t="s">
        <v>123</v>
      </c>
      <c r="D32" s="46">
        <v>110873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110873</v>
      </c>
      <c r="O32" s="47">
        <f t="shared" si="1"/>
        <v>0.7531519169632911</v>
      </c>
      <c r="P32" s="9"/>
    </row>
    <row r="33" spans="1:16" ht="15">
      <c r="A33" s="12"/>
      <c r="B33" s="25">
        <v>335.18</v>
      </c>
      <c r="C33" s="20" t="s">
        <v>124</v>
      </c>
      <c r="D33" s="46">
        <v>9563278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9563278</v>
      </c>
      <c r="O33" s="47">
        <f t="shared" si="1"/>
        <v>64.96262532945684</v>
      </c>
      <c r="P33" s="9"/>
    </row>
    <row r="34" spans="1:16" ht="15">
      <c r="A34" s="12"/>
      <c r="B34" s="25">
        <v>335.21</v>
      </c>
      <c r="C34" s="20" t="s">
        <v>37</v>
      </c>
      <c r="D34" s="46">
        <v>118861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118861</v>
      </c>
      <c r="O34" s="47">
        <f t="shared" si="1"/>
        <v>0.8074137977882238</v>
      </c>
      <c r="P34" s="9"/>
    </row>
    <row r="35" spans="1:16" ht="15">
      <c r="A35" s="12"/>
      <c r="B35" s="25">
        <v>335.49</v>
      </c>
      <c r="C35" s="20" t="s">
        <v>38</v>
      </c>
      <c r="D35" s="46">
        <v>0</v>
      </c>
      <c r="E35" s="46">
        <v>0</v>
      </c>
      <c r="F35" s="46">
        <v>0</v>
      </c>
      <c r="G35" s="46">
        <v>2766045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2766045</v>
      </c>
      <c r="O35" s="47">
        <f t="shared" si="1"/>
        <v>18.789534820530935</v>
      </c>
      <c r="P35" s="9"/>
    </row>
    <row r="36" spans="1:16" ht="15">
      <c r="A36" s="12"/>
      <c r="B36" s="25">
        <v>337.1</v>
      </c>
      <c r="C36" s="20" t="s">
        <v>39</v>
      </c>
      <c r="D36" s="46">
        <v>0</v>
      </c>
      <c r="E36" s="46">
        <v>0</v>
      </c>
      <c r="F36" s="46">
        <v>0</v>
      </c>
      <c r="G36" s="46">
        <v>206928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7" ref="N36:N41">SUM(D36:M36)</f>
        <v>206928</v>
      </c>
      <c r="O36" s="47">
        <f t="shared" si="1"/>
        <v>1.4056462788359645</v>
      </c>
      <c r="P36" s="9"/>
    </row>
    <row r="37" spans="1:16" ht="15">
      <c r="A37" s="12"/>
      <c r="B37" s="25">
        <v>337.2</v>
      </c>
      <c r="C37" s="20" t="s">
        <v>40</v>
      </c>
      <c r="D37" s="46">
        <v>0</v>
      </c>
      <c r="E37" s="46">
        <v>42597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42597</v>
      </c>
      <c r="O37" s="47">
        <f aca="true" t="shared" si="8" ref="O37:O68">(N37/O$82)</f>
        <v>0.28935820449419886</v>
      </c>
      <c r="P37" s="9"/>
    </row>
    <row r="38" spans="1:16" ht="15">
      <c r="A38" s="12"/>
      <c r="B38" s="25">
        <v>337.4</v>
      </c>
      <c r="C38" s="20" t="s">
        <v>147</v>
      </c>
      <c r="D38" s="46">
        <v>0</v>
      </c>
      <c r="E38" s="46">
        <v>156059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156059</v>
      </c>
      <c r="O38" s="47">
        <f t="shared" si="8"/>
        <v>1.0600970029617152</v>
      </c>
      <c r="P38" s="9"/>
    </row>
    <row r="39" spans="1:16" ht="15">
      <c r="A39" s="12"/>
      <c r="B39" s="25">
        <v>337.7</v>
      </c>
      <c r="C39" s="20" t="s">
        <v>42</v>
      </c>
      <c r="D39" s="46">
        <v>0</v>
      </c>
      <c r="E39" s="46">
        <v>526218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526218</v>
      </c>
      <c r="O39" s="47">
        <f t="shared" si="8"/>
        <v>3.5745591392006086</v>
      </c>
      <c r="P39" s="9"/>
    </row>
    <row r="40" spans="1:16" ht="15">
      <c r="A40" s="12"/>
      <c r="B40" s="25">
        <v>339</v>
      </c>
      <c r="C40" s="20" t="s">
        <v>43</v>
      </c>
      <c r="D40" s="46">
        <v>1683430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1683430</v>
      </c>
      <c r="O40" s="47">
        <f t="shared" si="8"/>
        <v>11.435412873950494</v>
      </c>
      <c r="P40" s="9"/>
    </row>
    <row r="41" spans="1:16" ht="15.75">
      <c r="A41" s="29" t="s">
        <v>48</v>
      </c>
      <c r="B41" s="30"/>
      <c r="C41" s="31"/>
      <c r="D41" s="32">
        <f aca="true" t="shared" si="9" ref="D41:M41">SUM(D42:D58)</f>
        <v>22328174</v>
      </c>
      <c r="E41" s="32">
        <f t="shared" si="9"/>
        <v>317921</v>
      </c>
      <c r="F41" s="32">
        <f t="shared" si="9"/>
        <v>0</v>
      </c>
      <c r="G41" s="32">
        <f t="shared" si="9"/>
        <v>139515</v>
      </c>
      <c r="H41" s="32">
        <f t="shared" si="9"/>
        <v>0</v>
      </c>
      <c r="I41" s="32">
        <f t="shared" si="9"/>
        <v>122454736</v>
      </c>
      <c r="J41" s="32">
        <f t="shared" si="9"/>
        <v>62212628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7"/>
        <v>207452974</v>
      </c>
      <c r="O41" s="45">
        <f t="shared" si="8"/>
        <v>1409.2123875770997</v>
      </c>
      <c r="P41" s="10"/>
    </row>
    <row r="42" spans="1:16" ht="15">
      <c r="A42" s="12"/>
      <c r="B42" s="25">
        <v>341.2</v>
      </c>
      <c r="C42" s="20" t="s">
        <v>125</v>
      </c>
      <c r="D42" s="46">
        <v>70625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62212628</v>
      </c>
      <c r="K42" s="46">
        <v>0</v>
      </c>
      <c r="L42" s="46">
        <v>0</v>
      </c>
      <c r="M42" s="46">
        <v>0</v>
      </c>
      <c r="N42" s="46">
        <f aca="true" t="shared" si="10" ref="N42:N58">SUM(D42:M42)</f>
        <v>62283253</v>
      </c>
      <c r="O42" s="47">
        <f t="shared" si="8"/>
        <v>423.08543461130887</v>
      </c>
      <c r="P42" s="9"/>
    </row>
    <row r="43" spans="1:16" ht="15">
      <c r="A43" s="12"/>
      <c r="B43" s="25">
        <v>341.3</v>
      </c>
      <c r="C43" s="20" t="s">
        <v>126</v>
      </c>
      <c r="D43" s="46">
        <v>10573695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10573695</v>
      </c>
      <c r="O43" s="47">
        <f t="shared" si="8"/>
        <v>71.826311713719</v>
      </c>
      <c r="P43" s="9"/>
    </row>
    <row r="44" spans="1:16" ht="15">
      <c r="A44" s="12"/>
      <c r="B44" s="25">
        <v>341.9</v>
      </c>
      <c r="C44" s="20" t="s">
        <v>127</v>
      </c>
      <c r="D44" s="46">
        <v>2188442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2188442</v>
      </c>
      <c r="O44" s="47">
        <f t="shared" si="8"/>
        <v>14.865921256419314</v>
      </c>
      <c r="P44" s="9"/>
    </row>
    <row r="45" spans="1:16" ht="15">
      <c r="A45" s="12"/>
      <c r="B45" s="25">
        <v>342.1</v>
      </c>
      <c r="C45" s="20" t="s">
        <v>54</v>
      </c>
      <c r="D45" s="46">
        <v>508772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508772</v>
      </c>
      <c r="O45" s="47">
        <f t="shared" si="8"/>
        <v>3.4560497785506614</v>
      </c>
      <c r="P45" s="9"/>
    </row>
    <row r="46" spans="1:16" ht="15">
      <c r="A46" s="12"/>
      <c r="B46" s="25">
        <v>342.2</v>
      </c>
      <c r="C46" s="20" t="s">
        <v>55</v>
      </c>
      <c r="D46" s="46">
        <v>2374875</v>
      </c>
      <c r="E46" s="46">
        <v>300000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2674875</v>
      </c>
      <c r="O46" s="47">
        <f t="shared" si="8"/>
        <v>18.170223894791185</v>
      </c>
      <c r="P46" s="9"/>
    </row>
    <row r="47" spans="1:16" ht="15">
      <c r="A47" s="12"/>
      <c r="B47" s="25">
        <v>342.6</v>
      </c>
      <c r="C47" s="20" t="s">
        <v>56</v>
      </c>
      <c r="D47" s="46">
        <v>4141005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4141005</v>
      </c>
      <c r="O47" s="47">
        <f t="shared" si="8"/>
        <v>28.129534277096976</v>
      </c>
      <c r="P47" s="9"/>
    </row>
    <row r="48" spans="1:16" ht="15">
      <c r="A48" s="12"/>
      <c r="B48" s="25">
        <v>342.9</v>
      </c>
      <c r="C48" s="20" t="s">
        <v>57</v>
      </c>
      <c r="D48" s="46">
        <v>253981</v>
      </c>
      <c r="E48" s="46">
        <v>1500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255481</v>
      </c>
      <c r="O48" s="47">
        <f t="shared" si="8"/>
        <v>1.735463141591718</v>
      </c>
      <c r="P48" s="9"/>
    </row>
    <row r="49" spans="1:16" ht="15">
      <c r="A49" s="12"/>
      <c r="B49" s="25">
        <v>343.4</v>
      </c>
      <c r="C49" s="20" t="s">
        <v>58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13563809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13563809</v>
      </c>
      <c r="O49" s="47">
        <f t="shared" si="8"/>
        <v>92.13793033176643</v>
      </c>
      <c r="P49" s="9"/>
    </row>
    <row r="50" spans="1:16" ht="15">
      <c r="A50" s="12"/>
      <c r="B50" s="25">
        <v>343.6</v>
      </c>
      <c r="C50" s="20" t="s">
        <v>59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96750082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96750082</v>
      </c>
      <c r="O50" s="47">
        <f t="shared" si="8"/>
        <v>657.2160014129283</v>
      </c>
      <c r="P50" s="9"/>
    </row>
    <row r="51" spans="1:16" ht="15">
      <c r="A51" s="12"/>
      <c r="B51" s="25">
        <v>343.7</v>
      </c>
      <c r="C51" s="20" t="s">
        <v>60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3275480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3275480</v>
      </c>
      <c r="O51" s="47">
        <f t="shared" si="8"/>
        <v>22.25008830801837</v>
      </c>
      <c r="P51" s="9"/>
    </row>
    <row r="52" spans="1:16" ht="15">
      <c r="A52" s="12"/>
      <c r="B52" s="25">
        <v>343.9</v>
      </c>
      <c r="C52" s="20" t="s">
        <v>61</v>
      </c>
      <c r="D52" s="46">
        <v>62222</v>
      </c>
      <c r="E52" s="46">
        <v>0</v>
      </c>
      <c r="F52" s="46">
        <v>0</v>
      </c>
      <c r="G52" s="46">
        <v>139515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201737</v>
      </c>
      <c r="O52" s="47">
        <f t="shared" si="8"/>
        <v>1.370384207809146</v>
      </c>
      <c r="P52" s="9"/>
    </row>
    <row r="53" spans="1:16" ht="15">
      <c r="A53" s="12"/>
      <c r="B53" s="25">
        <v>344.5</v>
      </c>
      <c r="C53" s="20" t="s">
        <v>128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6756414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6756414</v>
      </c>
      <c r="O53" s="47">
        <f t="shared" si="8"/>
        <v>45.89581012417466</v>
      </c>
      <c r="P53" s="9"/>
    </row>
    <row r="54" spans="1:16" ht="15">
      <c r="A54" s="12"/>
      <c r="B54" s="25">
        <v>347.2</v>
      </c>
      <c r="C54" s="20" t="s">
        <v>64</v>
      </c>
      <c r="D54" s="46">
        <v>1395642</v>
      </c>
      <c r="E54" s="46">
        <v>14305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1409947</v>
      </c>
      <c r="O54" s="47">
        <f t="shared" si="8"/>
        <v>9.57766350569247</v>
      </c>
      <c r="P54" s="9"/>
    </row>
    <row r="55" spans="1:16" ht="15">
      <c r="A55" s="12"/>
      <c r="B55" s="25">
        <v>347.4</v>
      </c>
      <c r="C55" s="20" t="s">
        <v>65</v>
      </c>
      <c r="D55" s="46">
        <v>67814</v>
      </c>
      <c r="E55" s="46">
        <v>2116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69930</v>
      </c>
      <c r="O55" s="47">
        <f t="shared" si="8"/>
        <v>0.47502920957530637</v>
      </c>
      <c r="P55" s="9"/>
    </row>
    <row r="56" spans="1:16" ht="15">
      <c r="A56" s="12"/>
      <c r="B56" s="25">
        <v>347.5</v>
      </c>
      <c r="C56" s="20" t="s">
        <v>66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1807785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1807785</v>
      </c>
      <c r="O56" s="47">
        <f t="shared" si="8"/>
        <v>12.28014699888596</v>
      </c>
      <c r="P56" s="9"/>
    </row>
    <row r="57" spans="1:16" ht="15">
      <c r="A57" s="12"/>
      <c r="B57" s="25">
        <v>347.9</v>
      </c>
      <c r="C57" s="20" t="s">
        <v>67</v>
      </c>
      <c r="D57" s="46">
        <v>19215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19215</v>
      </c>
      <c r="O57" s="47">
        <f t="shared" si="8"/>
        <v>0.1305260440724941</v>
      </c>
      <c r="P57" s="9"/>
    </row>
    <row r="58" spans="1:16" ht="15">
      <c r="A58" s="12"/>
      <c r="B58" s="25">
        <v>349</v>
      </c>
      <c r="C58" s="20" t="s">
        <v>1</v>
      </c>
      <c r="D58" s="46">
        <v>671886</v>
      </c>
      <c r="E58" s="46">
        <v>0</v>
      </c>
      <c r="F58" s="46">
        <v>0</v>
      </c>
      <c r="G58" s="46">
        <v>0</v>
      </c>
      <c r="H58" s="46">
        <v>0</v>
      </c>
      <c r="I58" s="46">
        <v>301166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973052</v>
      </c>
      <c r="O58" s="47">
        <f t="shared" si="8"/>
        <v>6.609868760698856</v>
      </c>
      <c r="P58" s="9"/>
    </row>
    <row r="59" spans="1:16" ht="15.75">
      <c r="A59" s="29" t="s">
        <v>49</v>
      </c>
      <c r="B59" s="30"/>
      <c r="C59" s="31"/>
      <c r="D59" s="32">
        <f aca="true" t="shared" si="11" ref="D59:M59">SUM(D60:D64)</f>
        <v>986141</v>
      </c>
      <c r="E59" s="32">
        <f t="shared" si="11"/>
        <v>60885</v>
      </c>
      <c r="F59" s="32">
        <f t="shared" si="11"/>
        <v>0</v>
      </c>
      <c r="G59" s="32">
        <f t="shared" si="11"/>
        <v>0</v>
      </c>
      <c r="H59" s="32">
        <f t="shared" si="11"/>
        <v>0</v>
      </c>
      <c r="I59" s="32">
        <f t="shared" si="11"/>
        <v>738930</v>
      </c>
      <c r="J59" s="32">
        <f t="shared" si="11"/>
        <v>0</v>
      </c>
      <c r="K59" s="32">
        <f t="shared" si="11"/>
        <v>0</v>
      </c>
      <c r="L59" s="32">
        <f t="shared" si="11"/>
        <v>0</v>
      </c>
      <c r="M59" s="32">
        <f t="shared" si="11"/>
        <v>0</v>
      </c>
      <c r="N59" s="32">
        <f aca="true" t="shared" si="12" ref="N59:N66">SUM(D59:M59)</f>
        <v>1785956</v>
      </c>
      <c r="O59" s="45">
        <f t="shared" si="8"/>
        <v>12.131864250196994</v>
      </c>
      <c r="P59" s="10"/>
    </row>
    <row r="60" spans="1:16" ht="15">
      <c r="A60" s="13"/>
      <c r="B60" s="39">
        <v>351.1</v>
      </c>
      <c r="C60" s="21" t="s">
        <v>70</v>
      </c>
      <c r="D60" s="46">
        <v>37630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37630</v>
      </c>
      <c r="O60" s="47">
        <f t="shared" si="8"/>
        <v>0.2556177485531071</v>
      </c>
      <c r="P60" s="9"/>
    </row>
    <row r="61" spans="1:16" ht="15">
      <c r="A61" s="13"/>
      <c r="B61" s="39">
        <v>351.3</v>
      </c>
      <c r="C61" s="21" t="s">
        <v>71</v>
      </c>
      <c r="D61" s="46">
        <v>5361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5361</v>
      </c>
      <c r="O61" s="47">
        <f t="shared" si="8"/>
        <v>0.036416868190093196</v>
      </c>
      <c r="P61" s="9"/>
    </row>
    <row r="62" spans="1:16" ht="15">
      <c r="A62" s="13"/>
      <c r="B62" s="39">
        <v>351.5</v>
      </c>
      <c r="C62" s="21" t="s">
        <v>72</v>
      </c>
      <c r="D62" s="46">
        <v>437537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437537</v>
      </c>
      <c r="O62" s="47">
        <f t="shared" si="8"/>
        <v>2.9721558025160992</v>
      </c>
      <c r="P62" s="9"/>
    </row>
    <row r="63" spans="1:16" ht="15">
      <c r="A63" s="13"/>
      <c r="B63" s="39">
        <v>354</v>
      </c>
      <c r="C63" s="21" t="s">
        <v>73</v>
      </c>
      <c r="D63" s="46">
        <v>318706</v>
      </c>
      <c r="E63" s="46">
        <v>0</v>
      </c>
      <c r="F63" s="46">
        <v>0</v>
      </c>
      <c r="G63" s="46">
        <v>0</v>
      </c>
      <c r="H63" s="46">
        <v>0</v>
      </c>
      <c r="I63" s="46">
        <v>738930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1057636</v>
      </c>
      <c r="O63" s="47">
        <f t="shared" si="8"/>
        <v>7.184441485748445</v>
      </c>
      <c r="P63" s="9"/>
    </row>
    <row r="64" spans="1:16" ht="15">
      <c r="A64" s="13"/>
      <c r="B64" s="39">
        <v>359</v>
      </c>
      <c r="C64" s="21" t="s">
        <v>74</v>
      </c>
      <c r="D64" s="46">
        <v>186907</v>
      </c>
      <c r="E64" s="46">
        <v>60885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247792</v>
      </c>
      <c r="O64" s="47">
        <f t="shared" si="8"/>
        <v>1.6832323451892508</v>
      </c>
      <c r="P64" s="9"/>
    </row>
    <row r="65" spans="1:16" ht="15.75">
      <c r="A65" s="29" t="s">
        <v>4</v>
      </c>
      <c r="B65" s="30"/>
      <c r="C65" s="31"/>
      <c r="D65" s="32">
        <f aca="true" t="shared" si="13" ref="D65:M65">SUM(D66:D74)</f>
        <v>2859091</v>
      </c>
      <c r="E65" s="32">
        <f t="shared" si="13"/>
        <v>898548</v>
      </c>
      <c r="F65" s="32">
        <f t="shared" si="13"/>
        <v>27593</v>
      </c>
      <c r="G65" s="32">
        <f t="shared" si="13"/>
        <v>158705</v>
      </c>
      <c r="H65" s="32">
        <f t="shared" si="13"/>
        <v>0</v>
      </c>
      <c r="I65" s="32">
        <f t="shared" si="13"/>
        <v>2280070</v>
      </c>
      <c r="J65" s="32">
        <f t="shared" si="13"/>
        <v>1981297</v>
      </c>
      <c r="K65" s="32">
        <f t="shared" si="13"/>
        <v>151794592</v>
      </c>
      <c r="L65" s="32">
        <f t="shared" si="13"/>
        <v>0</v>
      </c>
      <c r="M65" s="32">
        <f t="shared" si="13"/>
        <v>0</v>
      </c>
      <c r="N65" s="32">
        <f t="shared" si="12"/>
        <v>159999896</v>
      </c>
      <c r="O65" s="45">
        <f t="shared" si="8"/>
        <v>1086.8672119120724</v>
      </c>
      <c r="P65" s="10"/>
    </row>
    <row r="66" spans="1:16" ht="15">
      <c r="A66" s="12"/>
      <c r="B66" s="25">
        <v>361.1</v>
      </c>
      <c r="C66" s="20" t="s">
        <v>75</v>
      </c>
      <c r="D66" s="46">
        <v>390535</v>
      </c>
      <c r="E66" s="46">
        <v>491514</v>
      </c>
      <c r="F66" s="46">
        <v>27593</v>
      </c>
      <c r="G66" s="46">
        <v>96772</v>
      </c>
      <c r="H66" s="46">
        <v>0</v>
      </c>
      <c r="I66" s="46">
        <v>1295487</v>
      </c>
      <c r="J66" s="46">
        <v>293800</v>
      </c>
      <c r="K66" s="46">
        <v>11634995</v>
      </c>
      <c r="L66" s="46">
        <v>0</v>
      </c>
      <c r="M66" s="46">
        <v>0</v>
      </c>
      <c r="N66" s="46">
        <f t="shared" si="12"/>
        <v>14230696</v>
      </c>
      <c r="O66" s="47">
        <f t="shared" si="8"/>
        <v>96.66804336602995</v>
      </c>
      <c r="P66" s="9"/>
    </row>
    <row r="67" spans="1:16" ht="15">
      <c r="A67" s="12"/>
      <c r="B67" s="25">
        <v>361.2</v>
      </c>
      <c r="C67" s="20" t="s">
        <v>129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4653967</v>
      </c>
      <c r="L67" s="46">
        <v>0</v>
      </c>
      <c r="M67" s="46">
        <v>0</v>
      </c>
      <c r="N67" s="46">
        <f aca="true" t="shared" si="14" ref="N67:N74">SUM(D67:M67)</f>
        <v>4653967</v>
      </c>
      <c r="O67" s="47">
        <f t="shared" si="8"/>
        <v>31.614046409260116</v>
      </c>
      <c r="P67" s="9"/>
    </row>
    <row r="68" spans="1:16" ht="15">
      <c r="A68" s="12"/>
      <c r="B68" s="25">
        <v>361.3</v>
      </c>
      <c r="C68" s="20" t="s">
        <v>76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65876053</v>
      </c>
      <c r="L68" s="46">
        <v>0</v>
      </c>
      <c r="M68" s="46">
        <v>0</v>
      </c>
      <c r="N68" s="46">
        <f t="shared" si="14"/>
        <v>65876053</v>
      </c>
      <c r="O68" s="47">
        <f t="shared" si="8"/>
        <v>447.4910537184469</v>
      </c>
      <c r="P68" s="9"/>
    </row>
    <row r="69" spans="1:16" ht="15">
      <c r="A69" s="12"/>
      <c r="B69" s="25">
        <v>361.4</v>
      </c>
      <c r="C69" s="20" t="s">
        <v>130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11952290</v>
      </c>
      <c r="L69" s="46">
        <v>0</v>
      </c>
      <c r="M69" s="46">
        <v>0</v>
      </c>
      <c r="N69" s="46">
        <f t="shared" si="14"/>
        <v>11952290</v>
      </c>
      <c r="O69" s="47">
        <f aca="true" t="shared" si="15" ref="O69:O80">(N69/O$82)</f>
        <v>81.19100345080564</v>
      </c>
      <c r="P69" s="9"/>
    </row>
    <row r="70" spans="1:16" ht="15">
      <c r="A70" s="12"/>
      <c r="B70" s="25">
        <v>362</v>
      </c>
      <c r="C70" s="20" t="s">
        <v>78</v>
      </c>
      <c r="D70" s="46">
        <v>1605414</v>
      </c>
      <c r="E70" s="46">
        <v>31593</v>
      </c>
      <c r="F70" s="46">
        <v>0</v>
      </c>
      <c r="G70" s="46">
        <v>950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1637957</v>
      </c>
      <c r="O70" s="47">
        <f t="shared" si="15"/>
        <v>11.126518218623481</v>
      </c>
      <c r="P70" s="9"/>
    </row>
    <row r="71" spans="1:16" ht="15">
      <c r="A71" s="12"/>
      <c r="B71" s="25">
        <v>364</v>
      </c>
      <c r="C71" s="20" t="s">
        <v>131</v>
      </c>
      <c r="D71" s="46">
        <v>11890</v>
      </c>
      <c r="E71" s="46">
        <v>246208</v>
      </c>
      <c r="F71" s="46">
        <v>0</v>
      </c>
      <c r="G71" s="46">
        <v>0</v>
      </c>
      <c r="H71" s="46">
        <v>0</v>
      </c>
      <c r="I71" s="46">
        <v>-17896</v>
      </c>
      <c r="J71" s="46">
        <v>44257</v>
      </c>
      <c r="K71" s="46">
        <v>0</v>
      </c>
      <c r="L71" s="46">
        <v>0</v>
      </c>
      <c r="M71" s="46">
        <v>0</v>
      </c>
      <c r="N71" s="46">
        <f t="shared" si="14"/>
        <v>284459</v>
      </c>
      <c r="O71" s="47">
        <f t="shared" si="15"/>
        <v>1.932308507458631</v>
      </c>
      <c r="P71" s="9"/>
    </row>
    <row r="72" spans="1:16" ht="15">
      <c r="A72" s="12"/>
      <c r="B72" s="25">
        <v>366</v>
      </c>
      <c r="C72" s="20" t="s">
        <v>80</v>
      </c>
      <c r="D72" s="46">
        <v>0</v>
      </c>
      <c r="E72" s="46">
        <v>45545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45545</v>
      </c>
      <c r="O72" s="47">
        <f t="shared" si="15"/>
        <v>0.30938374589028067</v>
      </c>
      <c r="P72" s="9"/>
    </row>
    <row r="73" spans="1:16" ht="15">
      <c r="A73" s="12"/>
      <c r="B73" s="25">
        <v>368</v>
      </c>
      <c r="C73" s="20" t="s">
        <v>81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57677287</v>
      </c>
      <c r="L73" s="46">
        <v>0</v>
      </c>
      <c r="M73" s="46">
        <v>0</v>
      </c>
      <c r="N73" s="46">
        <f t="shared" si="14"/>
        <v>57677287</v>
      </c>
      <c r="O73" s="47">
        <f t="shared" si="15"/>
        <v>391.7974553704861</v>
      </c>
      <c r="P73" s="9"/>
    </row>
    <row r="74" spans="1:16" ht="15">
      <c r="A74" s="12"/>
      <c r="B74" s="25">
        <v>369.9</v>
      </c>
      <c r="C74" s="20" t="s">
        <v>83</v>
      </c>
      <c r="D74" s="46">
        <v>851252</v>
      </c>
      <c r="E74" s="46">
        <v>83688</v>
      </c>
      <c r="F74" s="46">
        <v>0</v>
      </c>
      <c r="G74" s="46">
        <v>60983</v>
      </c>
      <c r="H74" s="46">
        <v>0</v>
      </c>
      <c r="I74" s="46">
        <v>1002479</v>
      </c>
      <c r="J74" s="46">
        <v>1643240</v>
      </c>
      <c r="K74" s="46">
        <v>0</v>
      </c>
      <c r="L74" s="46">
        <v>0</v>
      </c>
      <c r="M74" s="46">
        <v>0</v>
      </c>
      <c r="N74" s="46">
        <f t="shared" si="14"/>
        <v>3641642</v>
      </c>
      <c r="O74" s="47">
        <f t="shared" si="15"/>
        <v>24.737399125071327</v>
      </c>
      <c r="P74" s="9"/>
    </row>
    <row r="75" spans="1:16" ht="15.75">
      <c r="A75" s="29" t="s">
        <v>50</v>
      </c>
      <c r="B75" s="30"/>
      <c r="C75" s="31"/>
      <c r="D75" s="32">
        <f aca="true" t="shared" si="16" ref="D75:M75">SUM(D76:D79)</f>
        <v>6422031</v>
      </c>
      <c r="E75" s="32">
        <f t="shared" si="16"/>
        <v>842189</v>
      </c>
      <c r="F75" s="32">
        <f t="shared" si="16"/>
        <v>19009674</v>
      </c>
      <c r="G75" s="32">
        <f t="shared" si="16"/>
        <v>700000</v>
      </c>
      <c r="H75" s="32">
        <f t="shared" si="16"/>
        <v>0</v>
      </c>
      <c r="I75" s="32">
        <f t="shared" si="16"/>
        <v>3527156</v>
      </c>
      <c r="J75" s="32">
        <f t="shared" si="16"/>
        <v>2492378</v>
      </c>
      <c r="K75" s="32">
        <f t="shared" si="16"/>
        <v>0</v>
      </c>
      <c r="L75" s="32">
        <f t="shared" si="16"/>
        <v>0</v>
      </c>
      <c r="M75" s="32">
        <f t="shared" si="16"/>
        <v>0</v>
      </c>
      <c r="N75" s="32">
        <f aca="true" t="shared" si="17" ref="N75:N80">SUM(D75:M75)</f>
        <v>32993428</v>
      </c>
      <c r="O75" s="45">
        <f t="shared" si="15"/>
        <v>224.12186506534795</v>
      </c>
      <c r="P75" s="9"/>
    </row>
    <row r="76" spans="1:16" ht="15">
      <c r="A76" s="12"/>
      <c r="B76" s="25">
        <v>381</v>
      </c>
      <c r="C76" s="20" t="s">
        <v>84</v>
      </c>
      <c r="D76" s="46">
        <v>1431220</v>
      </c>
      <c r="E76" s="46">
        <v>162582</v>
      </c>
      <c r="F76" s="46">
        <v>4858638</v>
      </c>
      <c r="G76" s="46">
        <v>700000</v>
      </c>
      <c r="H76" s="46">
        <v>0</v>
      </c>
      <c r="I76" s="46">
        <v>796178</v>
      </c>
      <c r="J76" s="46">
        <v>1939713</v>
      </c>
      <c r="K76" s="46">
        <v>0</v>
      </c>
      <c r="L76" s="46">
        <v>0</v>
      </c>
      <c r="M76" s="46">
        <v>0</v>
      </c>
      <c r="N76" s="46">
        <f t="shared" si="17"/>
        <v>9888331</v>
      </c>
      <c r="O76" s="47">
        <f t="shared" si="15"/>
        <v>67.17068581365649</v>
      </c>
      <c r="P76" s="9"/>
    </row>
    <row r="77" spans="1:16" ht="15">
      <c r="A77" s="12"/>
      <c r="B77" s="25">
        <v>382</v>
      </c>
      <c r="C77" s="20" t="s">
        <v>95</v>
      </c>
      <c r="D77" s="46">
        <v>4990811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4990811</v>
      </c>
      <c r="O77" s="47">
        <f t="shared" si="15"/>
        <v>33.90220226611961</v>
      </c>
      <c r="P77" s="9"/>
    </row>
    <row r="78" spans="1:16" ht="15">
      <c r="A78" s="12"/>
      <c r="B78" s="25">
        <v>384</v>
      </c>
      <c r="C78" s="20" t="s">
        <v>85</v>
      </c>
      <c r="D78" s="46">
        <v>0</v>
      </c>
      <c r="E78" s="46">
        <v>679607</v>
      </c>
      <c r="F78" s="46">
        <v>14151036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14830643</v>
      </c>
      <c r="O78" s="47">
        <f t="shared" si="15"/>
        <v>100.7434380349428</v>
      </c>
      <c r="P78" s="9"/>
    </row>
    <row r="79" spans="1:16" ht="15.75" thickBot="1">
      <c r="A79" s="12"/>
      <c r="B79" s="25">
        <v>389.7</v>
      </c>
      <c r="C79" s="20" t="s">
        <v>132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2730978</v>
      </c>
      <c r="J79" s="46">
        <v>552665</v>
      </c>
      <c r="K79" s="46">
        <v>0</v>
      </c>
      <c r="L79" s="46">
        <v>0</v>
      </c>
      <c r="M79" s="46">
        <v>0</v>
      </c>
      <c r="N79" s="46">
        <f t="shared" si="17"/>
        <v>3283643</v>
      </c>
      <c r="O79" s="47">
        <f t="shared" si="15"/>
        <v>22.305538950629025</v>
      </c>
      <c r="P79" s="9"/>
    </row>
    <row r="80" spans="1:119" ht="16.5" thickBot="1">
      <c r="A80" s="14" t="s">
        <v>68</v>
      </c>
      <c r="B80" s="23"/>
      <c r="C80" s="22"/>
      <c r="D80" s="15">
        <f aca="true" t="shared" si="18" ref="D80:M80">SUM(D5,D13,D21,D41,D59,D65,D75)</f>
        <v>191592591</v>
      </c>
      <c r="E80" s="15">
        <f t="shared" si="18"/>
        <v>38175133</v>
      </c>
      <c r="F80" s="15">
        <f t="shared" si="18"/>
        <v>22718724</v>
      </c>
      <c r="G80" s="15">
        <f t="shared" si="18"/>
        <v>4873211</v>
      </c>
      <c r="H80" s="15">
        <f t="shared" si="18"/>
        <v>0</v>
      </c>
      <c r="I80" s="15">
        <f t="shared" si="18"/>
        <v>129908162</v>
      </c>
      <c r="J80" s="15">
        <f t="shared" si="18"/>
        <v>66686303</v>
      </c>
      <c r="K80" s="15">
        <f t="shared" si="18"/>
        <v>151794592</v>
      </c>
      <c r="L80" s="15">
        <f t="shared" si="18"/>
        <v>0</v>
      </c>
      <c r="M80" s="15">
        <f t="shared" si="18"/>
        <v>0</v>
      </c>
      <c r="N80" s="15">
        <f t="shared" si="17"/>
        <v>605748716</v>
      </c>
      <c r="O80" s="38">
        <f t="shared" si="15"/>
        <v>4114.805287612423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 ht="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 ht="15">
      <c r="A82" s="40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8" t="s">
        <v>151</v>
      </c>
      <c r="M82" s="48"/>
      <c r="N82" s="48"/>
      <c r="O82" s="43">
        <v>147212</v>
      </c>
    </row>
    <row r="83" spans="1:15" ht="1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1:15" ht="15.75" customHeight="1" thickBot="1">
      <c r="A84" s="52" t="s">
        <v>105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</sheetData>
  <sheetProtection/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87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92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88</v>
      </c>
      <c r="F4" s="34" t="s">
        <v>89</v>
      </c>
      <c r="G4" s="34" t="s">
        <v>90</v>
      </c>
      <c r="H4" s="34" t="s">
        <v>6</v>
      </c>
      <c r="I4" s="34" t="s">
        <v>7</v>
      </c>
      <c r="J4" s="35" t="s">
        <v>91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93204348</v>
      </c>
      <c r="E5" s="27">
        <f t="shared" si="0"/>
        <v>29789937</v>
      </c>
      <c r="F5" s="27">
        <f t="shared" si="0"/>
        <v>3742344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126736629</v>
      </c>
      <c r="O5" s="33">
        <f aca="true" t="shared" si="1" ref="O5:O36">(N5/O$84)</f>
        <v>867.1385104854436</v>
      </c>
      <c r="P5" s="6"/>
    </row>
    <row r="6" spans="1:16" ht="15">
      <c r="A6" s="12"/>
      <c r="B6" s="25">
        <v>311</v>
      </c>
      <c r="C6" s="20" t="s">
        <v>3</v>
      </c>
      <c r="D6" s="46">
        <v>70795267</v>
      </c>
      <c r="E6" s="46">
        <v>29789937</v>
      </c>
      <c r="F6" s="46">
        <v>3742344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104327548</v>
      </c>
      <c r="O6" s="47">
        <f t="shared" si="1"/>
        <v>713.8144298860799</v>
      </c>
      <c r="P6" s="9"/>
    </row>
    <row r="7" spans="1:16" ht="15">
      <c r="A7" s="12"/>
      <c r="B7" s="25">
        <v>314.1</v>
      </c>
      <c r="C7" s="20" t="s">
        <v>11</v>
      </c>
      <c r="D7" s="46">
        <v>11694627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11694627</v>
      </c>
      <c r="O7" s="47">
        <f t="shared" si="1"/>
        <v>80.015237248127</v>
      </c>
      <c r="P7" s="9"/>
    </row>
    <row r="8" spans="1:16" ht="15">
      <c r="A8" s="12"/>
      <c r="B8" s="25">
        <v>314.3</v>
      </c>
      <c r="C8" s="20" t="s">
        <v>12</v>
      </c>
      <c r="D8" s="46">
        <v>3027088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3027088</v>
      </c>
      <c r="O8" s="47">
        <f t="shared" si="1"/>
        <v>20.711491225069278</v>
      </c>
      <c r="P8" s="9"/>
    </row>
    <row r="9" spans="1:16" ht="15">
      <c r="A9" s="12"/>
      <c r="B9" s="25">
        <v>314.4</v>
      </c>
      <c r="C9" s="20" t="s">
        <v>13</v>
      </c>
      <c r="D9" s="46">
        <v>385479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385479</v>
      </c>
      <c r="O9" s="47">
        <f t="shared" si="1"/>
        <v>2.637467072628374</v>
      </c>
      <c r="P9" s="9"/>
    </row>
    <row r="10" spans="1:16" ht="15">
      <c r="A10" s="12"/>
      <c r="B10" s="25">
        <v>315</v>
      </c>
      <c r="C10" s="20" t="s">
        <v>116</v>
      </c>
      <c r="D10" s="46">
        <v>5216806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5216806</v>
      </c>
      <c r="O10" s="47">
        <f t="shared" si="1"/>
        <v>35.69365399746844</v>
      </c>
      <c r="P10" s="9"/>
    </row>
    <row r="11" spans="1:16" ht="15">
      <c r="A11" s="12"/>
      <c r="B11" s="25">
        <v>316</v>
      </c>
      <c r="C11" s="20" t="s">
        <v>117</v>
      </c>
      <c r="D11" s="46">
        <v>2050848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2050848</v>
      </c>
      <c r="O11" s="47">
        <f t="shared" si="1"/>
        <v>14.032007115733297</v>
      </c>
      <c r="P11" s="9"/>
    </row>
    <row r="12" spans="1:16" ht="15">
      <c r="A12" s="12"/>
      <c r="B12" s="25">
        <v>319</v>
      </c>
      <c r="C12" s="20" t="s">
        <v>16</v>
      </c>
      <c r="D12" s="46">
        <v>34233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34233</v>
      </c>
      <c r="O12" s="47">
        <f t="shared" si="1"/>
        <v>0.2342239403373131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SUM(D14:D20)</f>
        <v>39733923</v>
      </c>
      <c r="E13" s="32">
        <f t="shared" si="3"/>
        <v>0</v>
      </c>
      <c r="F13" s="32">
        <f t="shared" si="3"/>
        <v>0</v>
      </c>
      <c r="G13" s="32">
        <f t="shared" si="3"/>
        <v>1190720</v>
      </c>
      <c r="H13" s="32">
        <f t="shared" si="3"/>
        <v>0</v>
      </c>
      <c r="I13" s="32">
        <f t="shared" si="3"/>
        <v>50792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5">SUM(D13:M13)</f>
        <v>40975435</v>
      </c>
      <c r="O13" s="45">
        <f t="shared" si="1"/>
        <v>280.35602613663576</v>
      </c>
      <c r="P13" s="10"/>
    </row>
    <row r="14" spans="1:16" ht="15">
      <c r="A14" s="12"/>
      <c r="B14" s="25">
        <v>322</v>
      </c>
      <c r="C14" s="20" t="s">
        <v>0</v>
      </c>
      <c r="D14" s="46">
        <v>7814843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7814843</v>
      </c>
      <c r="O14" s="47">
        <f t="shared" si="1"/>
        <v>53.469556292976634</v>
      </c>
      <c r="P14" s="9"/>
    </row>
    <row r="15" spans="1:16" ht="15">
      <c r="A15" s="12"/>
      <c r="B15" s="25">
        <v>323.1</v>
      </c>
      <c r="C15" s="20" t="s">
        <v>18</v>
      </c>
      <c r="D15" s="46">
        <v>9141779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9141779</v>
      </c>
      <c r="O15" s="47">
        <f t="shared" si="1"/>
        <v>62.54852040641784</v>
      </c>
      <c r="P15" s="9"/>
    </row>
    <row r="16" spans="1:16" ht="15">
      <c r="A16" s="12"/>
      <c r="B16" s="25">
        <v>323.4</v>
      </c>
      <c r="C16" s="20" t="s">
        <v>19</v>
      </c>
      <c r="D16" s="46">
        <v>310666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310666</v>
      </c>
      <c r="O16" s="47">
        <f t="shared" si="1"/>
        <v>2.1255926926892683</v>
      </c>
      <c r="P16" s="9"/>
    </row>
    <row r="17" spans="1:16" ht="15">
      <c r="A17" s="12"/>
      <c r="B17" s="25">
        <v>323.7</v>
      </c>
      <c r="C17" s="20" t="s">
        <v>20</v>
      </c>
      <c r="D17" s="46">
        <v>2087113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2087113</v>
      </c>
      <c r="O17" s="47">
        <f t="shared" si="1"/>
        <v>14.280134104204441</v>
      </c>
      <c r="P17" s="9"/>
    </row>
    <row r="18" spans="1:16" ht="15">
      <c r="A18" s="12"/>
      <c r="B18" s="25">
        <v>325.1</v>
      </c>
      <c r="C18" s="20" t="s">
        <v>22</v>
      </c>
      <c r="D18" s="46">
        <v>0</v>
      </c>
      <c r="E18" s="46">
        <v>0</v>
      </c>
      <c r="F18" s="46">
        <v>0</v>
      </c>
      <c r="G18" s="46">
        <v>1190720</v>
      </c>
      <c r="H18" s="46">
        <v>0</v>
      </c>
      <c r="I18" s="46">
        <v>-673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1190047</v>
      </c>
      <c r="O18" s="47">
        <f t="shared" si="1"/>
        <v>8.142362560295577</v>
      </c>
      <c r="P18" s="9"/>
    </row>
    <row r="19" spans="1:16" ht="15">
      <c r="A19" s="12"/>
      <c r="B19" s="25">
        <v>325.2</v>
      </c>
      <c r="C19" s="20" t="s">
        <v>23</v>
      </c>
      <c r="D19" s="46">
        <v>20044341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20044341</v>
      </c>
      <c r="O19" s="47">
        <f t="shared" si="1"/>
        <v>137.14440833361843</v>
      </c>
      <c r="P19" s="9"/>
    </row>
    <row r="20" spans="1:16" ht="15">
      <c r="A20" s="12"/>
      <c r="B20" s="25">
        <v>329</v>
      </c>
      <c r="C20" s="20" t="s">
        <v>24</v>
      </c>
      <c r="D20" s="46">
        <v>335181</v>
      </c>
      <c r="E20" s="46">
        <v>0</v>
      </c>
      <c r="F20" s="46">
        <v>0</v>
      </c>
      <c r="G20" s="46">
        <v>0</v>
      </c>
      <c r="H20" s="46">
        <v>0</v>
      </c>
      <c r="I20" s="46">
        <v>51465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386646</v>
      </c>
      <c r="O20" s="47">
        <f t="shared" si="1"/>
        <v>2.6454517464335807</v>
      </c>
      <c r="P20" s="9"/>
    </row>
    <row r="21" spans="1:16" ht="15.75">
      <c r="A21" s="29" t="s">
        <v>26</v>
      </c>
      <c r="B21" s="30"/>
      <c r="C21" s="31"/>
      <c r="D21" s="32">
        <f aca="true" t="shared" si="5" ref="D21:M21">SUM(D22:D40)</f>
        <v>17177406</v>
      </c>
      <c r="E21" s="32">
        <f t="shared" si="5"/>
        <v>2678426</v>
      </c>
      <c r="F21" s="32">
        <f t="shared" si="5"/>
        <v>0</v>
      </c>
      <c r="G21" s="32">
        <f t="shared" si="5"/>
        <v>2919879</v>
      </c>
      <c r="H21" s="32">
        <f t="shared" si="5"/>
        <v>0</v>
      </c>
      <c r="I21" s="32">
        <f t="shared" si="5"/>
        <v>1052349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23828060</v>
      </c>
      <c r="O21" s="45">
        <f t="shared" si="1"/>
        <v>163.0328076357292</v>
      </c>
      <c r="P21" s="10"/>
    </row>
    <row r="22" spans="1:16" ht="15">
      <c r="A22" s="12"/>
      <c r="B22" s="25">
        <v>331.2</v>
      </c>
      <c r="C22" s="20" t="s">
        <v>25</v>
      </c>
      <c r="D22" s="46">
        <v>0</v>
      </c>
      <c r="E22" s="46">
        <v>177792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177792</v>
      </c>
      <c r="O22" s="47">
        <f t="shared" si="1"/>
        <v>1.216461975300195</v>
      </c>
      <c r="P22" s="9"/>
    </row>
    <row r="23" spans="1:16" ht="15">
      <c r="A23" s="12"/>
      <c r="B23" s="25">
        <v>331.31</v>
      </c>
      <c r="C23" s="20" t="s">
        <v>118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336752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336752</v>
      </c>
      <c r="O23" s="47">
        <f t="shared" si="1"/>
        <v>2.304074441517567</v>
      </c>
      <c r="P23" s="9"/>
    </row>
    <row r="24" spans="1:16" ht="15">
      <c r="A24" s="12"/>
      <c r="B24" s="25">
        <v>331.35</v>
      </c>
      <c r="C24" s="20" t="s">
        <v>119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715597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715597</v>
      </c>
      <c r="O24" s="47">
        <f t="shared" si="1"/>
        <v>4.896151346173583</v>
      </c>
      <c r="P24" s="9"/>
    </row>
    <row r="25" spans="1:16" ht="15">
      <c r="A25" s="12"/>
      <c r="B25" s="25">
        <v>331.5</v>
      </c>
      <c r="C25" s="20" t="s">
        <v>27</v>
      </c>
      <c r="D25" s="46">
        <v>0</v>
      </c>
      <c r="E25" s="46">
        <v>1306673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1306673</v>
      </c>
      <c r="O25" s="47">
        <f t="shared" si="1"/>
        <v>8.94032362902398</v>
      </c>
      <c r="P25" s="9"/>
    </row>
    <row r="26" spans="1:16" ht="15">
      <c r="A26" s="12"/>
      <c r="B26" s="25">
        <v>334.42</v>
      </c>
      <c r="C26" s="20" t="s">
        <v>102</v>
      </c>
      <c r="D26" s="46">
        <v>0</v>
      </c>
      <c r="E26" s="46">
        <v>54176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6" ref="N26:N35">SUM(D26:M26)</f>
        <v>54176</v>
      </c>
      <c r="O26" s="47">
        <f t="shared" si="1"/>
        <v>0.370674968355513</v>
      </c>
      <c r="P26" s="9"/>
    </row>
    <row r="27" spans="1:16" ht="15">
      <c r="A27" s="12"/>
      <c r="B27" s="25">
        <v>334.49</v>
      </c>
      <c r="C27" s="20" t="s">
        <v>103</v>
      </c>
      <c r="D27" s="46">
        <v>4285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4285</v>
      </c>
      <c r="O27" s="47">
        <f t="shared" si="1"/>
        <v>0.029318189593240052</v>
      </c>
      <c r="P27" s="9"/>
    </row>
    <row r="28" spans="1:16" ht="15">
      <c r="A28" s="12"/>
      <c r="B28" s="25">
        <v>334.5</v>
      </c>
      <c r="C28" s="20" t="s">
        <v>31</v>
      </c>
      <c r="D28" s="46">
        <v>0</v>
      </c>
      <c r="E28" s="46">
        <v>293261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293261</v>
      </c>
      <c r="O28" s="47">
        <f t="shared" si="1"/>
        <v>2.0065067907358625</v>
      </c>
      <c r="P28" s="9"/>
    </row>
    <row r="29" spans="1:16" ht="15">
      <c r="A29" s="12"/>
      <c r="B29" s="25">
        <v>334.7</v>
      </c>
      <c r="C29" s="20" t="s">
        <v>32</v>
      </c>
      <c r="D29" s="46">
        <v>0</v>
      </c>
      <c r="E29" s="46">
        <v>250732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250732</v>
      </c>
      <c r="O29" s="47">
        <f t="shared" si="1"/>
        <v>1.7155211932537375</v>
      </c>
      <c r="P29" s="9"/>
    </row>
    <row r="30" spans="1:16" ht="15">
      <c r="A30" s="12"/>
      <c r="B30" s="25">
        <v>335.12</v>
      </c>
      <c r="C30" s="20" t="s">
        <v>121</v>
      </c>
      <c r="D30" s="46">
        <v>4820760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4820760</v>
      </c>
      <c r="O30" s="47">
        <f t="shared" si="1"/>
        <v>32.9838869693134</v>
      </c>
      <c r="P30" s="9"/>
    </row>
    <row r="31" spans="1:16" ht="15">
      <c r="A31" s="12"/>
      <c r="B31" s="25">
        <v>335.14</v>
      </c>
      <c r="C31" s="20" t="s">
        <v>122</v>
      </c>
      <c r="D31" s="46">
        <v>19656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19656</v>
      </c>
      <c r="O31" s="47">
        <f t="shared" si="1"/>
        <v>0.13448735931032124</v>
      </c>
      <c r="P31" s="9"/>
    </row>
    <row r="32" spans="1:16" ht="15">
      <c r="A32" s="12"/>
      <c r="B32" s="25">
        <v>335.15</v>
      </c>
      <c r="C32" s="20" t="s">
        <v>123</v>
      </c>
      <c r="D32" s="46">
        <v>103295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103295</v>
      </c>
      <c r="O32" s="47">
        <f t="shared" si="1"/>
        <v>0.7067496835551298</v>
      </c>
      <c r="P32" s="9"/>
    </row>
    <row r="33" spans="1:16" ht="15">
      <c r="A33" s="12"/>
      <c r="B33" s="25">
        <v>335.18</v>
      </c>
      <c r="C33" s="20" t="s">
        <v>124</v>
      </c>
      <c r="D33" s="46">
        <v>10254339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10254339</v>
      </c>
      <c r="O33" s="47">
        <f t="shared" si="1"/>
        <v>70.16071294173993</v>
      </c>
      <c r="P33" s="9"/>
    </row>
    <row r="34" spans="1:16" ht="15">
      <c r="A34" s="12"/>
      <c r="B34" s="25">
        <v>335.21</v>
      </c>
      <c r="C34" s="20" t="s">
        <v>37</v>
      </c>
      <c r="D34" s="46">
        <v>120215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120215</v>
      </c>
      <c r="O34" s="47">
        <f t="shared" si="1"/>
        <v>0.822517190653758</v>
      </c>
      <c r="P34" s="9"/>
    </row>
    <row r="35" spans="1:16" ht="15">
      <c r="A35" s="12"/>
      <c r="B35" s="25">
        <v>335.49</v>
      </c>
      <c r="C35" s="20" t="s">
        <v>38</v>
      </c>
      <c r="D35" s="46">
        <v>0</v>
      </c>
      <c r="E35" s="46">
        <v>0</v>
      </c>
      <c r="F35" s="46">
        <v>0</v>
      </c>
      <c r="G35" s="46">
        <v>2912879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2912879</v>
      </c>
      <c r="O35" s="47">
        <f t="shared" si="1"/>
        <v>19.930067394204784</v>
      </c>
      <c r="P35" s="9"/>
    </row>
    <row r="36" spans="1:16" ht="15">
      <c r="A36" s="12"/>
      <c r="B36" s="25">
        <v>337.1</v>
      </c>
      <c r="C36" s="20" t="s">
        <v>39</v>
      </c>
      <c r="D36" s="46">
        <v>0</v>
      </c>
      <c r="E36" s="46">
        <v>0</v>
      </c>
      <c r="F36" s="46">
        <v>0</v>
      </c>
      <c r="G36" s="46">
        <v>7000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7" ref="N36:N41">SUM(D36:M36)</f>
        <v>7000</v>
      </c>
      <c r="O36" s="47">
        <f t="shared" si="1"/>
        <v>0.04789435872874688</v>
      </c>
      <c r="P36" s="9"/>
    </row>
    <row r="37" spans="1:16" ht="15">
      <c r="A37" s="12"/>
      <c r="B37" s="25">
        <v>337.2</v>
      </c>
      <c r="C37" s="20" t="s">
        <v>40</v>
      </c>
      <c r="D37" s="46">
        <v>0</v>
      </c>
      <c r="E37" s="46">
        <v>55621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55621</v>
      </c>
      <c r="O37" s="47">
        <f aca="true" t="shared" si="8" ref="O37:O68">(N37/O$84)</f>
        <v>0.38056173240737573</v>
      </c>
      <c r="P37" s="9"/>
    </row>
    <row r="38" spans="1:16" ht="15">
      <c r="A38" s="12"/>
      <c r="B38" s="25">
        <v>337.4</v>
      </c>
      <c r="C38" s="20" t="s">
        <v>147</v>
      </c>
      <c r="D38" s="46">
        <v>0</v>
      </c>
      <c r="E38" s="46">
        <v>66708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66708</v>
      </c>
      <c r="O38" s="47">
        <f t="shared" si="8"/>
        <v>0.4564195545824638</v>
      </c>
      <c r="P38" s="9"/>
    </row>
    <row r="39" spans="1:16" ht="15">
      <c r="A39" s="12"/>
      <c r="B39" s="25">
        <v>337.7</v>
      </c>
      <c r="C39" s="20" t="s">
        <v>42</v>
      </c>
      <c r="D39" s="46">
        <v>0</v>
      </c>
      <c r="E39" s="46">
        <v>473463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473463</v>
      </c>
      <c r="O39" s="47">
        <f t="shared" si="8"/>
        <v>3.2394581095412405</v>
      </c>
      <c r="P39" s="9"/>
    </row>
    <row r="40" spans="1:16" ht="15">
      <c r="A40" s="12"/>
      <c r="B40" s="25">
        <v>339</v>
      </c>
      <c r="C40" s="20" t="s">
        <v>43</v>
      </c>
      <c r="D40" s="46">
        <v>1854856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1854856</v>
      </c>
      <c r="O40" s="47">
        <f t="shared" si="8"/>
        <v>12.69101980773836</v>
      </c>
      <c r="P40" s="9"/>
    </row>
    <row r="41" spans="1:16" ht="15.75">
      <c r="A41" s="29" t="s">
        <v>48</v>
      </c>
      <c r="B41" s="30"/>
      <c r="C41" s="31"/>
      <c r="D41" s="32">
        <f aca="true" t="shared" si="9" ref="D41:M41">SUM(D42:D58)</f>
        <v>21208727</v>
      </c>
      <c r="E41" s="32">
        <f t="shared" si="9"/>
        <v>334397</v>
      </c>
      <c r="F41" s="32">
        <f t="shared" si="9"/>
        <v>0</v>
      </c>
      <c r="G41" s="32">
        <f t="shared" si="9"/>
        <v>168728</v>
      </c>
      <c r="H41" s="32">
        <f t="shared" si="9"/>
        <v>0</v>
      </c>
      <c r="I41" s="32">
        <f t="shared" si="9"/>
        <v>117996384</v>
      </c>
      <c r="J41" s="32">
        <f t="shared" si="9"/>
        <v>52006039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7"/>
        <v>191714275</v>
      </c>
      <c r="O41" s="45">
        <f t="shared" si="8"/>
        <v>1311.7188943245185</v>
      </c>
      <c r="P41" s="10"/>
    </row>
    <row r="42" spans="1:16" ht="15">
      <c r="A42" s="12"/>
      <c r="B42" s="25">
        <v>341.2</v>
      </c>
      <c r="C42" s="20" t="s">
        <v>125</v>
      </c>
      <c r="D42" s="46">
        <v>298528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52006039</v>
      </c>
      <c r="K42" s="46">
        <v>0</v>
      </c>
      <c r="L42" s="46">
        <v>0</v>
      </c>
      <c r="M42" s="46">
        <v>0</v>
      </c>
      <c r="N42" s="46">
        <f aca="true" t="shared" si="10" ref="N42:N58">SUM(D42:M42)</f>
        <v>52304567</v>
      </c>
      <c r="O42" s="47">
        <f t="shared" si="8"/>
        <v>357.8705278642537</v>
      </c>
      <c r="P42" s="9"/>
    </row>
    <row r="43" spans="1:16" ht="15">
      <c r="A43" s="12"/>
      <c r="B43" s="25">
        <v>341.3</v>
      </c>
      <c r="C43" s="20" t="s">
        <v>126</v>
      </c>
      <c r="D43" s="46">
        <v>9154996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9154996</v>
      </c>
      <c r="O43" s="47">
        <f t="shared" si="8"/>
        <v>62.638951797748966</v>
      </c>
      <c r="P43" s="9"/>
    </row>
    <row r="44" spans="1:16" ht="15">
      <c r="A44" s="12"/>
      <c r="B44" s="25">
        <v>341.9</v>
      </c>
      <c r="C44" s="20" t="s">
        <v>127</v>
      </c>
      <c r="D44" s="46">
        <v>2044450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2044450</v>
      </c>
      <c r="O44" s="47">
        <f t="shared" si="8"/>
        <v>13.988231671855223</v>
      </c>
      <c r="P44" s="9"/>
    </row>
    <row r="45" spans="1:16" ht="15">
      <c r="A45" s="12"/>
      <c r="B45" s="25">
        <v>342.1</v>
      </c>
      <c r="C45" s="20" t="s">
        <v>54</v>
      </c>
      <c r="D45" s="46">
        <v>508772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508772</v>
      </c>
      <c r="O45" s="47">
        <f t="shared" si="8"/>
        <v>3.4810440970202867</v>
      </c>
      <c r="P45" s="9"/>
    </row>
    <row r="46" spans="1:16" ht="15">
      <c r="A46" s="12"/>
      <c r="B46" s="25">
        <v>342.2</v>
      </c>
      <c r="C46" s="20" t="s">
        <v>55</v>
      </c>
      <c r="D46" s="46">
        <v>2419538</v>
      </c>
      <c r="E46" s="46">
        <v>300000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2719538</v>
      </c>
      <c r="O46" s="47">
        <f t="shared" si="8"/>
        <v>18.607218364065545</v>
      </c>
      <c r="P46" s="9"/>
    </row>
    <row r="47" spans="1:16" ht="15">
      <c r="A47" s="12"/>
      <c r="B47" s="25">
        <v>342.6</v>
      </c>
      <c r="C47" s="20" t="s">
        <v>56</v>
      </c>
      <c r="D47" s="46">
        <v>3923399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3923399</v>
      </c>
      <c r="O47" s="47">
        <f t="shared" si="8"/>
        <v>26.844097020286682</v>
      </c>
      <c r="P47" s="9"/>
    </row>
    <row r="48" spans="1:16" ht="15">
      <c r="A48" s="12"/>
      <c r="B48" s="25">
        <v>342.9</v>
      </c>
      <c r="C48" s="20" t="s">
        <v>57</v>
      </c>
      <c r="D48" s="46">
        <v>299441</v>
      </c>
      <c r="E48" s="46">
        <v>10500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309941</v>
      </c>
      <c r="O48" s="47">
        <f t="shared" si="8"/>
        <v>2.1206322055352196</v>
      </c>
      <c r="P48" s="9"/>
    </row>
    <row r="49" spans="1:16" ht="15">
      <c r="A49" s="12"/>
      <c r="B49" s="25">
        <v>343.4</v>
      </c>
      <c r="C49" s="20" t="s">
        <v>58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13611671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13611671</v>
      </c>
      <c r="O49" s="47">
        <f t="shared" si="8"/>
        <v>93.13175053881153</v>
      </c>
      <c r="P49" s="9"/>
    </row>
    <row r="50" spans="1:16" ht="15">
      <c r="A50" s="12"/>
      <c r="B50" s="25">
        <v>343.6</v>
      </c>
      <c r="C50" s="20" t="s">
        <v>59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93456473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93456473</v>
      </c>
      <c r="O50" s="47">
        <f t="shared" si="8"/>
        <v>639.4339776264924</v>
      </c>
      <c r="P50" s="9"/>
    </row>
    <row r="51" spans="1:16" ht="15">
      <c r="A51" s="12"/>
      <c r="B51" s="25">
        <v>343.7</v>
      </c>
      <c r="C51" s="20" t="s">
        <v>60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3201336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3201336</v>
      </c>
      <c r="O51" s="47">
        <f t="shared" si="8"/>
        <v>21.90370497075023</v>
      </c>
      <c r="P51" s="9"/>
    </row>
    <row r="52" spans="1:16" ht="15">
      <c r="A52" s="12"/>
      <c r="B52" s="25">
        <v>343.9</v>
      </c>
      <c r="C52" s="20" t="s">
        <v>61</v>
      </c>
      <c r="D52" s="46">
        <v>135166</v>
      </c>
      <c r="E52" s="46">
        <v>0</v>
      </c>
      <c r="F52" s="46">
        <v>0</v>
      </c>
      <c r="G52" s="46">
        <v>168728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303894</v>
      </c>
      <c r="O52" s="47">
        <f t="shared" si="8"/>
        <v>2.0792583216448293</v>
      </c>
      <c r="P52" s="9"/>
    </row>
    <row r="53" spans="1:16" ht="15">
      <c r="A53" s="12"/>
      <c r="B53" s="25">
        <v>344.5</v>
      </c>
      <c r="C53" s="20" t="s">
        <v>128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5877270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5877270</v>
      </c>
      <c r="O53" s="47">
        <f t="shared" si="8"/>
        <v>40.21258253224317</v>
      </c>
      <c r="P53" s="9"/>
    </row>
    <row r="54" spans="1:16" ht="15">
      <c r="A54" s="12"/>
      <c r="B54" s="25">
        <v>347.2</v>
      </c>
      <c r="C54" s="20" t="s">
        <v>64</v>
      </c>
      <c r="D54" s="46">
        <v>1457124</v>
      </c>
      <c r="E54" s="46">
        <v>22607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1479731</v>
      </c>
      <c r="O54" s="47">
        <f t="shared" si="8"/>
        <v>10.124395333721049</v>
      </c>
      <c r="P54" s="9"/>
    </row>
    <row r="55" spans="1:16" ht="15">
      <c r="A55" s="12"/>
      <c r="B55" s="25">
        <v>347.4</v>
      </c>
      <c r="C55" s="20" t="s">
        <v>65</v>
      </c>
      <c r="D55" s="46">
        <v>73175</v>
      </c>
      <c r="E55" s="46">
        <v>1290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74465</v>
      </c>
      <c r="O55" s="47">
        <f t="shared" si="8"/>
        <v>0.5094933461051623</v>
      </c>
      <c r="P55" s="9"/>
    </row>
    <row r="56" spans="1:16" ht="15">
      <c r="A56" s="12"/>
      <c r="B56" s="25">
        <v>347.5</v>
      </c>
      <c r="C56" s="20" t="s">
        <v>66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1595380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1595380</v>
      </c>
      <c r="O56" s="47">
        <f t="shared" si="8"/>
        <v>10.915671718381171</v>
      </c>
      <c r="P56" s="9"/>
    </row>
    <row r="57" spans="1:16" ht="15">
      <c r="A57" s="12"/>
      <c r="B57" s="25">
        <v>347.9</v>
      </c>
      <c r="C57" s="20" t="s">
        <v>67</v>
      </c>
      <c r="D57" s="46">
        <v>40498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40498</v>
      </c>
      <c r="O57" s="47">
        <f t="shared" si="8"/>
        <v>0.2770893913995416</v>
      </c>
      <c r="P57" s="9"/>
    </row>
    <row r="58" spans="1:16" ht="15">
      <c r="A58" s="12"/>
      <c r="B58" s="25">
        <v>349</v>
      </c>
      <c r="C58" s="20" t="s">
        <v>1</v>
      </c>
      <c r="D58" s="46">
        <v>853640</v>
      </c>
      <c r="E58" s="46">
        <v>0</v>
      </c>
      <c r="F58" s="46">
        <v>0</v>
      </c>
      <c r="G58" s="46">
        <v>0</v>
      </c>
      <c r="H58" s="46">
        <v>0</v>
      </c>
      <c r="I58" s="46">
        <v>254254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1107894</v>
      </c>
      <c r="O58" s="47">
        <f t="shared" si="8"/>
        <v>7.580267524203756</v>
      </c>
      <c r="P58" s="9"/>
    </row>
    <row r="59" spans="1:16" ht="15.75">
      <c r="A59" s="29" t="s">
        <v>49</v>
      </c>
      <c r="B59" s="30"/>
      <c r="C59" s="31"/>
      <c r="D59" s="32">
        <f aca="true" t="shared" si="11" ref="D59:M59">SUM(D60:D64)</f>
        <v>1532589</v>
      </c>
      <c r="E59" s="32">
        <f t="shared" si="11"/>
        <v>423846</v>
      </c>
      <c r="F59" s="32">
        <f t="shared" si="11"/>
        <v>0</v>
      </c>
      <c r="G59" s="32">
        <f t="shared" si="11"/>
        <v>0</v>
      </c>
      <c r="H59" s="32">
        <f t="shared" si="11"/>
        <v>0</v>
      </c>
      <c r="I59" s="32">
        <f t="shared" si="11"/>
        <v>748901</v>
      </c>
      <c r="J59" s="32">
        <f t="shared" si="11"/>
        <v>0</v>
      </c>
      <c r="K59" s="32">
        <f t="shared" si="11"/>
        <v>0</v>
      </c>
      <c r="L59" s="32">
        <f t="shared" si="11"/>
        <v>0</v>
      </c>
      <c r="M59" s="32">
        <f t="shared" si="11"/>
        <v>0</v>
      </c>
      <c r="N59" s="32">
        <f aca="true" t="shared" si="12" ref="N59:N66">SUM(D59:M59)</f>
        <v>2705336</v>
      </c>
      <c r="O59" s="45">
        <f t="shared" si="8"/>
        <v>18.510047552256168</v>
      </c>
      <c r="P59" s="10"/>
    </row>
    <row r="60" spans="1:16" ht="15">
      <c r="A60" s="13"/>
      <c r="B60" s="39">
        <v>351.1</v>
      </c>
      <c r="C60" s="21" t="s">
        <v>70</v>
      </c>
      <c r="D60" s="46">
        <v>20271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20271</v>
      </c>
      <c r="O60" s="47">
        <f t="shared" si="8"/>
        <v>0.138695220827204</v>
      </c>
      <c r="P60" s="9"/>
    </row>
    <row r="61" spans="1:16" ht="15">
      <c r="A61" s="13"/>
      <c r="B61" s="39">
        <v>351.3</v>
      </c>
      <c r="C61" s="21" t="s">
        <v>71</v>
      </c>
      <c r="D61" s="46">
        <v>4444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4444</v>
      </c>
      <c r="O61" s="47">
        <f t="shared" si="8"/>
        <v>0.030406075741507305</v>
      </c>
      <c r="P61" s="9"/>
    </row>
    <row r="62" spans="1:16" ht="15">
      <c r="A62" s="13"/>
      <c r="B62" s="39">
        <v>351.5</v>
      </c>
      <c r="C62" s="21" t="s">
        <v>72</v>
      </c>
      <c r="D62" s="46">
        <v>744204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744204</v>
      </c>
      <c r="O62" s="47">
        <f t="shared" si="8"/>
        <v>5.091881906195478</v>
      </c>
      <c r="P62" s="9"/>
    </row>
    <row r="63" spans="1:16" ht="15">
      <c r="A63" s="13"/>
      <c r="B63" s="39">
        <v>354</v>
      </c>
      <c r="C63" s="21" t="s">
        <v>73</v>
      </c>
      <c r="D63" s="46">
        <v>598279</v>
      </c>
      <c r="E63" s="46">
        <v>0</v>
      </c>
      <c r="F63" s="46">
        <v>0</v>
      </c>
      <c r="G63" s="46">
        <v>0</v>
      </c>
      <c r="H63" s="46">
        <v>0</v>
      </c>
      <c r="I63" s="46">
        <v>748901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1347180</v>
      </c>
      <c r="O63" s="47">
        <f t="shared" si="8"/>
        <v>9.217474598884746</v>
      </c>
      <c r="P63" s="9"/>
    </row>
    <row r="64" spans="1:16" ht="15">
      <c r="A64" s="13"/>
      <c r="B64" s="39">
        <v>359</v>
      </c>
      <c r="C64" s="21" t="s">
        <v>74</v>
      </c>
      <c r="D64" s="46">
        <v>165391</v>
      </c>
      <c r="E64" s="46">
        <v>423846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589237</v>
      </c>
      <c r="O64" s="47">
        <f t="shared" si="8"/>
        <v>4.031589750607232</v>
      </c>
      <c r="P64" s="9"/>
    </row>
    <row r="65" spans="1:16" ht="15.75">
      <c r="A65" s="29" t="s">
        <v>4</v>
      </c>
      <c r="B65" s="30"/>
      <c r="C65" s="31"/>
      <c r="D65" s="32">
        <f aca="true" t="shared" si="13" ref="D65:M65">SUM(D66:D74)</f>
        <v>2836261</v>
      </c>
      <c r="E65" s="32">
        <f t="shared" si="13"/>
        <v>2877150</v>
      </c>
      <c r="F65" s="32">
        <f t="shared" si="13"/>
        <v>16305</v>
      </c>
      <c r="G65" s="32">
        <f t="shared" si="13"/>
        <v>533524</v>
      </c>
      <c r="H65" s="32">
        <f t="shared" si="13"/>
        <v>0</v>
      </c>
      <c r="I65" s="32">
        <f t="shared" si="13"/>
        <v>2957414</v>
      </c>
      <c r="J65" s="32">
        <f t="shared" si="13"/>
        <v>3328859</v>
      </c>
      <c r="K65" s="32">
        <f t="shared" si="13"/>
        <v>115375110</v>
      </c>
      <c r="L65" s="32">
        <f t="shared" si="13"/>
        <v>0</v>
      </c>
      <c r="M65" s="32">
        <f t="shared" si="13"/>
        <v>0</v>
      </c>
      <c r="N65" s="32">
        <f t="shared" si="12"/>
        <v>127924623</v>
      </c>
      <c r="O65" s="45">
        <f t="shared" si="8"/>
        <v>875.2668263145291</v>
      </c>
      <c r="P65" s="10"/>
    </row>
    <row r="66" spans="1:16" ht="15">
      <c r="A66" s="12"/>
      <c r="B66" s="25">
        <v>361.1</v>
      </c>
      <c r="C66" s="20" t="s">
        <v>75</v>
      </c>
      <c r="D66" s="46">
        <v>227930</v>
      </c>
      <c r="E66" s="46">
        <v>333557</v>
      </c>
      <c r="F66" s="46">
        <v>14764</v>
      </c>
      <c r="G66" s="46">
        <v>51551</v>
      </c>
      <c r="H66" s="46">
        <v>0</v>
      </c>
      <c r="I66" s="46">
        <v>2150565</v>
      </c>
      <c r="J66" s="46">
        <v>179674</v>
      </c>
      <c r="K66" s="46">
        <v>11922975</v>
      </c>
      <c r="L66" s="46">
        <v>0</v>
      </c>
      <c r="M66" s="46">
        <v>0</v>
      </c>
      <c r="N66" s="46">
        <f t="shared" si="12"/>
        <v>14881016</v>
      </c>
      <c r="O66" s="47">
        <f t="shared" si="8"/>
        <v>101.81667407888885</v>
      </c>
      <c r="P66" s="9"/>
    </row>
    <row r="67" spans="1:16" ht="15">
      <c r="A67" s="12"/>
      <c r="B67" s="25">
        <v>361.2</v>
      </c>
      <c r="C67" s="20" t="s">
        <v>129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3642987</v>
      </c>
      <c r="L67" s="46">
        <v>0</v>
      </c>
      <c r="M67" s="46">
        <v>0</v>
      </c>
      <c r="N67" s="46">
        <f aca="true" t="shared" si="14" ref="N67:N74">SUM(D67:M67)</f>
        <v>3642987</v>
      </c>
      <c r="O67" s="47">
        <f t="shared" si="8"/>
        <v>24.925503746023058</v>
      </c>
      <c r="P67" s="9"/>
    </row>
    <row r="68" spans="1:16" ht="15">
      <c r="A68" s="12"/>
      <c r="B68" s="25">
        <v>361.3</v>
      </c>
      <c r="C68" s="20" t="s">
        <v>76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42133543</v>
      </c>
      <c r="L68" s="46">
        <v>0</v>
      </c>
      <c r="M68" s="46">
        <v>0</v>
      </c>
      <c r="N68" s="46">
        <f t="shared" si="14"/>
        <v>42133543</v>
      </c>
      <c r="O68" s="47">
        <f t="shared" si="8"/>
        <v>288.27986042215457</v>
      </c>
      <c r="P68" s="9"/>
    </row>
    <row r="69" spans="1:16" ht="15">
      <c r="A69" s="12"/>
      <c r="B69" s="25">
        <v>361.4</v>
      </c>
      <c r="C69" s="20" t="s">
        <v>130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14354524</v>
      </c>
      <c r="L69" s="46">
        <v>0</v>
      </c>
      <c r="M69" s="46">
        <v>0</v>
      </c>
      <c r="N69" s="46">
        <f t="shared" si="14"/>
        <v>14354524</v>
      </c>
      <c r="O69" s="47">
        <f aca="true" t="shared" si="15" ref="O69:O82">(N69/O$84)</f>
        <v>98.21438883377236</v>
      </c>
      <c r="P69" s="9"/>
    </row>
    <row r="70" spans="1:16" ht="15">
      <c r="A70" s="12"/>
      <c r="B70" s="25">
        <v>362</v>
      </c>
      <c r="C70" s="20" t="s">
        <v>78</v>
      </c>
      <c r="D70" s="46">
        <v>1322430</v>
      </c>
      <c r="E70" s="46">
        <v>30856</v>
      </c>
      <c r="F70" s="46">
        <v>0</v>
      </c>
      <c r="G70" s="46">
        <v>11250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1364536</v>
      </c>
      <c r="O70" s="47">
        <f t="shared" si="15"/>
        <v>9.33622524032705</v>
      </c>
      <c r="P70" s="9"/>
    </row>
    <row r="71" spans="1:16" ht="15">
      <c r="A71" s="12"/>
      <c r="B71" s="25">
        <v>364</v>
      </c>
      <c r="C71" s="20" t="s">
        <v>131</v>
      </c>
      <c r="D71" s="46">
        <v>5520</v>
      </c>
      <c r="E71" s="46">
        <v>1250</v>
      </c>
      <c r="F71" s="46">
        <v>0</v>
      </c>
      <c r="G71" s="46">
        <v>0</v>
      </c>
      <c r="H71" s="46">
        <v>0</v>
      </c>
      <c r="I71" s="46">
        <v>37630</v>
      </c>
      <c r="J71" s="46">
        <v>140084</v>
      </c>
      <c r="K71" s="46">
        <v>0</v>
      </c>
      <c r="L71" s="46">
        <v>0</v>
      </c>
      <c r="M71" s="46">
        <v>0</v>
      </c>
      <c r="N71" s="46">
        <f t="shared" si="14"/>
        <v>184484</v>
      </c>
      <c r="O71" s="47">
        <f t="shared" si="15"/>
        <v>1.262248982244877</v>
      </c>
      <c r="P71" s="9"/>
    </row>
    <row r="72" spans="1:16" ht="15">
      <c r="A72" s="12"/>
      <c r="B72" s="25">
        <v>366</v>
      </c>
      <c r="C72" s="20" t="s">
        <v>80</v>
      </c>
      <c r="D72" s="46">
        <v>0</v>
      </c>
      <c r="E72" s="46">
        <v>40343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40343</v>
      </c>
      <c r="O72" s="47">
        <f t="shared" si="15"/>
        <v>0.2760288734562622</v>
      </c>
      <c r="P72" s="9"/>
    </row>
    <row r="73" spans="1:16" ht="15">
      <c r="A73" s="12"/>
      <c r="B73" s="25">
        <v>368</v>
      </c>
      <c r="C73" s="20" t="s">
        <v>81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43321081</v>
      </c>
      <c r="L73" s="46">
        <v>0</v>
      </c>
      <c r="M73" s="46">
        <v>0</v>
      </c>
      <c r="N73" s="46">
        <f t="shared" si="14"/>
        <v>43321081</v>
      </c>
      <c r="O73" s="47">
        <f t="shared" si="15"/>
        <v>296.4050562758715</v>
      </c>
      <c r="P73" s="9"/>
    </row>
    <row r="74" spans="1:16" ht="15">
      <c r="A74" s="12"/>
      <c r="B74" s="25">
        <v>369.9</v>
      </c>
      <c r="C74" s="20" t="s">
        <v>83</v>
      </c>
      <c r="D74" s="46">
        <v>1280381</v>
      </c>
      <c r="E74" s="46">
        <v>2471144</v>
      </c>
      <c r="F74" s="46">
        <v>1541</v>
      </c>
      <c r="G74" s="46">
        <v>470723</v>
      </c>
      <c r="H74" s="46">
        <v>0</v>
      </c>
      <c r="I74" s="46">
        <v>769219</v>
      </c>
      <c r="J74" s="46">
        <v>3009101</v>
      </c>
      <c r="K74" s="46">
        <v>0</v>
      </c>
      <c r="L74" s="46">
        <v>0</v>
      </c>
      <c r="M74" s="46">
        <v>0</v>
      </c>
      <c r="N74" s="46">
        <f t="shared" si="14"/>
        <v>8002109</v>
      </c>
      <c r="O74" s="47">
        <f t="shared" si="15"/>
        <v>54.75083986179057</v>
      </c>
      <c r="P74" s="9"/>
    </row>
    <row r="75" spans="1:16" ht="15.75">
      <c r="A75" s="29" t="s">
        <v>50</v>
      </c>
      <c r="B75" s="30"/>
      <c r="C75" s="31"/>
      <c r="D75" s="32">
        <f aca="true" t="shared" si="16" ref="D75:M75">SUM(D76:D81)</f>
        <v>6148897</v>
      </c>
      <c r="E75" s="32">
        <f t="shared" si="16"/>
        <v>55555407</v>
      </c>
      <c r="F75" s="32">
        <f t="shared" si="16"/>
        <v>26999660</v>
      </c>
      <c r="G75" s="32">
        <f t="shared" si="16"/>
        <v>18774859</v>
      </c>
      <c r="H75" s="32">
        <f t="shared" si="16"/>
        <v>0</v>
      </c>
      <c r="I75" s="32">
        <f t="shared" si="16"/>
        <v>6258445</v>
      </c>
      <c r="J75" s="32">
        <f t="shared" si="16"/>
        <v>1581809</v>
      </c>
      <c r="K75" s="32">
        <f t="shared" si="16"/>
        <v>0</v>
      </c>
      <c r="L75" s="32">
        <f t="shared" si="16"/>
        <v>0</v>
      </c>
      <c r="M75" s="32">
        <f t="shared" si="16"/>
        <v>0</v>
      </c>
      <c r="N75" s="32">
        <f aca="true" t="shared" si="17" ref="N75:N82">SUM(D75:M75)</f>
        <v>115319077</v>
      </c>
      <c r="O75" s="45">
        <f t="shared" si="15"/>
        <v>789.0190345865691</v>
      </c>
      <c r="P75" s="9"/>
    </row>
    <row r="76" spans="1:16" ht="15">
      <c r="A76" s="12"/>
      <c r="B76" s="25">
        <v>381</v>
      </c>
      <c r="C76" s="20" t="s">
        <v>84</v>
      </c>
      <c r="D76" s="46">
        <v>1305632</v>
      </c>
      <c r="E76" s="46">
        <v>268086</v>
      </c>
      <c r="F76" s="46">
        <v>8446720</v>
      </c>
      <c r="G76" s="46">
        <v>488372</v>
      </c>
      <c r="H76" s="46">
        <v>0</v>
      </c>
      <c r="I76" s="46">
        <v>1450882</v>
      </c>
      <c r="J76" s="46">
        <v>1100000</v>
      </c>
      <c r="K76" s="46">
        <v>0</v>
      </c>
      <c r="L76" s="46">
        <v>0</v>
      </c>
      <c r="M76" s="46">
        <v>0</v>
      </c>
      <c r="N76" s="46">
        <f t="shared" si="17"/>
        <v>13059692</v>
      </c>
      <c r="O76" s="47">
        <f t="shared" si="15"/>
        <v>89.35508193356368</v>
      </c>
      <c r="P76" s="9"/>
    </row>
    <row r="77" spans="1:16" ht="15">
      <c r="A77" s="12"/>
      <c r="B77" s="25">
        <v>382</v>
      </c>
      <c r="C77" s="20" t="s">
        <v>95</v>
      </c>
      <c r="D77" s="46">
        <v>4843265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4843265</v>
      </c>
      <c r="O77" s="47">
        <f t="shared" si="15"/>
        <v>33.13786733262632</v>
      </c>
      <c r="P77" s="9"/>
    </row>
    <row r="78" spans="1:16" ht="15">
      <c r="A78" s="12"/>
      <c r="B78" s="25">
        <v>383</v>
      </c>
      <c r="C78" s="20" t="s">
        <v>148</v>
      </c>
      <c r="D78" s="46">
        <v>0</v>
      </c>
      <c r="E78" s="46">
        <v>0</v>
      </c>
      <c r="F78" s="46">
        <v>0</v>
      </c>
      <c r="G78" s="46">
        <v>1326900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1326900</v>
      </c>
      <c r="O78" s="47">
        <f t="shared" si="15"/>
        <v>9.078717799596319</v>
      </c>
      <c r="P78" s="9"/>
    </row>
    <row r="79" spans="1:16" ht="15">
      <c r="A79" s="12"/>
      <c r="B79" s="25">
        <v>384</v>
      </c>
      <c r="C79" s="20" t="s">
        <v>85</v>
      </c>
      <c r="D79" s="46">
        <v>0</v>
      </c>
      <c r="E79" s="46">
        <v>16081342</v>
      </c>
      <c r="F79" s="46">
        <v>0</v>
      </c>
      <c r="G79" s="46">
        <v>16959587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33040929</v>
      </c>
      <c r="O79" s="47">
        <f t="shared" si="15"/>
        <v>226.0677294652937</v>
      </c>
      <c r="P79" s="9"/>
    </row>
    <row r="80" spans="1:16" ht="15">
      <c r="A80" s="12"/>
      <c r="B80" s="25">
        <v>385</v>
      </c>
      <c r="C80" s="20" t="s">
        <v>143</v>
      </c>
      <c r="D80" s="46">
        <v>0</v>
      </c>
      <c r="E80" s="46">
        <v>39205979</v>
      </c>
      <c r="F80" s="46">
        <v>18552940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7"/>
        <v>57758919</v>
      </c>
      <c r="O80" s="47">
        <f t="shared" si="15"/>
        <v>395.1894837672334</v>
      </c>
      <c r="P80" s="9"/>
    </row>
    <row r="81" spans="1:16" ht="15.75" thickBot="1">
      <c r="A81" s="12"/>
      <c r="B81" s="25">
        <v>389.7</v>
      </c>
      <c r="C81" s="20" t="s">
        <v>132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4807563</v>
      </c>
      <c r="J81" s="46">
        <v>481809</v>
      </c>
      <c r="K81" s="46">
        <v>0</v>
      </c>
      <c r="L81" s="46">
        <v>0</v>
      </c>
      <c r="M81" s="46">
        <v>0</v>
      </c>
      <c r="N81" s="46">
        <f t="shared" si="17"/>
        <v>5289372</v>
      </c>
      <c r="O81" s="47">
        <f t="shared" si="15"/>
        <v>36.19015428825562</v>
      </c>
      <c r="P81" s="9"/>
    </row>
    <row r="82" spans="1:119" ht="16.5" thickBot="1">
      <c r="A82" s="14" t="s">
        <v>68</v>
      </c>
      <c r="B82" s="23"/>
      <c r="C82" s="22"/>
      <c r="D82" s="15">
        <f aca="true" t="shared" si="18" ref="D82:M82">SUM(D5,D13,D21,D41,D59,D65,D75)</f>
        <v>181842151</v>
      </c>
      <c r="E82" s="15">
        <f t="shared" si="18"/>
        <v>91659163</v>
      </c>
      <c r="F82" s="15">
        <f t="shared" si="18"/>
        <v>30758309</v>
      </c>
      <c r="G82" s="15">
        <f t="shared" si="18"/>
        <v>23587710</v>
      </c>
      <c r="H82" s="15">
        <f t="shared" si="18"/>
        <v>0</v>
      </c>
      <c r="I82" s="15">
        <f t="shared" si="18"/>
        <v>129064285</v>
      </c>
      <c r="J82" s="15">
        <f t="shared" si="18"/>
        <v>56916707</v>
      </c>
      <c r="K82" s="15">
        <f t="shared" si="18"/>
        <v>115375110</v>
      </c>
      <c r="L82" s="15">
        <f t="shared" si="18"/>
        <v>0</v>
      </c>
      <c r="M82" s="15">
        <f t="shared" si="18"/>
        <v>0</v>
      </c>
      <c r="N82" s="15">
        <f t="shared" si="17"/>
        <v>629203435</v>
      </c>
      <c r="O82" s="38">
        <f t="shared" si="15"/>
        <v>4305.042147035681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5" ht="15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5" ht="15">
      <c r="A84" s="40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8" t="s">
        <v>149</v>
      </c>
      <c r="M84" s="48"/>
      <c r="N84" s="48"/>
      <c r="O84" s="43">
        <v>146155</v>
      </c>
    </row>
    <row r="85" spans="1:15" ht="15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1"/>
    </row>
    <row r="86" spans="1:15" ht="15.75" customHeight="1" thickBot="1">
      <c r="A86" s="52" t="s">
        <v>105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</sheetData>
  <sheetProtection/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87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92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88</v>
      </c>
      <c r="F4" s="34" t="s">
        <v>89</v>
      </c>
      <c r="G4" s="34" t="s">
        <v>90</v>
      </c>
      <c r="H4" s="34" t="s">
        <v>6</v>
      </c>
      <c r="I4" s="34" t="s">
        <v>7</v>
      </c>
      <c r="J4" s="35" t="s">
        <v>91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87124605</v>
      </c>
      <c r="E5" s="27">
        <f t="shared" si="0"/>
        <v>27988336</v>
      </c>
      <c r="F5" s="27">
        <f t="shared" si="0"/>
        <v>3780472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118893413</v>
      </c>
      <c r="O5" s="33">
        <f aca="true" t="shared" si="1" ref="O5:O36">(N5/O$84)</f>
        <v>820.3732456564039</v>
      </c>
      <c r="P5" s="6"/>
    </row>
    <row r="6" spans="1:16" ht="15">
      <c r="A6" s="12"/>
      <c r="B6" s="25">
        <v>311</v>
      </c>
      <c r="C6" s="20" t="s">
        <v>3</v>
      </c>
      <c r="D6" s="46">
        <v>64505322</v>
      </c>
      <c r="E6" s="46">
        <v>27988336</v>
      </c>
      <c r="F6" s="46">
        <v>3780472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96274130</v>
      </c>
      <c r="O6" s="47">
        <f t="shared" si="1"/>
        <v>664.2985385645088</v>
      </c>
      <c r="P6" s="9"/>
    </row>
    <row r="7" spans="1:16" ht="15">
      <c r="A7" s="12"/>
      <c r="B7" s="25">
        <v>314.1</v>
      </c>
      <c r="C7" s="20" t="s">
        <v>11</v>
      </c>
      <c r="D7" s="46">
        <v>11450837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11450837</v>
      </c>
      <c r="O7" s="47">
        <f t="shared" si="1"/>
        <v>79.01161282309593</v>
      </c>
      <c r="P7" s="9"/>
    </row>
    <row r="8" spans="1:16" ht="15">
      <c r="A8" s="12"/>
      <c r="B8" s="25">
        <v>314.3</v>
      </c>
      <c r="C8" s="20" t="s">
        <v>12</v>
      </c>
      <c r="D8" s="46">
        <v>3050756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3050756</v>
      </c>
      <c r="O8" s="47">
        <f t="shared" si="1"/>
        <v>21.050439534659066</v>
      </c>
      <c r="P8" s="9"/>
    </row>
    <row r="9" spans="1:16" ht="15">
      <c r="A9" s="12"/>
      <c r="B9" s="25">
        <v>314.4</v>
      </c>
      <c r="C9" s="20" t="s">
        <v>13</v>
      </c>
      <c r="D9" s="46">
        <v>411289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411289</v>
      </c>
      <c r="O9" s="47">
        <f t="shared" si="1"/>
        <v>2.8379241819963292</v>
      </c>
      <c r="P9" s="9"/>
    </row>
    <row r="10" spans="1:16" ht="15">
      <c r="A10" s="12"/>
      <c r="B10" s="25">
        <v>315</v>
      </c>
      <c r="C10" s="20" t="s">
        <v>116</v>
      </c>
      <c r="D10" s="46">
        <v>5682353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5682353</v>
      </c>
      <c r="O10" s="47">
        <f t="shared" si="1"/>
        <v>39.2086513117039</v>
      </c>
      <c r="P10" s="9"/>
    </row>
    <row r="11" spans="1:16" ht="15">
      <c r="A11" s="12"/>
      <c r="B11" s="25">
        <v>316</v>
      </c>
      <c r="C11" s="20" t="s">
        <v>117</v>
      </c>
      <c r="D11" s="46">
        <v>1991371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1991371</v>
      </c>
      <c r="O11" s="47">
        <f t="shared" si="1"/>
        <v>13.740605550418834</v>
      </c>
      <c r="P11" s="9"/>
    </row>
    <row r="12" spans="1:16" ht="15">
      <c r="A12" s="12"/>
      <c r="B12" s="25">
        <v>319</v>
      </c>
      <c r="C12" s="20" t="s">
        <v>16</v>
      </c>
      <c r="D12" s="46">
        <v>32677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32677</v>
      </c>
      <c r="O12" s="47">
        <f t="shared" si="1"/>
        <v>0.22547369002111423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SUM(D14:D20)</f>
        <v>39602151</v>
      </c>
      <c r="E13" s="32">
        <f t="shared" si="3"/>
        <v>0</v>
      </c>
      <c r="F13" s="32">
        <f t="shared" si="3"/>
        <v>0</v>
      </c>
      <c r="G13" s="32">
        <f t="shared" si="3"/>
        <v>63050</v>
      </c>
      <c r="H13" s="32">
        <f t="shared" si="3"/>
        <v>0</v>
      </c>
      <c r="I13" s="32">
        <f t="shared" si="3"/>
        <v>512699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6">SUM(D13:M13)</f>
        <v>40177900</v>
      </c>
      <c r="O13" s="45">
        <f t="shared" si="1"/>
        <v>277.2304486427556</v>
      </c>
      <c r="P13" s="10"/>
    </row>
    <row r="14" spans="1:16" ht="15">
      <c r="A14" s="12"/>
      <c r="B14" s="25">
        <v>322</v>
      </c>
      <c r="C14" s="20" t="s">
        <v>0</v>
      </c>
      <c r="D14" s="46">
        <v>7126848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7126848</v>
      </c>
      <c r="O14" s="47">
        <f t="shared" si="1"/>
        <v>49.17577246318811</v>
      </c>
      <c r="P14" s="9"/>
    </row>
    <row r="15" spans="1:16" ht="15">
      <c r="A15" s="12"/>
      <c r="B15" s="25">
        <v>323.1</v>
      </c>
      <c r="C15" s="20" t="s">
        <v>18</v>
      </c>
      <c r="D15" s="46">
        <v>9522721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9522721</v>
      </c>
      <c r="O15" s="47">
        <f t="shared" si="1"/>
        <v>65.70747139919683</v>
      </c>
      <c r="P15" s="9"/>
    </row>
    <row r="16" spans="1:16" ht="15">
      <c r="A16" s="12"/>
      <c r="B16" s="25">
        <v>323.4</v>
      </c>
      <c r="C16" s="20" t="s">
        <v>19</v>
      </c>
      <c r="D16" s="46">
        <v>311099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311099</v>
      </c>
      <c r="O16" s="47">
        <f t="shared" si="1"/>
        <v>2.1466058540220527</v>
      </c>
      <c r="P16" s="9"/>
    </row>
    <row r="17" spans="1:16" ht="15">
      <c r="A17" s="12"/>
      <c r="B17" s="25">
        <v>323.7</v>
      </c>
      <c r="C17" s="20" t="s">
        <v>20</v>
      </c>
      <c r="D17" s="46">
        <v>2121435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2121435</v>
      </c>
      <c r="O17" s="47">
        <f t="shared" si="1"/>
        <v>14.638056663400633</v>
      </c>
      <c r="P17" s="9"/>
    </row>
    <row r="18" spans="1:16" ht="15">
      <c r="A18" s="12"/>
      <c r="B18" s="25">
        <v>325.1</v>
      </c>
      <c r="C18" s="20" t="s">
        <v>22</v>
      </c>
      <c r="D18" s="46">
        <v>0</v>
      </c>
      <c r="E18" s="46">
        <v>0</v>
      </c>
      <c r="F18" s="46">
        <v>0</v>
      </c>
      <c r="G18" s="46">
        <v>63050</v>
      </c>
      <c r="H18" s="46">
        <v>0</v>
      </c>
      <c r="I18" s="46">
        <v>462299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525349</v>
      </c>
      <c r="O18" s="47">
        <f t="shared" si="1"/>
        <v>3.624946524433159</v>
      </c>
      <c r="P18" s="9"/>
    </row>
    <row r="19" spans="1:16" ht="15">
      <c r="A19" s="12"/>
      <c r="B19" s="25">
        <v>325.2</v>
      </c>
      <c r="C19" s="20" t="s">
        <v>23</v>
      </c>
      <c r="D19" s="46">
        <v>20150783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20150783</v>
      </c>
      <c r="O19" s="47">
        <f t="shared" si="1"/>
        <v>139.04187654389136</v>
      </c>
      <c r="P19" s="9"/>
    </row>
    <row r="20" spans="1:16" ht="15">
      <c r="A20" s="12"/>
      <c r="B20" s="25">
        <v>329</v>
      </c>
      <c r="C20" s="20" t="s">
        <v>24</v>
      </c>
      <c r="D20" s="46">
        <v>369265</v>
      </c>
      <c r="E20" s="46">
        <v>0</v>
      </c>
      <c r="F20" s="46">
        <v>0</v>
      </c>
      <c r="G20" s="46">
        <v>0</v>
      </c>
      <c r="H20" s="46">
        <v>0</v>
      </c>
      <c r="I20" s="46">
        <v>50400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419665</v>
      </c>
      <c r="O20" s="47">
        <f t="shared" si="1"/>
        <v>2.895719194623463</v>
      </c>
      <c r="P20" s="9"/>
    </row>
    <row r="21" spans="1:16" ht="15.75">
      <c r="A21" s="29" t="s">
        <v>26</v>
      </c>
      <c r="B21" s="30"/>
      <c r="C21" s="31"/>
      <c r="D21" s="32">
        <f aca="true" t="shared" si="5" ref="D21:M21">SUM(D22:D40)</f>
        <v>16009278</v>
      </c>
      <c r="E21" s="32">
        <f t="shared" si="5"/>
        <v>2159466</v>
      </c>
      <c r="F21" s="32">
        <f t="shared" si="5"/>
        <v>0</v>
      </c>
      <c r="G21" s="32">
        <f t="shared" si="5"/>
        <v>2671496</v>
      </c>
      <c r="H21" s="32">
        <f t="shared" si="5"/>
        <v>0</v>
      </c>
      <c r="I21" s="32">
        <f t="shared" si="5"/>
        <v>1092862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21933102</v>
      </c>
      <c r="O21" s="45">
        <f t="shared" si="1"/>
        <v>151.34000800408484</v>
      </c>
      <c r="P21" s="10"/>
    </row>
    <row r="22" spans="1:16" ht="15">
      <c r="A22" s="12"/>
      <c r="B22" s="25">
        <v>331.2</v>
      </c>
      <c r="C22" s="20" t="s">
        <v>25</v>
      </c>
      <c r="D22" s="46">
        <v>0</v>
      </c>
      <c r="E22" s="46">
        <v>291564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291564</v>
      </c>
      <c r="O22" s="47">
        <f t="shared" si="1"/>
        <v>2.0118129252170074</v>
      </c>
      <c r="P22" s="9"/>
    </row>
    <row r="23" spans="1:16" ht="15">
      <c r="A23" s="12"/>
      <c r="B23" s="25">
        <v>331.31</v>
      </c>
      <c r="C23" s="20" t="s">
        <v>118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340420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340420</v>
      </c>
      <c r="O23" s="47">
        <f t="shared" si="1"/>
        <v>2.348922898582725</v>
      </c>
      <c r="P23" s="9"/>
    </row>
    <row r="24" spans="1:16" ht="15">
      <c r="A24" s="12"/>
      <c r="B24" s="25">
        <v>331.35</v>
      </c>
      <c r="C24" s="20" t="s">
        <v>119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723391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723391</v>
      </c>
      <c r="O24" s="47">
        <f t="shared" si="1"/>
        <v>4.99145080937858</v>
      </c>
      <c r="P24" s="9"/>
    </row>
    <row r="25" spans="1:16" ht="15">
      <c r="A25" s="12"/>
      <c r="B25" s="25">
        <v>331.5</v>
      </c>
      <c r="C25" s="20" t="s">
        <v>27</v>
      </c>
      <c r="D25" s="46">
        <v>0</v>
      </c>
      <c r="E25" s="46">
        <v>981621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981621</v>
      </c>
      <c r="O25" s="47">
        <f t="shared" si="1"/>
        <v>6.773256696520983</v>
      </c>
      <c r="P25" s="9"/>
    </row>
    <row r="26" spans="1:16" ht="15">
      <c r="A26" s="12"/>
      <c r="B26" s="25">
        <v>334.31</v>
      </c>
      <c r="C26" s="20" t="s">
        <v>120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29051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29051</v>
      </c>
      <c r="O26" s="47">
        <f t="shared" si="1"/>
        <v>0.200454024812663</v>
      </c>
      <c r="P26" s="9"/>
    </row>
    <row r="27" spans="1:16" ht="15">
      <c r="A27" s="12"/>
      <c r="B27" s="25">
        <v>334.42</v>
      </c>
      <c r="C27" s="20" t="s">
        <v>102</v>
      </c>
      <c r="D27" s="46">
        <v>0</v>
      </c>
      <c r="E27" s="46">
        <v>903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6">SUM(D27:M27)</f>
        <v>903</v>
      </c>
      <c r="O27" s="47">
        <f t="shared" si="1"/>
        <v>0.006230766046120089</v>
      </c>
      <c r="P27" s="9"/>
    </row>
    <row r="28" spans="1:16" ht="15">
      <c r="A28" s="12"/>
      <c r="B28" s="25">
        <v>334.49</v>
      </c>
      <c r="C28" s="20" t="s">
        <v>103</v>
      </c>
      <c r="D28" s="46">
        <v>8912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8912</v>
      </c>
      <c r="O28" s="47">
        <f t="shared" si="1"/>
        <v>0.06149345183058941</v>
      </c>
      <c r="P28" s="9"/>
    </row>
    <row r="29" spans="1:16" ht="15">
      <c r="A29" s="12"/>
      <c r="B29" s="25">
        <v>334.5</v>
      </c>
      <c r="C29" s="20" t="s">
        <v>31</v>
      </c>
      <c r="D29" s="46">
        <v>0</v>
      </c>
      <c r="E29" s="46">
        <v>127428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127428</v>
      </c>
      <c r="O29" s="47">
        <f t="shared" si="1"/>
        <v>0.8792625201827139</v>
      </c>
      <c r="P29" s="9"/>
    </row>
    <row r="30" spans="1:16" ht="15">
      <c r="A30" s="12"/>
      <c r="B30" s="25">
        <v>334.7</v>
      </c>
      <c r="C30" s="20" t="s">
        <v>32</v>
      </c>
      <c r="D30" s="46">
        <v>0</v>
      </c>
      <c r="E30" s="46">
        <v>253000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253000</v>
      </c>
      <c r="O30" s="47">
        <f t="shared" si="1"/>
        <v>1.745718504616149</v>
      </c>
      <c r="P30" s="9"/>
    </row>
    <row r="31" spans="1:16" ht="15">
      <c r="A31" s="12"/>
      <c r="B31" s="25">
        <v>335.12</v>
      </c>
      <c r="C31" s="20" t="s">
        <v>121</v>
      </c>
      <c r="D31" s="46">
        <v>4718911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4718911</v>
      </c>
      <c r="O31" s="47">
        <f t="shared" si="1"/>
        <v>32.56083104480908</v>
      </c>
      <c r="P31" s="9"/>
    </row>
    <row r="32" spans="1:16" ht="15">
      <c r="A32" s="12"/>
      <c r="B32" s="25">
        <v>335.14</v>
      </c>
      <c r="C32" s="20" t="s">
        <v>122</v>
      </c>
      <c r="D32" s="46">
        <v>23576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23576</v>
      </c>
      <c r="O32" s="47">
        <f t="shared" si="1"/>
        <v>0.16267612436691828</v>
      </c>
      <c r="P32" s="9"/>
    </row>
    <row r="33" spans="1:16" ht="15">
      <c r="A33" s="12"/>
      <c r="B33" s="25">
        <v>335.15</v>
      </c>
      <c r="C33" s="20" t="s">
        <v>123</v>
      </c>
      <c r="D33" s="46">
        <v>106865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106865</v>
      </c>
      <c r="O33" s="47">
        <f t="shared" si="1"/>
        <v>0.7373763161889516</v>
      </c>
      <c r="P33" s="9"/>
    </row>
    <row r="34" spans="1:16" ht="15">
      <c r="A34" s="12"/>
      <c r="B34" s="25">
        <v>335.18</v>
      </c>
      <c r="C34" s="20" t="s">
        <v>124</v>
      </c>
      <c r="D34" s="46">
        <v>9252242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9252242</v>
      </c>
      <c r="O34" s="47">
        <f t="shared" si="1"/>
        <v>63.841146516153074</v>
      </c>
      <c r="P34" s="9"/>
    </row>
    <row r="35" spans="1:16" ht="15">
      <c r="A35" s="12"/>
      <c r="B35" s="25">
        <v>335.21</v>
      </c>
      <c r="C35" s="20" t="s">
        <v>37</v>
      </c>
      <c r="D35" s="46">
        <v>120366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120366</v>
      </c>
      <c r="O35" s="47">
        <f t="shared" si="1"/>
        <v>0.8305342036625588</v>
      </c>
      <c r="P35" s="9"/>
    </row>
    <row r="36" spans="1:16" ht="15">
      <c r="A36" s="12"/>
      <c r="B36" s="25">
        <v>335.49</v>
      </c>
      <c r="C36" s="20" t="s">
        <v>38</v>
      </c>
      <c r="D36" s="46">
        <v>0</v>
      </c>
      <c r="E36" s="46">
        <v>0</v>
      </c>
      <c r="F36" s="46">
        <v>0</v>
      </c>
      <c r="G36" s="46">
        <v>2651496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2651496</v>
      </c>
      <c r="O36" s="47">
        <f t="shared" si="1"/>
        <v>18.295516332473124</v>
      </c>
      <c r="P36" s="9"/>
    </row>
    <row r="37" spans="1:16" ht="15">
      <c r="A37" s="12"/>
      <c r="B37" s="25">
        <v>337.1</v>
      </c>
      <c r="C37" s="20" t="s">
        <v>39</v>
      </c>
      <c r="D37" s="46">
        <v>0</v>
      </c>
      <c r="E37" s="46">
        <v>0</v>
      </c>
      <c r="F37" s="46">
        <v>0</v>
      </c>
      <c r="G37" s="46">
        <v>20000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20000</v>
      </c>
      <c r="O37" s="47">
        <f aca="true" t="shared" si="7" ref="O37:O68">(N37/O$84)</f>
        <v>0.13800146281550585</v>
      </c>
      <c r="P37" s="9"/>
    </row>
    <row r="38" spans="1:16" ht="15">
      <c r="A38" s="12"/>
      <c r="B38" s="25">
        <v>337.2</v>
      </c>
      <c r="C38" s="20" t="s">
        <v>40</v>
      </c>
      <c r="D38" s="46">
        <v>0</v>
      </c>
      <c r="E38" s="46">
        <v>27524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27524</v>
      </c>
      <c r="O38" s="47">
        <f t="shared" si="7"/>
        <v>0.18991761312669914</v>
      </c>
      <c r="P38" s="9"/>
    </row>
    <row r="39" spans="1:16" ht="15">
      <c r="A39" s="12"/>
      <c r="B39" s="25">
        <v>337.7</v>
      </c>
      <c r="C39" s="20" t="s">
        <v>42</v>
      </c>
      <c r="D39" s="46">
        <v>0</v>
      </c>
      <c r="E39" s="46">
        <v>477426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477426</v>
      </c>
      <c r="O39" s="47">
        <f t="shared" si="7"/>
        <v>3.294274319307785</v>
      </c>
      <c r="P39" s="9"/>
    </row>
    <row r="40" spans="1:16" ht="15">
      <c r="A40" s="12"/>
      <c r="B40" s="25">
        <v>339</v>
      </c>
      <c r="C40" s="20" t="s">
        <v>43</v>
      </c>
      <c r="D40" s="46">
        <v>1778406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1778406</v>
      </c>
      <c r="O40" s="47">
        <f t="shared" si="7"/>
        <v>12.271131473993623</v>
      </c>
      <c r="P40" s="9"/>
    </row>
    <row r="41" spans="1:16" ht="15.75">
      <c r="A41" s="29" t="s">
        <v>48</v>
      </c>
      <c r="B41" s="30"/>
      <c r="C41" s="31"/>
      <c r="D41" s="32">
        <f aca="true" t="shared" si="8" ref="D41:M41">SUM(D42:D58)</f>
        <v>20768083</v>
      </c>
      <c r="E41" s="32">
        <f t="shared" si="8"/>
        <v>329558</v>
      </c>
      <c r="F41" s="32">
        <f t="shared" si="8"/>
        <v>0</v>
      </c>
      <c r="G41" s="32">
        <f t="shared" si="8"/>
        <v>104814</v>
      </c>
      <c r="H41" s="32">
        <f t="shared" si="8"/>
        <v>0</v>
      </c>
      <c r="I41" s="32">
        <f t="shared" si="8"/>
        <v>123638590</v>
      </c>
      <c r="J41" s="32">
        <f t="shared" si="8"/>
        <v>52877923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197718968</v>
      </c>
      <c r="O41" s="45">
        <f t="shared" si="7"/>
        <v>1364.2753405186095</v>
      </c>
      <c r="P41" s="10"/>
    </row>
    <row r="42" spans="1:16" ht="15">
      <c r="A42" s="12"/>
      <c r="B42" s="25">
        <v>341.2</v>
      </c>
      <c r="C42" s="20" t="s">
        <v>125</v>
      </c>
      <c r="D42" s="46">
        <v>390792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52877923</v>
      </c>
      <c r="K42" s="46">
        <v>0</v>
      </c>
      <c r="L42" s="46">
        <v>0</v>
      </c>
      <c r="M42" s="46">
        <v>0</v>
      </c>
      <c r="N42" s="46">
        <f aca="true" t="shared" si="9" ref="N42:N58">SUM(D42:M42)</f>
        <v>53268715</v>
      </c>
      <c r="O42" s="47">
        <f t="shared" si="7"/>
        <v>367.5580296151139</v>
      </c>
      <c r="P42" s="9"/>
    </row>
    <row r="43" spans="1:16" ht="15">
      <c r="A43" s="12"/>
      <c r="B43" s="25">
        <v>341.3</v>
      </c>
      <c r="C43" s="20" t="s">
        <v>126</v>
      </c>
      <c r="D43" s="46">
        <v>6948377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6948377</v>
      </c>
      <c r="O43" s="47">
        <f t="shared" si="7"/>
        <v>47.9443095096808</v>
      </c>
      <c r="P43" s="9"/>
    </row>
    <row r="44" spans="1:16" ht="15">
      <c r="A44" s="12"/>
      <c r="B44" s="25">
        <v>341.9</v>
      </c>
      <c r="C44" s="20" t="s">
        <v>127</v>
      </c>
      <c r="D44" s="46">
        <v>1790980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1790980</v>
      </c>
      <c r="O44" s="47">
        <f t="shared" si="7"/>
        <v>12.357892993665732</v>
      </c>
      <c r="P44" s="9"/>
    </row>
    <row r="45" spans="1:16" ht="15">
      <c r="A45" s="12"/>
      <c r="B45" s="25">
        <v>342.1</v>
      </c>
      <c r="C45" s="20" t="s">
        <v>54</v>
      </c>
      <c r="D45" s="46">
        <v>610526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610526</v>
      </c>
      <c r="O45" s="47">
        <f t="shared" si="7"/>
        <v>4.212674054344976</v>
      </c>
      <c r="P45" s="9"/>
    </row>
    <row r="46" spans="1:16" ht="15">
      <c r="A46" s="12"/>
      <c r="B46" s="25">
        <v>342.2</v>
      </c>
      <c r="C46" s="20" t="s">
        <v>55</v>
      </c>
      <c r="D46" s="46">
        <v>1840951</v>
      </c>
      <c r="E46" s="46">
        <v>300000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2140951</v>
      </c>
      <c r="O46" s="47">
        <f t="shared" si="7"/>
        <v>14.772718490816002</v>
      </c>
      <c r="P46" s="9"/>
    </row>
    <row r="47" spans="1:16" ht="15">
      <c r="A47" s="12"/>
      <c r="B47" s="25">
        <v>342.6</v>
      </c>
      <c r="C47" s="20" t="s">
        <v>56</v>
      </c>
      <c r="D47" s="46">
        <v>4162430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4162430</v>
      </c>
      <c r="O47" s="47">
        <f t="shared" si="7"/>
        <v>28.7210714433573</v>
      </c>
      <c r="P47" s="9"/>
    </row>
    <row r="48" spans="1:16" ht="15">
      <c r="A48" s="12"/>
      <c r="B48" s="25">
        <v>342.9</v>
      </c>
      <c r="C48" s="20" t="s">
        <v>57</v>
      </c>
      <c r="D48" s="46">
        <v>2412877</v>
      </c>
      <c r="E48" s="46">
        <v>2632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2415509</v>
      </c>
      <c r="O48" s="47">
        <f t="shared" si="7"/>
        <v>16.667188772200987</v>
      </c>
      <c r="P48" s="9"/>
    </row>
    <row r="49" spans="1:16" ht="15">
      <c r="A49" s="12"/>
      <c r="B49" s="25">
        <v>343.4</v>
      </c>
      <c r="C49" s="20" t="s">
        <v>58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13287498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13287498</v>
      </c>
      <c r="O49" s="47">
        <f t="shared" si="7"/>
        <v>91.68470805790541</v>
      </c>
      <c r="P49" s="9"/>
    </row>
    <row r="50" spans="1:16" ht="15">
      <c r="A50" s="12"/>
      <c r="B50" s="25">
        <v>343.6</v>
      </c>
      <c r="C50" s="20" t="s">
        <v>59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98954396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98954396</v>
      </c>
      <c r="O50" s="47">
        <f t="shared" si="7"/>
        <v>682.792570001242</v>
      </c>
      <c r="P50" s="9"/>
    </row>
    <row r="51" spans="1:16" ht="15">
      <c r="A51" s="12"/>
      <c r="B51" s="25">
        <v>343.7</v>
      </c>
      <c r="C51" s="20" t="s">
        <v>60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3244356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3244356</v>
      </c>
      <c r="O51" s="47">
        <f t="shared" si="7"/>
        <v>22.386293694713164</v>
      </c>
      <c r="P51" s="9"/>
    </row>
    <row r="52" spans="1:16" ht="15">
      <c r="A52" s="12"/>
      <c r="B52" s="25">
        <v>343.9</v>
      </c>
      <c r="C52" s="20" t="s">
        <v>61</v>
      </c>
      <c r="D52" s="46">
        <v>198254</v>
      </c>
      <c r="E52" s="46">
        <v>0</v>
      </c>
      <c r="F52" s="46">
        <v>0</v>
      </c>
      <c r="G52" s="46">
        <v>104814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303068</v>
      </c>
      <c r="O52" s="47">
        <f t="shared" si="7"/>
        <v>2.0911913666284865</v>
      </c>
      <c r="P52" s="9"/>
    </row>
    <row r="53" spans="1:16" ht="15">
      <c r="A53" s="12"/>
      <c r="B53" s="25">
        <v>344.5</v>
      </c>
      <c r="C53" s="20" t="s">
        <v>128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5848450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5848450</v>
      </c>
      <c r="O53" s="47">
        <f t="shared" si="7"/>
        <v>40.35473276016726</v>
      </c>
      <c r="P53" s="9"/>
    </row>
    <row r="54" spans="1:16" ht="15">
      <c r="A54" s="12"/>
      <c r="B54" s="25">
        <v>347.2</v>
      </c>
      <c r="C54" s="20" t="s">
        <v>64</v>
      </c>
      <c r="D54" s="46">
        <v>1374539</v>
      </c>
      <c r="E54" s="46">
        <v>25541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1400080</v>
      </c>
      <c r="O54" s="47">
        <f t="shared" si="7"/>
        <v>9.660654402936672</v>
      </c>
      <c r="P54" s="9"/>
    </row>
    <row r="55" spans="1:16" ht="15">
      <c r="A55" s="12"/>
      <c r="B55" s="25">
        <v>347.4</v>
      </c>
      <c r="C55" s="20" t="s">
        <v>65</v>
      </c>
      <c r="D55" s="46">
        <v>63208</v>
      </c>
      <c r="E55" s="46">
        <v>1385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64593</v>
      </c>
      <c r="O55" s="47">
        <f t="shared" si="7"/>
        <v>0.44569642438209844</v>
      </c>
      <c r="P55" s="9"/>
    </row>
    <row r="56" spans="1:16" ht="15">
      <c r="A56" s="12"/>
      <c r="B56" s="25">
        <v>347.5</v>
      </c>
      <c r="C56" s="20" t="s">
        <v>66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2013616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2013616</v>
      </c>
      <c r="O56" s="47">
        <f t="shared" si="7"/>
        <v>13.894097677435381</v>
      </c>
      <c r="P56" s="9"/>
    </row>
    <row r="57" spans="1:16" ht="15">
      <c r="A57" s="12"/>
      <c r="B57" s="25">
        <v>347.9</v>
      </c>
      <c r="C57" s="20" t="s">
        <v>67</v>
      </c>
      <c r="D57" s="46">
        <v>23060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23060</v>
      </c>
      <c r="O57" s="47">
        <f t="shared" si="7"/>
        <v>0.15911568662627823</v>
      </c>
      <c r="P57" s="9"/>
    </row>
    <row r="58" spans="1:16" ht="15">
      <c r="A58" s="12"/>
      <c r="B58" s="25">
        <v>349</v>
      </c>
      <c r="C58" s="20" t="s">
        <v>1</v>
      </c>
      <c r="D58" s="46">
        <v>952089</v>
      </c>
      <c r="E58" s="46">
        <v>0</v>
      </c>
      <c r="F58" s="46">
        <v>0</v>
      </c>
      <c r="G58" s="46">
        <v>0</v>
      </c>
      <c r="H58" s="46">
        <v>0</v>
      </c>
      <c r="I58" s="46">
        <v>290274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1242363</v>
      </c>
      <c r="O58" s="47">
        <f t="shared" si="7"/>
        <v>8.572395567393015</v>
      </c>
      <c r="P58" s="9"/>
    </row>
    <row r="59" spans="1:16" ht="15.75">
      <c r="A59" s="29" t="s">
        <v>49</v>
      </c>
      <c r="B59" s="30"/>
      <c r="C59" s="31"/>
      <c r="D59" s="32">
        <f aca="true" t="shared" si="10" ref="D59:M59">SUM(D60:D64)</f>
        <v>2155764</v>
      </c>
      <c r="E59" s="32">
        <f t="shared" si="10"/>
        <v>1658662</v>
      </c>
      <c r="F59" s="32">
        <f t="shared" si="10"/>
        <v>0</v>
      </c>
      <c r="G59" s="32">
        <f t="shared" si="10"/>
        <v>0</v>
      </c>
      <c r="H59" s="32">
        <f t="shared" si="10"/>
        <v>0</v>
      </c>
      <c r="I59" s="32">
        <f t="shared" si="10"/>
        <v>758323</v>
      </c>
      <c r="J59" s="32">
        <f t="shared" si="10"/>
        <v>0</v>
      </c>
      <c r="K59" s="32">
        <f t="shared" si="10"/>
        <v>0</v>
      </c>
      <c r="L59" s="32">
        <f t="shared" si="10"/>
        <v>0</v>
      </c>
      <c r="M59" s="32">
        <f t="shared" si="10"/>
        <v>0</v>
      </c>
      <c r="N59" s="32">
        <f aca="true" t="shared" si="11" ref="N59:N66">SUM(D59:M59)</f>
        <v>4572749</v>
      </c>
      <c r="O59" s="45">
        <f t="shared" si="7"/>
        <v>31.552302554407078</v>
      </c>
      <c r="P59" s="10"/>
    </row>
    <row r="60" spans="1:16" ht="15">
      <c r="A60" s="13"/>
      <c r="B60" s="39">
        <v>351.1</v>
      </c>
      <c r="C60" s="21" t="s">
        <v>70</v>
      </c>
      <c r="D60" s="46">
        <v>21554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21554</v>
      </c>
      <c r="O60" s="47">
        <f t="shared" si="7"/>
        <v>0.14872417647627065</v>
      </c>
      <c r="P60" s="9"/>
    </row>
    <row r="61" spans="1:16" ht="15">
      <c r="A61" s="13"/>
      <c r="B61" s="39">
        <v>351.3</v>
      </c>
      <c r="C61" s="21" t="s">
        <v>71</v>
      </c>
      <c r="D61" s="46">
        <v>4207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4207</v>
      </c>
      <c r="O61" s="47">
        <f t="shared" si="7"/>
        <v>0.029028607703241654</v>
      </c>
      <c r="P61" s="9"/>
    </row>
    <row r="62" spans="1:16" ht="15">
      <c r="A62" s="13"/>
      <c r="B62" s="39">
        <v>351.5</v>
      </c>
      <c r="C62" s="21" t="s">
        <v>72</v>
      </c>
      <c r="D62" s="46">
        <v>1385964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1385964</v>
      </c>
      <c r="O62" s="47">
        <f t="shared" si="7"/>
        <v>9.563252970481487</v>
      </c>
      <c r="P62" s="9"/>
    </row>
    <row r="63" spans="1:16" ht="15">
      <c r="A63" s="13"/>
      <c r="B63" s="39">
        <v>354</v>
      </c>
      <c r="C63" s="21" t="s">
        <v>73</v>
      </c>
      <c r="D63" s="46">
        <v>612765</v>
      </c>
      <c r="E63" s="46">
        <v>0</v>
      </c>
      <c r="F63" s="46">
        <v>0</v>
      </c>
      <c r="G63" s="46">
        <v>0</v>
      </c>
      <c r="H63" s="46">
        <v>0</v>
      </c>
      <c r="I63" s="46">
        <v>758323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1371088</v>
      </c>
      <c r="O63" s="47">
        <f t="shared" si="7"/>
        <v>9.460607482439315</v>
      </c>
      <c r="P63" s="9"/>
    </row>
    <row r="64" spans="1:16" ht="15">
      <c r="A64" s="13"/>
      <c r="B64" s="39">
        <v>359</v>
      </c>
      <c r="C64" s="21" t="s">
        <v>74</v>
      </c>
      <c r="D64" s="46">
        <v>131274</v>
      </c>
      <c r="E64" s="46">
        <v>1658662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1789936</v>
      </c>
      <c r="O64" s="47">
        <f t="shared" si="7"/>
        <v>12.350689317306763</v>
      </c>
      <c r="P64" s="9"/>
    </row>
    <row r="65" spans="1:16" ht="15.75">
      <c r="A65" s="29" t="s">
        <v>4</v>
      </c>
      <c r="B65" s="30"/>
      <c r="C65" s="31"/>
      <c r="D65" s="32">
        <f aca="true" t="shared" si="12" ref="D65:M65">SUM(D66:D74)</f>
        <v>1823108</v>
      </c>
      <c r="E65" s="32">
        <f t="shared" si="12"/>
        <v>457907</v>
      </c>
      <c r="F65" s="32">
        <f t="shared" si="12"/>
        <v>44015</v>
      </c>
      <c r="G65" s="32">
        <f t="shared" si="12"/>
        <v>164447</v>
      </c>
      <c r="H65" s="32">
        <f t="shared" si="12"/>
        <v>0</v>
      </c>
      <c r="I65" s="32">
        <f t="shared" si="12"/>
        <v>4731811</v>
      </c>
      <c r="J65" s="32">
        <f t="shared" si="12"/>
        <v>1847489</v>
      </c>
      <c r="K65" s="32">
        <f t="shared" si="12"/>
        <v>70707355</v>
      </c>
      <c r="L65" s="32">
        <f t="shared" si="12"/>
        <v>0</v>
      </c>
      <c r="M65" s="32">
        <f t="shared" si="12"/>
        <v>0</v>
      </c>
      <c r="N65" s="32">
        <f t="shared" si="11"/>
        <v>79776132</v>
      </c>
      <c r="O65" s="45">
        <f t="shared" si="7"/>
        <v>550.4611456881443</v>
      </c>
      <c r="P65" s="10"/>
    </row>
    <row r="66" spans="1:16" ht="15">
      <c r="A66" s="12"/>
      <c r="B66" s="25">
        <v>361.1</v>
      </c>
      <c r="C66" s="20" t="s">
        <v>75</v>
      </c>
      <c r="D66" s="46">
        <v>131367</v>
      </c>
      <c r="E66" s="46">
        <v>277458</v>
      </c>
      <c r="F66" s="46">
        <v>44015</v>
      </c>
      <c r="G66" s="46">
        <v>33293</v>
      </c>
      <c r="H66" s="46">
        <v>0</v>
      </c>
      <c r="I66" s="46">
        <v>1408477</v>
      </c>
      <c r="J66" s="46">
        <v>106912</v>
      </c>
      <c r="K66" s="46">
        <v>13089094</v>
      </c>
      <c r="L66" s="46">
        <v>0</v>
      </c>
      <c r="M66" s="46">
        <v>0</v>
      </c>
      <c r="N66" s="46">
        <f t="shared" si="11"/>
        <v>15090616</v>
      </c>
      <c r="O66" s="47">
        <f t="shared" si="7"/>
        <v>104.12635413935388</v>
      </c>
      <c r="P66" s="9"/>
    </row>
    <row r="67" spans="1:16" ht="15">
      <c r="A67" s="12"/>
      <c r="B67" s="25">
        <v>361.2</v>
      </c>
      <c r="C67" s="20" t="s">
        <v>129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3826959</v>
      </c>
      <c r="L67" s="46">
        <v>0</v>
      </c>
      <c r="M67" s="46">
        <v>0</v>
      </c>
      <c r="N67" s="46">
        <f aca="true" t="shared" si="13" ref="N67:N74">SUM(D67:M67)</f>
        <v>3826959</v>
      </c>
      <c r="O67" s="47">
        <f t="shared" si="7"/>
        <v>26.40629700674827</v>
      </c>
      <c r="P67" s="9"/>
    </row>
    <row r="68" spans="1:16" ht="15">
      <c r="A68" s="12"/>
      <c r="B68" s="25">
        <v>361.3</v>
      </c>
      <c r="C68" s="20" t="s">
        <v>76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-35454693</v>
      </c>
      <c r="L68" s="46">
        <v>0</v>
      </c>
      <c r="M68" s="46">
        <v>0</v>
      </c>
      <c r="N68" s="46">
        <f t="shared" si="13"/>
        <v>-35454693</v>
      </c>
      <c r="O68" s="47">
        <f t="shared" si="7"/>
        <v>-244.63997488373377</v>
      </c>
      <c r="P68" s="9"/>
    </row>
    <row r="69" spans="1:16" ht="15">
      <c r="A69" s="12"/>
      <c r="B69" s="25">
        <v>361.4</v>
      </c>
      <c r="C69" s="20" t="s">
        <v>130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33675463</v>
      </c>
      <c r="L69" s="46">
        <v>0</v>
      </c>
      <c r="M69" s="46">
        <v>0</v>
      </c>
      <c r="N69" s="46">
        <f t="shared" si="13"/>
        <v>33675463</v>
      </c>
      <c r="O69" s="47">
        <f aca="true" t="shared" si="14" ref="O69:O82">(N69/O$84)</f>
        <v>232.36315774947215</v>
      </c>
      <c r="P69" s="9"/>
    </row>
    <row r="70" spans="1:16" ht="15">
      <c r="A70" s="12"/>
      <c r="B70" s="25">
        <v>362</v>
      </c>
      <c r="C70" s="20" t="s">
        <v>78</v>
      </c>
      <c r="D70" s="46">
        <v>528224</v>
      </c>
      <c r="E70" s="46">
        <v>27338</v>
      </c>
      <c r="F70" s="46">
        <v>0</v>
      </c>
      <c r="G70" s="46">
        <v>7838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563400</v>
      </c>
      <c r="O70" s="47">
        <f t="shared" si="14"/>
        <v>3.8875012075127997</v>
      </c>
      <c r="P70" s="9"/>
    </row>
    <row r="71" spans="1:16" ht="15">
      <c r="A71" s="12"/>
      <c r="B71" s="25">
        <v>364</v>
      </c>
      <c r="C71" s="20" t="s">
        <v>131</v>
      </c>
      <c r="D71" s="46">
        <v>500246</v>
      </c>
      <c r="E71" s="46">
        <v>35046</v>
      </c>
      <c r="F71" s="46">
        <v>0</v>
      </c>
      <c r="G71" s="46">
        <v>0</v>
      </c>
      <c r="H71" s="46">
        <v>0</v>
      </c>
      <c r="I71" s="46">
        <v>6151</v>
      </c>
      <c r="J71" s="46">
        <v>9244</v>
      </c>
      <c r="K71" s="46">
        <v>0</v>
      </c>
      <c r="L71" s="46">
        <v>0</v>
      </c>
      <c r="M71" s="46">
        <v>0</v>
      </c>
      <c r="N71" s="46">
        <f t="shared" si="13"/>
        <v>550687</v>
      </c>
      <c r="O71" s="47">
        <f t="shared" si="14"/>
        <v>3.7997805776741234</v>
      </c>
      <c r="P71" s="9"/>
    </row>
    <row r="72" spans="1:16" ht="15">
      <c r="A72" s="12"/>
      <c r="B72" s="25">
        <v>366</v>
      </c>
      <c r="C72" s="20" t="s">
        <v>80</v>
      </c>
      <c r="D72" s="46">
        <v>1</v>
      </c>
      <c r="E72" s="46">
        <v>31489</v>
      </c>
      <c r="F72" s="46">
        <v>0</v>
      </c>
      <c r="G72" s="46">
        <v>45389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76879</v>
      </c>
      <c r="O72" s="47">
        <f t="shared" si="14"/>
        <v>0.5304707229896637</v>
      </c>
      <c r="P72" s="9"/>
    </row>
    <row r="73" spans="1:16" ht="15">
      <c r="A73" s="12"/>
      <c r="B73" s="25">
        <v>368</v>
      </c>
      <c r="C73" s="20" t="s">
        <v>81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55570532</v>
      </c>
      <c r="L73" s="46">
        <v>0</v>
      </c>
      <c r="M73" s="46">
        <v>0</v>
      </c>
      <c r="N73" s="46">
        <f t="shared" si="13"/>
        <v>55570532</v>
      </c>
      <c r="O73" s="47">
        <f t="shared" si="14"/>
        <v>383.44073527179387</v>
      </c>
      <c r="P73" s="9"/>
    </row>
    <row r="74" spans="1:16" ht="15">
      <c r="A74" s="12"/>
      <c r="B74" s="25">
        <v>369.9</v>
      </c>
      <c r="C74" s="20" t="s">
        <v>83</v>
      </c>
      <c r="D74" s="46">
        <v>663270</v>
      </c>
      <c r="E74" s="46">
        <v>86576</v>
      </c>
      <c r="F74" s="46">
        <v>0</v>
      </c>
      <c r="G74" s="46">
        <v>77927</v>
      </c>
      <c r="H74" s="46">
        <v>0</v>
      </c>
      <c r="I74" s="46">
        <v>3317183</v>
      </c>
      <c r="J74" s="46">
        <v>1731333</v>
      </c>
      <c r="K74" s="46">
        <v>0</v>
      </c>
      <c r="L74" s="46">
        <v>0</v>
      </c>
      <c r="M74" s="46">
        <v>0</v>
      </c>
      <c r="N74" s="46">
        <f t="shared" si="13"/>
        <v>5876289</v>
      </c>
      <c r="O74" s="47">
        <f t="shared" si="14"/>
        <v>40.5468238963333</v>
      </c>
      <c r="P74" s="9"/>
    </row>
    <row r="75" spans="1:16" ht="15.75">
      <c r="A75" s="29" t="s">
        <v>50</v>
      </c>
      <c r="B75" s="30"/>
      <c r="C75" s="31"/>
      <c r="D75" s="32">
        <f aca="true" t="shared" si="15" ref="D75:M75">SUM(D76:D81)</f>
        <v>6530111</v>
      </c>
      <c r="E75" s="32">
        <f t="shared" si="15"/>
        <v>2140446</v>
      </c>
      <c r="F75" s="32">
        <f t="shared" si="15"/>
        <v>51329900</v>
      </c>
      <c r="G75" s="32">
        <f t="shared" si="15"/>
        <v>2705000</v>
      </c>
      <c r="H75" s="32">
        <f t="shared" si="15"/>
        <v>0</v>
      </c>
      <c r="I75" s="32">
        <f t="shared" si="15"/>
        <v>4454162</v>
      </c>
      <c r="J75" s="32">
        <f t="shared" si="15"/>
        <v>3976548</v>
      </c>
      <c r="K75" s="32">
        <f t="shared" si="15"/>
        <v>0</v>
      </c>
      <c r="L75" s="32">
        <f t="shared" si="15"/>
        <v>0</v>
      </c>
      <c r="M75" s="32">
        <f t="shared" si="15"/>
        <v>0</v>
      </c>
      <c r="N75" s="32">
        <f aca="true" t="shared" si="16" ref="N75:N82">SUM(D75:M75)</f>
        <v>71136167</v>
      </c>
      <c r="O75" s="45">
        <f t="shared" si="14"/>
        <v>490.8447552544057</v>
      </c>
      <c r="P75" s="9"/>
    </row>
    <row r="76" spans="1:16" ht="15">
      <c r="A76" s="12"/>
      <c r="B76" s="25">
        <v>381</v>
      </c>
      <c r="C76" s="20" t="s">
        <v>84</v>
      </c>
      <c r="D76" s="46">
        <v>2071086</v>
      </c>
      <c r="E76" s="46">
        <v>140446</v>
      </c>
      <c r="F76" s="46">
        <v>7407900</v>
      </c>
      <c r="G76" s="46">
        <v>2705000</v>
      </c>
      <c r="H76" s="46">
        <v>0</v>
      </c>
      <c r="I76" s="46">
        <v>1520808</v>
      </c>
      <c r="J76" s="46">
        <v>3019337</v>
      </c>
      <c r="K76" s="46">
        <v>0</v>
      </c>
      <c r="L76" s="46">
        <v>0</v>
      </c>
      <c r="M76" s="46">
        <v>0</v>
      </c>
      <c r="N76" s="46">
        <f t="shared" si="16"/>
        <v>16864577</v>
      </c>
      <c r="O76" s="47">
        <f t="shared" si="14"/>
        <v>116.36681478823675</v>
      </c>
      <c r="P76" s="9"/>
    </row>
    <row r="77" spans="1:16" ht="15">
      <c r="A77" s="12"/>
      <c r="B77" s="25">
        <v>382</v>
      </c>
      <c r="C77" s="20" t="s">
        <v>95</v>
      </c>
      <c r="D77" s="46">
        <v>4459025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4459025</v>
      </c>
      <c r="O77" s="47">
        <f t="shared" si="14"/>
        <v>30.767598636545546</v>
      </c>
      <c r="P77" s="9"/>
    </row>
    <row r="78" spans="1:16" ht="15">
      <c r="A78" s="12"/>
      <c r="B78" s="25">
        <v>384</v>
      </c>
      <c r="C78" s="20" t="s">
        <v>85</v>
      </c>
      <c r="D78" s="46">
        <v>0</v>
      </c>
      <c r="E78" s="46">
        <v>2000000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6"/>
        <v>2000000</v>
      </c>
      <c r="O78" s="47">
        <f t="shared" si="14"/>
        <v>13.800146281550585</v>
      </c>
      <c r="P78" s="9"/>
    </row>
    <row r="79" spans="1:16" ht="15">
      <c r="A79" s="12"/>
      <c r="B79" s="25">
        <v>385</v>
      </c>
      <c r="C79" s="20" t="s">
        <v>143</v>
      </c>
      <c r="D79" s="46">
        <v>0</v>
      </c>
      <c r="E79" s="46">
        <v>0</v>
      </c>
      <c r="F79" s="46">
        <v>43922000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6"/>
        <v>43922000</v>
      </c>
      <c r="O79" s="47">
        <f t="shared" si="14"/>
        <v>303.06501248913236</v>
      </c>
      <c r="P79" s="9"/>
    </row>
    <row r="80" spans="1:16" ht="15">
      <c r="A80" s="12"/>
      <c r="B80" s="25">
        <v>389.7</v>
      </c>
      <c r="C80" s="20" t="s">
        <v>132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2933354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6"/>
        <v>2933354</v>
      </c>
      <c r="O80" s="47">
        <f t="shared" si="14"/>
        <v>20.240357147785765</v>
      </c>
      <c r="P80" s="9"/>
    </row>
    <row r="81" spans="1:16" ht="15.75" thickBot="1">
      <c r="A81" s="12"/>
      <c r="B81" s="25">
        <v>389.9</v>
      </c>
      <c r="C81" s="20" t="s">
        <v>144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957211</v>
      </c>
      <c r="K81" s="46">
        <v>0</v>
      </c>
      <c r="L81" s="46">
        <v>0</v>
      </c>
      <c r="M81" s="46">
        <v>0</v>
      </c>
      <c r="N81" s="46">
        <f t="shared" si="16"/>
        <v>957211</v>
      </c>
      <c r="O81" s="47">
        <f t="shared" si="14"/>
        <v>6.604825911154658</v>
      </c>
      <c r="P81" s="9"/>
    </row>
    <row r="82" spans="1:119" ht="16.5" thickBot="1">
      <c r="A82" s="14" t="s">
        <v>68</v>
      </c>
      <c r="B82" s="23"/>
      <c r="C82" s="22"/>
      <c r="D82" s="15">
        <f aca="true" t="shared" si="17" ref="D82:M82">SUM(D5,D13,D21,D41,D59,D65,D75)</f>
        <v>174013100</v>
      </c>
      <c r="E82" s="15">
        <f t="shared" si="17"/>
        <v>34734375</v>
      </c>
      <c r="F82" s="15">
        <f t="shared" si="17"/>
        <v>55154387</v>
      </c>
      <c r="G82" s="15">
        <f t="shared" si="17"/>
        <v>5708807</v>
      </c>
      <c r="H82" s="15">
        <f t="shared" si="17"/>
        <v>0</v>
      </c>
      <c r="I82" s="15">
        <f t="shared" si="17"/>
        <v>135188447</v>
      </c>
      <c r="J82" s="15">
        <f t="shared" si="17"/>
        <v>58701960</v>
      </c>
      <c r="K82" s="15">
        <f t="shared" si="17"/>
        <v>70707355</v>
      </c>
      <c r="L82" s="15">
        <f t="shared" si="17"/>
        <v>0</v>
      </c>
      <c r="M82" s="15">
        <f t="shared" si="17"/>
        <v>0</v>
      </c>
      <c r="N82" s="15">
        <f t="shared" si="16"/>
        <v>534208431</v>
      </c>
      <c r="O82" s="38">
        <f t="shared" si="14"/>
        <v>3686.077246318811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5" ht="15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5" ht="15">
      <c r="A84" s="40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8" t="s">
        <v>145</v>
      </c>
      <c r="M84" s="48"/>
      <c r="N84" s="48"/>
      <c r="O84" s="43">
        <v>144926</v>
      </c>
    </row>
    <row r="85" spans="1:15" ht="15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1"/>
    </row>
    <row r="86" spans="1:15" ht="15.75" customHeight="1" thickBot="1">
      <c r="A86" s="52" t="s">
        <v>105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</sheetData>
  <sheetProtection/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87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92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88</v>
      </c>
      <c r="F4" s="34" t="s">
        <v>89</v>
      </c>
      <c r="G4" s="34" t="s">
        <v>90</v>
      </c>
      <c r="H4" s="34" t="s">
        <v>6</v>
      </c>
      <c r="I4" s="34" t="s">
        <v>7</v>
      </c>
      <c r="J4" s="35" t="s">
        <v>91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86877479</v>
      </c>
      <c r="E5" s="27">
        <f t="shared" si="0"/>
        <v>25190818</v>
      </c>
      <c r="F5" s="27">
        <f t="shared" si="0"/>
        <v>3982815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116051112</v>
      </c>
      <c r="O5" s="33">
        <f aca="true" t="shared" si="1" ref="O5:O36">(N5/O$86)</f>
        <v>804.1792807151271</v>
      </c>
      <c r="P5" s="6"/>
    </row>
    <row r="6" spans="1:16" ht="15">
      <c r="A6" s="12"/>
      <c r="B6" s="25">
        <v>311</v>
      </c>
      <c r="C6" s="20" t="s">
        <v>3</v>
      </c>
      <c r="D6" s="46">
        <v>61175504</v>
      </c>
      <c r="E6" s="46">
        <v>25190818</v>
      </c>
      <c r="F6" s="46">
        <v>3982815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90349137</v>
      </c>
      <c r="O6" s="47">
        <f t="shared" si="1"/>
        <v>626.0767583674035</v>
      </c>
      <c r="P6" s="9"/>
    </row>
    <row r="7" spans="1:16" ht="15">
      <c r="A7" s="12"/>
      <c r="B7" s="25">
        <v>312.51</v>
      </c>
      <c r="C7" s="20" t="s">
        <v>94</v>
      </c>
      <c r="D7" s="46">
        <v>1625105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>SUM(D7:M7)</f>
        <v>1625105</v>
      </c>
      <c r="O7" s="47">
        <f t="shared" si="1"/>
        <v>11.261208509458804</v>
      </c>
      <c r="P7" s="9"/>
    </row>
    <row r="8" spans="1:16" ht="15">
      <c r="A8" s="12"/>
      <c r="B8" s="25">
        <v>312.52</v>
      </c>
      <c r="C8" s="20" t="s">
        <v>115</v>
      </c>
      <c r="D8" s="46">
        <v>1269750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1269750</v>
      </c>
      <c r="O8" s="47">
        <f t="shared" si="1"/>
        <v>8.798766544245028</v>
      </c>
      <c r="P8" s="9"/>
    </row>
    <row r="9" spans="1:16" ht="15">
      <c r="A9" s="12"/>
      <c r="B9" s="25">
        <v>314.1</v>
      </c>
      <c r="C9" s="20" t="s">
        <v>11</v>
      </c>
      <c r="D9" s="46">
        <v>11416632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aca="true" t="shared" si="2" ref="N9:N14">SUM(D9:M9)</f>
        <v>11416632</v>
      </c>
      <c r="O9" s="47">
        <f t="shared" si="1"/>
        <v>79.1118564202065</v>
      </c>
      <c r="P9" s="9"/>
    </row>
    <row r="10" spans="1:16" ht="15">
      <c r="A10" s="12"/>
      <c r="B10" s="25">
        <v>314.3</v>
      </c>
      <c r="C10" s="20" t="s">
        <v>12</v>
      </c>
      <c r="D10" s="46">
        <v>2947412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2947412</v>
      </c>
      <c r="O10" s="47">
        <f t="shared" si="1"/>
        <v>20.424170189176078</v>
      </c>
      <c r="P10" s="9"/>
    </row>
    <row r="11" spans="1:16" ht="15">
      <c r="A11" s="12"/>
      <c r="B11" s="25">
        <v>314.4</v>
      </c>
      <c r="C11" s="20" t="s">
        <v>13</v>
      </c>
      <c r="D11" s="46">
        <v>393414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393414</v>
      </c>
      <c r="O11" s="47">
        <f t="shared" si="1"/>
        <v>2.7261728223962303</v>
      </c>
      <c r="P11" s="9"/>
    </row>
    <row r="12" spans="1:16" ht="15">
      <c r="A12" s="12"/>
      <c r="B12" s="25">
        <v>315</v>
      </c>
      <c r="C12" s="20" t="s">
        <v>116</v>
      </c>
      <c r="D12" s="46">
        <v>5867560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5867560</v>
      </c>
      <c r="O12" s="47">
        <f t="shared" si="1"/>
        <v>40.65941376204005</v>
      </c>
      <c r="P12" s="9"/>
    </row>
    <row r="13" spans="1:16" ht="15">
      <c r="A13" s="12"/>
      <c r="B13" s="25">
        <v>316</v>
      </c>
      <c r="C13" s="20" t="s">
        <v>117</v>
      </c>
      <c r="D13" s="46">
        <v>2150981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2150981</v>
      </c>
      <c r="O13" s="47">
        <f t="shared" si="1"/>
        <v>14.905280299355555</v>
      </c>
      <c r="P13" s="9"/>
    </row>
    <row r="14" spans="1:16" ht="15">
      <c r="A14" s="12"/>
      <c r="B14" s="25">
        <v>319</v>
      </c>
      <c r="C14" s="20" t="s">
        <v>16</v>
      </c>
      <c r="D14" s="46">
        <v>31121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31121</v>
      </c>
      <c r="O14" s="47">
        <f t="shared" si="1"/>
        <v>0.21565380084540225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SUM(D16:D22)</f>
        <v>37889633</v>
      </c>
      <c r="E15" s="32">
        <f t="shared" si="3"/>
        <v>0</v>
      </c>
      <c r="F15" s="32">
        <f t="shared" si="3"/>
        <v>0</v>
      </c>
      <c r="G15" s="32">
        <f t="shared" si="3"/>
        <v>909924</v>
      </c>
      <c r="H15" s="32">
        <f t="shared" si="3"/>
        <v>0</v>
      </c>
      <c r="I15" s="32">
        <f t="shared" si="3"/>
        <v>52516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4">SUM(D15:M15)</f>
        <v>38852073</v>
      </c>
      <c r="O15" s="45">
        <f t="shared" si="1"/>
        <v>269.2264777215716</v>
      </c>
      <c r="P15" s="10"/>
    </row>
    <row r="16" spans="1:16" ht="15">
      <c r="A16" s="12"/>
      <c r="B16" s="25">
        <v>322</v>
      </c>
      <c r="C16" s="20" t="s">
        <v>0</v>
      </c>
      <c r="D16" s="46">
        <v>5296790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5296790</v>
      </c>
      <c r="O16" s="47">
        <f t="shared" si="1"/>
        <v>36.70424779987527</v>
      </c>
      <c r="P16" s="9"/>
    </row>
    <row r="17" spans="1:16" ht="15">
      <c r="A17" s="12"/>
      <c r="B17" s="25">
        <v>323.1</v>
      </c>
      <c r="C17" s="20" t="s">
        <v>18</v>
      </c>
      <c r="D17" s="46">
        <v>9488793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9488793</v>
      </c>
      <c r="O17" s="47">
        <f t="shared" si="1"/>
        <v>65.75284457071582</v>
      </c>
      <c r="P17" s="9"/>
    </row>
    <row r="18" spans="1:16" ht="15">
      <c r="A18" s="12"/>
      <c r="B18" s="25">
        <v>323.4</v>
      </c>
      <c r="C18" s="20" t="s">
        <v>19</v>
      </c>
      <c r="D18" s="46">
        <v>317205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317205</v>
      </c>
      <c r="O18" s="47">
        <f t="shared" si="1"/>
        <v>2.1980805211004086</v>
      </c>
      <c r="P18" s="9"/>
    </row>
    <row r="19" spans="1:16" ht="15">
      <c r="A19" s="12"/>
      <c r="B19" s="25">
        <v>323.7</v>
      </c>
      <c r="C19" s="20" t="s">
        <v>20</v>
      </c>
      <c r="D19" s="46">
        <v>1942427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1942427</v>
      </c>
      <c r="O19" s="47">
        <f t="shared" si="1"/>
        <v>13.460099785184672</v>
      </c>
      <c r="P19" s="9"/>
    </row>
    <row r="20" spans="1:16" ht="15">
      <c r="A20" s="12"/>
      <c r="B20" s="25">
        <v>325.1</v>
      </c>
      <c r="C20" s="20" t="s">
        <v>22</v>
      </c>
      <c r="D20" s="46">
        <v>0</v>
      </c>
      <c r="E20" s="46">
        <v>0</v>
      </c>
      <c r="F20" s="46">
        <v>0</v>
      </c>
      <c r="G20" s="46">
        <v>909924</v>
      </c>
      <c r="H20" s="46">
        <v>0</v>
      </c>
      <c r="I20" s="46">
        <v>-884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909040</v>
      </c>
      <c r="O20" s="47">
        <f t="shared" si="1"/>
        <v>6.299216963481395</v>
      </c>
      <c r="P20" s="9"/>
    </row>
    <row r="21" spans="1:16" ht="15">
      <c r="A21" s="12"/>
      <c r="B21" s="25">
        <v>325.2</v>
      </c>
      <c r="C21" s="20" t="s">
        <v>23</v>
      </c>
      <c r="D21" s="46">
        <v>20494967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20494967</v>
      </c>
      <c r="O21" s="47">
        <f t="shared" si="1"/>
        <v>142.02042131522418</v>
      </c>
      <c r="P21" s="9"/>
    </row>
    <row r="22" spans="1:16" ht="15">
      <c r="A22" s="12"/>
      <c r="B22" s="25">
        <v>329</v>
      </c>
      <c r="C22" s="20" t="s">
        <v>24</v>
      </c>
      <c r="D22" s="46">
        <v>349451</v>
      </c>
      <c r="E22" s="46">
        <v>0</v>
      </c>
      <c r="F22" s="46">
        <v>0</v>
      </c>
      <c r="G22" s="46">
        <v>0</v>
      </c>
      <c r="H22" s="46">
        <v>0</v>
      </c>
      <c r="I22" s="46">
        <v>53400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402851</v>
      </c>
      <c r="O22" s="47">
        <f t="shared" si="1"/>
        <v>2.791566765989883</v>
      </c>
      <c r="P22" s="9"/>
    </row>
    <row r="23" spans="1:16" ht="15.75">
      <c r="A23" s="29" t="s">
        <v>26</v>
      </c>
      <c r="B23" s="30"/>
      <c r="C23" s="31"/>
      <c r="D23" s="32">
        <f aca="true" t="shared" si="5" ref="D23:M23">SUM(D24:D44)</f>
        <v>15173785</v>
      </c>
      <c r="E23" s="32">
        <f t="shared" si="5"/>
        <v>4590152</v>
      </c>
      <c r="F23" s="32">
        <f t="shared" si="5"/>
        <v>0</v>
      </c>
      <c r="G23" s="32">
        <f t="shared" si="5"/>
        <v>2589347</v>
      </c>
      <c r="H23" s="32">
        <f t="shared" si="5"/>
        <v>0</v>
      </c>
      <c r="I23" s="32">
        <f t="shared" si="5"/>
        <v>1093523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23446807</v>
      </c>
      <c r="O23" s="45">
        <f t="shared" si="1"/>
        <v>162.47527544868686</v>
      </c>
      <c r="P23" s="10"/>
    </row>
    <row r="24" spans="1:16" ht="15">
      <c r="A24" s="12"/>
      <c r="B24" s="25">
        <v>331.2</v>
      </c>
      <c r="C24" s="20" t="s">
        <v>25</v>
      </c>
      <c r="D24" s="46">
        <v>0</v>
      </c>
      <c r="E24" s="46">
        <v>1147397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1147397</v>
      </c>
      <c r="O24" s="47">
        <f t="shared" si="1"/>
        <v>7.950918162289516</v>
      </c>
      <c r="P24" s="9"/>
    </row>
    <row r="25" spans="1:16" ht="15">
      <c r="A25" s="12"/>
      <c r="B25" s="25">
        <v>331.31</v>
      </c>
      <c r="C25" s="20" t="s">
        <v>118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340786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0">SUM(D25:M25)</f>
        <v>340786</v>
      </c>
      <c r="O25" s="47">
        <f t="shared" si="1"/>
        <v>2.361485690527337</v>
      </c>
      <c r="P25" s="9"/>
    </row>
    <row r="26" spans="1:16" ht="15">
      <c r="A26" s="12"/>
      <c r="B26" s="25">
        <v>331.35</v>
      </c>
      <c r="C26" s="20" t="s">
        <v>119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724171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724171</v>
      </c>
      <c r="O26" s="47">
        <f t="shared" si="1"/>
        <v>5.018162289515626</v>
      </c>
      <c r="P26" s="9"/>
    </row>
    <row r="27" spans="1:16" ht="15">
      <c r="A27" s="12"/>
      <c r="B27" s="25">
        <v>331.5</v>
      </c>
      <c r="C27" s="20" t="s">
        <v>27</v>
      </c>
      <c r="D27" s="46">
        <v>0</v>
      </c>
      <c r="E27" s="46">
        <v>2193668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2193668</v>
      </c>
      <c r="O27" s="47">
        <f t="shared" si="1"/>
        <v>15.201081006167279</v>
      </c>
      <c r="P27" s="9"/>
    </row>
    <row r="28" spans="1:16" ht="15">
      <c r="A28" s="12"/>
      <c r="B28" s="25">
        <v>331.7</v>
      </c>
      <c r="C28" s="20" t="s">
        <v>28</v>
      </c>
      <c r="D28" s="46">
        <v>0</v>
      </c>
      <c r="E28" s="46">
        <v>52011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52011</v>
      </c>
      <c r="O28" s="47">
        <f t="shared" si="1"/>
        <v>0.3604116138867715</v>
      </c>
      <c r="P28" s="9"/>
    </row>
    <row r="29" spans="1:16" ht="15">
      <c r="A29" s="12"/>
      <c r="B29" s="25">
        <v>334.2</v>
      </c>
      <c r="C29" s="20" t="s">
        <v>29</v>
      </c>
      <c r="D29" s="46">
        <v>0</v>
      </c>
      <c r="E29" s="46">
        <v>110000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110000</v>
      </c>
      <c r="O29" s="47">
        <f t="shared" si="1"/>
        <v>0.7622479384658027</v>
      </c>
      <c r="P29" s="9"/>
    </row>
    <row r="30" spans="1:16" ht="15">
      <c r="A30" s="12"/>
      <c r="B30" s="25">
        <v>334.31</v>
      </c>
      <c r="C30" s="20" t="s">
        <v>120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14471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14471</v>
      </c>
      <c r="O30" s="47">
        <f t="shared" si="1"/>
        <v>0.10027718106853302</v>
      </c>
      <c r="P30" s="9"/>
    </row>
    <row r="31" spans="1:16" ht="15">
      <c r="A31" s="12"/>
      <c r="B31" s="25">
        <v>334.36</v>
      </c>
      <c r="C31" s="20" t="s">
        <v>101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14095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7" ref="N31:N41">SUM(D31:M31)</f>
        <v>14095</v>
      </c>
      <c r="O31" s="47">
        <f t="shared" si="1"/>
        <v>0.09767167902432264</v>
      </c>
      <c r="P31" s="9"/>
    </row>
    <row r="32" spans="1:16" ht="15">
      <c r="A32" s="12"/>
      <c r="B32" s="25">
        <v>334.42</v>
      </c>
      <c r="C32" s="20" t="s">
        <v>102</v>
      </c>
      <c r="D32" s="46">
        <v>0</v>
      </c>
      <c r="E32" s="46">
        <v>95710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95710</v>
      </c>
      <c r="O32" s="47">
        <f t="shared" si="1"/>
        <v>0.6632250017323816</v>
      </c>
      <c r="P32" s="9"/>
    </row>
    <row r="33" spans="1:16" ht="15">
      <c r="A33" s="12"/>
      <c r="B33" s="25">
        <v>334.49</v>
      </c>
      <c r="C33" s="20" t="s">
        <v>103</v>
      </c>
      <c r="D33" s="46">
        <v>5000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5000</v>
      </c>
      <c r="O33" s="47">
        <f t="shared" si="1"/>
        <v>0.0346476335666274</v>
      </c>
      <c r="P33" s="9"/>
    </row>
    <row r="34" spans="1:16" ht="15">
      <c r="A34" s="12"/>
      <c r="B34" s="25">
        <v>334.5</v>
      </c>
      <c r="C34" s="20" t="s">
        <v>31</v>
      </c>
      <c r="D34" s="46">
        <v>0</v>
      </c>
      <c r="E34" s="46">
        <v>294924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294924</v>
      </c>
      <c r="O34" s="47">
        <f t="shared" si="1"/>
        <v>2.043683736400804</v>
      </c>
      <c r="P34" s="9"/>
    </row>
    <row r="35" spans="1:16" ht="15">
      <c r="A35" s="12"/>
      <c r="B35" s="25">
        <v>334.7</v>
      </c>
      <c r="C35" s="20" t="s">
        <v>32</v>
      </c>
      <c r="D35" s="46">
        <v>0</v>
      </c>
      <c r="E35" s="46">
        <v>196393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196393</v>
      </c>
      <c r="O35" s="47">
        <f t="shared" si="1"/>
        <v>1.3609105398101309</v>
      </c>
      <c r="P35" s="9"/>
    </row>
    <row r="36" spans="1:16" ht="15">
      <c r="A36" s="12"/>
      <c r="B36" s="25">
        <v>335.12</v>
      </c>
      <c r="C36" s="20" t="s">
        <v>121</v>
      </c>
      <c r="D36" s="46">
        <v>4407267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4407267</v>
      </c>
      <c r="O36" s="47">
        <f t="shared" si="1"/>
        <v>30.540274409257847</v>
      </c>
      <c r="P36" s="9"/>
    </row>
    <row r="37" spans="1:16" ht="15">
      <c r="A37" s="12"/>
      <c r="B37" s="25">
        <v>335.14</v>
      </c>
      <c r="C37" s="20" t="s">
        <v>122</v>
      </c>
      <c r="D37" s="46">
        <v>22402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22402</v>
      </c>
      <c r="O37" s="47">
        <f aca="true" t="shared" si="8" ref="O37:O68">(N37/O$86)</f>
        <v>0.1552352574319174</v>
      </c>
      <c r="P37" s="9"/>
    </row>
    <row r="38" spans="1:16" ht="15">
      <c r="A38" s="12"/>
      <c r="B38" s="25">
        <v>335.15</v>
      </c>
      <c r="C38" s="20" t="s">
        <v>123</v>
      </c>
      <c r="D38" s="46">
        <v>108555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108555</v>
      </c>
      <c r="O38" s="47">
        <f t="shared" si="8"/>
        <v>0.7522347723650474</v>
      </c>
      <c r="P38" s="9"/>
    </row>
    <row r="39" spans="1:16" ht="15">
      <c r="A39" s="12"/>
      <c r="B39" s="25">
        <v>335.18</v>
      </c>
      <c r="C39" s="20" t="s">
        <v>124</v>
      </c>
      <c r="D39" s="46">
        <v>8769172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8769172</v>
      </c>
      <c r="O39" s="47">
        <f t="shared" si="8"/>
        <v>60.766211627745825</v>
      </c>
      <c r="P39" s="9"/>
    </row>
    <row r="40" spans="1:16" ht="15">
      <c r="A40" s="12"/>
      <c r="B40" s="25">
        <v>335.21</v>
      </c>
      <c r="C40" s="20" t="s">
        <v>37</v>
      </c>
      <c r="D40" s="46">
        <v>115579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115579</v>
      </c>
      <c r="O40" s="47">
        <f t="shared" si="8"/>
        <v>0.8009077679994456</v>
      </c>
      <c r="P40" s="9"/>
    </row>
    <row r="41" spans="1:16" ht="15">
      <c r="A41" s="12"/>
      <c r="B41" s="25">
        <v>335.49</v>
      </c>
      <c r="C41" s="20" t="s">
        <v>38</v>
      </c>
      <c r="D41" s="46">
        <v>0</v>
      </c>
      <c r="E41" s="46">
        <v>0</v>
      </c>
      <c r="F41" s="46">
        <v>0</v>
      </c>
      <c r="G41" s="46">
        <v>2562107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2562107</v>
      </c>
      <c r="O41" s="47">
        <f t="shared" si="8"/>
        <v>17.754188898898207</v>
      </c>
      <c r="P41" s="9"/>
    </row>
    <row r="42" spans="1:16" ht="15">
      <c r="A42" s="12"/>
      <c r="B42" s="25">
        <v>337.2</v>
      </c>
      <c r="C42" s="20" t="s">
        <v>40</v>
      </c>
      <c r="D42" s="46">
        <v>0</v>
      </c>
      <c r="E42" s="46">
        <v>43378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43378</v>
      </c>
      <c r="O42" s="47">
        <f t="shared" si="8"/>
        <v>0.3005890097706327</v>
      </c>
      <c r="P42" s="9"/>
    </row>
    <row r="43" spans="1:16" ht="15">
      <c r="A43" s="12"/>
      <c r="B43" s="25">
        <v>337.7</v>
      </c>
      <c r="C43" s="20" t="s">
        <v>42</v>
      </c>
      <c r="D43" s="46">
        <v>0</v>
      </c>
      <c r="E43" s="46">
        <v>456671</v>
      </c>
      <c r="F43" s="46">
        <v>0</v>
      </c>
      <c r="G43" s="46">
        <v>27240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483911</v>
      </c>
      <c r="O43" s="47">
        <f t="shared" si="8"/>
        <v>3.3532742013720465</v>
      </c>
      <c r="P43" s="9"/>
    </row>
    <row r="44" spans="1:16" ht="15">
      <c r="A44" s="12"/>
      <c r="B44" s="25">
        <v>339</v>
      </c>
      <c r="C44" s="20" t="s">
        <v>43</v>
      </c>
      <c r="D44" s="46">
        <v>1745810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1745810</v>
      </c>
      <c r="O44" s="47">
        <f t="shared" si="8"/>
        <v>12.097637031390756</v>
      </c>
      <c r="P44" s="9"/>
    </row>
    <row r="45" spans="1:16" ht="15.75">
      <c r="A45" s="29" t="s">
        <v>48</v>
      </c>
      <c r="B45" s="30"/>
      <c r="C45" s="31"/>
      <c r="D45" s="32">
        <f aca="true" t="shared" si="9" ref="D45:M45">SUM(D46:D62)</f>
        <v>19928719</v>
      </c>
      <c r="E45" s="32">
        <f t="shared" si="9"/>
        <v>333141</v>
      </c>
      <c r="F45" s="32">
        <f t="shared" si="9"/>
        <v>0</v>
      </c>
      <c r="G45" s="32">
        <f t="shared" si="9"/>
        <v>121885</v>
      </c>
      <c r="H45" s="32">
        <f t="shared" si="9"/>
        <v>0</v>
      </c>
      <c r="I45" s="32">
        <f t="shared" si="9"/>
        <v>117626049</v>
      </c>
      <c r="J45" s="32">
        <f t="shared" si="9"/>
        <v>52748838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>SUM(D45:M45)</f>
        <v>190758632</v>
      </c>
      <c r="O45" s="45">
        <f t="shared" si="8"/>
        <v>1321.8670362414248</v>
      </c>
      <c r="P45" s="10"/>
    </row>
    <row r="46" spans="1:16" ht="15">
      <c r="A46" s="12"/>
      <c r="B46" s="25">
        <v>341.2</v>
      </c>
      <c r="C46" s="20" t="s">
        <v>125</v>
      </c>
      <c r="D46" s="46">
        <v>1579197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52748838</v>
      </c>
      <c r="K46" s="46">
        <v>0</v>
      </c>
      <c r="L46" s="46">
        <v>0</v>
      </c>
      <c r="M46" s="46">
        <v>0</v>
      </c>
      <c r="N46" s="46">
        <f aca="true" t="shared" si="10" ref="N46:N62">SUM(D46:M46)</f>
        <v>54328035</v>
      </c>
      <c r="O46" s="47">
        <f t="shared" si="8"/>
        <v>376.46756981498163</v>
      </c>
      <c r="P46" s="9"/>
    </row>
    <row r="47" spans="1:16" ht="15">
      <c r="A47" s="12"/>
      <c r="B47" s="25">
        <v>341.3</v>
      </c>
      <c r="C47" s="20" t="s">
        <v>126</v>
      </c>
      <c r="D47" s="46">
        <v>7182476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7182476</v>
      </c>
      <c r="O47" s="47">
        <f t="shared" si="8"/>
        <v>49.77115930981914</v>
      </c>
      <c r="P47" s="9"/>
    </row>
    <row r="48" spans="1:16" ht="15">
      <c r="A48" s="12"/>
      <c r="B48" s="25">
        <v>341.9</v>
      </c>
      <c r="C48" s="20" t="s">
        <v>127</v>
      </c>
      <c r="D48" s="46">
        <v>1653571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1653571</v>
      </c>
      <c r="O48" s="47">
        <f t="shared" si="8"/>
        <v>11.458464416880327</v>
      </c>
      <c r="P48" s="9"/>
    </row>
    <row r="49" spans="1:16" ht="15">
      <c r="A49" s="12"/>
      <c r="B49" s="25">
        <v>342.1</v>
      </c>
      <c r="C49" s="20" t="s">
        <v>54</v>
      </c>
      <c r="D49" s="46">
        <v>323764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323764</v>
      </c>
      <c r="O49" s="47">
        <f t="shared" si="8"/>
        <v>2.2435312868131105</v>
      </c>
      <c r="P49" s="9"/>
    </row>
    <row r="50" spans="1:16" ht="15">
      <c r="A50" s="12"/>
      <c r="B50" s="25">
        <v>342.2</v>
      </c>
      <c r="C50" s="20" t="s">
        <v>55</v>
      </c>
      <c r="D50" s="46">
        <v>1514520</v>
      </c>
      <c r="E50" s="46">
        <v>300000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1814520</v>
      </c>
      <c r="O50" s="47">
        <f t="shared" si="8"/>
        <v>12.57376481186335</v>
      </c>
      <c r="P50" s="9"/>
    </row>
    <row r="51" spans="1:16" ht="15">
      <c r="A51" s="12"/>
      <c r="B51" s="25">
        <v>342.6</v>
      </c>
      <c r="C51" s="20" t="s">
        <v>56</v>
      </c>
      <c r="D51" s="46">
        <v>3906766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3906766</v>
      </c>
      <c r="O51" s="47">
        <f t="shared" si="8"/>
        <v>27.07203935971173</v>
      </c>
      <c r="P51" s="9"/>
    </row>
    <row r="52" spans="1:16" ht="15">
      <c r="A52" s="12"/>
      <c r="B52" s="25">
        <v>342.9</v>
      </c>
      <c r="C52" s="20" t="s">
        <v>57</v>
      </c>
      <c r="D52" s="46">
        <v>1238867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1238867</v>
      </c>
      <c r="O52" s="47">
        <f t="shared" si="8"/>
        <v>8.584761970757397</v>
      </c>
      <c r="P52" s="9"/>
    </row>
    <row r="53" spans="1:16" ht="15">
      <c r="A53" s="12"/>
      <c r="B53" s="25">
        <v>343.4</v>
      </c>
      <c r="C53" s="20" t="s">
        <v>58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13246189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13246189</v>
      </c>
      <c r="O53" s="47">
        <f t="shared" si="8"/>
        <v>91.78982052525812</v>
      </c>
      <c r="P53" s="9"/>
    </row>
    <row r="54" spans="1:16" ht="15">
      <c r="A54" s="12"/>
      <c r="B54" s="25">
        <v>343.6</v>
      </c>
      <c r="C54" s="20" t="s">
        <v>59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92753402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92753402</v>
      </c>
      <c r="O54" s="47">
        <f t="shared" si="8"/>
        <v>642.737176910817</v>
      </c>
      <c r="P54" s="9"/>
    </row>
    <row r="55" spans="1:16" ht="15">
      <c r="A55" s="12"/>
      <c r="B55" s="25">
        <v>343.7</v>
      </c>
      <c r="C55" s="20" t="s">
        <v>60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3332924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3332924</v>
      </c>
      <c r="O55" s="47">
        <f t="shared" si="8"/>
        <v>23.095585891483612</v>
      </c>
      <c r="P55" s="9"/>
    </row>
    <row r="56" spans="1:16" ht="15">
      <c r="A56" s="12"/>
      <c r="B56" s="25">
        <v>343.9</v>
      </c>
      <c r="C56" s="20" t="s">
        <v>61</v>
      </c>
      <c r="D56" s="46">
        <v>247863</v>
      </c>
      <c r="E56" s="46">
        <v>0</v>
      </c>
      <c r="F56" s="46">
        <v>0</v>
      </c>
      <c r="G56" s="46">
        <v>121885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369748</v>
      </c>
      <c r="O56" s="47">
        <f t="shared" si="8"/>
        <v>2.5621786431986697</v>
      </c>
      <c r="P56" s="9"/>
    </row>
    <row r="57" spans="1:16" ht="15">
      <c r="A57" s="12"/>
      <c r="B57" s="25">
        <v>344.5</v>
      </c>
      <c r="C57" s="20" t="s">
        <v>128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5803041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5803041</v>
      </c>
      <c r="O57" s="47">
        <f t="shared" si="8"/>
        <v>40.212327628023004</v>
      </c>
      <c r="P57" s="9"/>
    </row>
    <row r="58" spans="1:16" ht="15">
      <c r="A58" s="12"/>
      <c r="B58" s="25">
        <v>347.2</v>
      </c>
      <c r="C58" s="20" t="s">
        <v>64</v>
      </c>
      <c r="D58" s="46">
        <v>1308116</v>
      </c>
      <c r="E58" s="46">
        <v>32076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1340192</v>
      </c>
      <c r="O58" s="47">
        <f t="shared" si="8"/>
        <v>9.286896264985101</v>
      </c>
      <c r="P58" s="9"/>
    </row>
    <row r="59" spans="1:16" ht="15">
      <c r="A59" s="12"/>
      <c r="B59" s="25">
        <v>347.4</v>
      </c>
      <c r="C59" s="20" t="s">
        <v>65</v>
      </c>
      <c r="D59" s="46">
        <v>49019</v>
      </c>
      <c r="E59" s="46">
        <v>1065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50084</v>
      </c>
      <c r="O59" s="47">
        <f t="shared" si="8"/>
        <v>0.3470584159101933</v>
      </c>
      <c r="P59" s="9"/>
    </row>
    <row r="60" spans="1:16" ht="15">
      <c r="A60" s="12"/>
      <c r="B60" s="25">
        <v>347.5</v>
      </c>
      <c r="C60" s="20" t="s">
        <v>66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2187401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2187401</v>
      </c>
      <c r="O60" s="47">
        <f t="shared" si="8"/>
        <v>15.157653662254868</v>
      </c>
      <c r="P60" s="9"/>
    </row>
    <row r="61" spans="1:16" ht="15">
      <c r="A61" s="12"/>
      <c r="B61" s="25">
        <v>347.9</v>
      </c>
      <c r="C61" s="20" t="s">
        <v>67</v>
      </c>
      <c r="D61" s="46">
        <v>6276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6276</v>
      </c>
      <c r="O61" s="47">
        <f t="shared" si="8"/>
        <v>0.043489709652830714</v>
      </c>
      <c r="P61" s="9"/>
    </row>
    <row r="62" spans="1:16" ht="15">
      <c r="A62" s="12"/>
      <c r="B62" s="25">
        <v>349</v>
      </c>
      <c r="C62" s="20" t="s">
        <v>1</v>
      </c>
      <c r="D62" s="46">
        <v>918284</v>
      </c>
      <c r="E62" s="46">
        <v>0</v>
      </c>
      <c r="F62" s="46">
        <v>0</v>
      </c>
      <c r="G62" s="46">
        <v>0</v>
      </c>
      <c r="H62" s="46">
        <v>0</v>
      </c>
      <c r="I62" s="46">
        <v>303092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1221376</v>
      </c>
      <c r="O62" s="47">
        <f t="shared" si="8"/>
        <v>8.46355761901462</v>
      </c>
      <c r="P62" s="9"/>
    </row>
    <row r="63" spans="1:16" ht="15.75">
      <c r="A63" s="29" t="s">
        <v>49</v>
      </c>
      <c r="B63" s="30"/>
      <c r="C63" s="31"/>
      <c r="D63" s="32">
        <f aca="true" t="shared" si="11" ref="D63:M63">SUM(D64:D68)</f>
        <v>3146045</v>
      </c>
      <c r="E63" s="32">
        <f t="shared" si="11"/>
        <v>757347</v>
      </c>
      <c r="F63" s="32">
        <f t="shared" si="11"/>
        <v>0</v>
      </c>
      <c r="G63" s="32">
        <f t="shared" si="11"/>
        <v>0</v>
      </c>
      <c r="H63" s="32">
        <f t="shared" si="11"/>
        <v>0</v>
      </c>
      <c r="I63" s="32">
        <f t="shared" si="11"/>
        <v>794102</v>
      </c>
      <c r="J63" s="32">
        <f t="shared" si="11"/>
        <v>0</v>
      </c>
      <c r="K63" s="32">
        <f t="shared" si="11"/>
        <v>0</v>
      </c>
      <c r="L63" s="32">
        <f t="shared" si="11"/>
        <v>0</v>
      </c>
      <c r="M63" s="32">
        <f t="shared" si="11"/>
        <v>0</v>
      </c>
      <c r="N63" s="32">
        <f aca="true" t="shared" si="12" ref="N63:N70">SUM(D63:M63)</f>
        <v>4697494</v>
      </c>
      <c r="O63" s="45">
        <f t="shared" si="8"/>
        <v>32.55141015868616</v>
      </c>
      <c r="P63" s="10"/>
    </row>
    <row r="64" spans="1:16" ht="15">
      <c r="A64" s="13"/>
      <c r="B64" s="39">
        <v>351.1</v>
      </c>
      <c r="C64" s="21" t="s">
        <v>70</v>
      </c>
      <c r="D64" s="46">
        <v>11127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11127</v>
      </c>
      <c r="O64" s="47">
        <f t="shared" si="8"/>
        <v>0.07710484373917262</v>
      </c>
      <c r="P64" s="9"/>
    </row>
    <row r="65" spans="1:16" ht="15">
      <c r="A65" s="13"/>
      <c r="B65" s="39">
        <v>351.3</v>
      </c>
      <c r="C65" s="21" t="s">
        <v>71</v>
      </c>
      <c r="D65" s="46">
        <v>6595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6595</v>
      </c>
      <c r="O65" s="47">
        <f t="shared" si="8"/>
        <v>0.04570022867438154</v>
      </c>
      <c r="P65" s="9"/>
    </row>
    <row r="66" spans="1:16" ht="15">
      <c r="A66" s="13"/>
      <c r="B66" s="39">
        <v>351.5</v>
      </c>
      <c r="C66" s="21" t="s">
        <v>72</v>
      </c>
      <c r="D66" s="46">
        <v>2267507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2267507</v>
      </c>
      <c r="O66" s="47">
        <f t="shared" si="8"/>
        <v>15.712750329152518</v>
      </c>
      <c r="P66" s="9"/>
    </row>
    <row r="67" spans="1:16" ht="15">
      <c r="A67" s="13"/>
      <c r="B67" s="39">
        <v>354</v>
      </c>
      <c r="C67" s="21" t="s">
        <v>73</v>
      </c>
      <c r="D67" s="46">
        <v>718066</v>
      </c>
      <c r="E67" s="46">
        <v>0</v>
      </c>
      <c r="F67" s="46">
        <v>0</v>
      </c>
      <c r="G67" s="46">
        <v>0</v>
      </c>
      <c r="H67" s="46">
        <v>0</v>
      </c>
      <c r="I67" s="46">
        <v>794102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1512168</v>
      </c>
      <c r="O67" s="47">
        <f t="shared" si="8"/>
        <v>10.478608551035965</v>
      </c>
      <c r="P67" s="9"/>
    </row>
    <row r="68" spans="1:16" ht="15">
      <c r="A68" s="13"/>
      <c r="B68" s="39">
        <v>359</v>
      </c>
      <c r="C68" s="21" t="s">
        <v>74</v>
      </c>
      <c r="D68" s="46">
        <v>142750</v>
      </c>
      <c r="E68" s="46">
        <v>757347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900097</v>
      </c>
      <c r="O68" s="47">
        <f t="shared" si="8"/>
        <v>6.237246206084125</v>
      </c>
      <c r="P68" s="9"/>
    </row>
    <row r="69" spans="1:16" ht="15.75">
      <c r="A69" s="29" t="s">
        <v>4</v>
      </c>
      <c r="B69" s="30"/>
      <c r="C69" s="31"/>
      <c r="D69" s="32">
        <f aca="true" t="shared" si="13" ref="D69:M69">SUM(D70:D78)</f>
        <v>2709102</v>
      </c>
      <c r="E69" s="32">
        <f t="shared" si="13"/>
        <v>605799</v>
      </c>
      <c r="F69" s="32">
        <f t="shared" si="13"/>
        <v>4437</v>
      </c>
      <c r="G69" s="32">
        <f t="shared" si="13"/>
        <v>53172</v>
      </c>
      <c r="H69" s="32">
        <f t="shared" si="13"/>
        <v>0</v>
      </c>
      <c r="I69" s="32">
        <f t="shared" si="13"/>
        <v>1557281</v>
      </c>
      <c r="J69" s="32">
        <f t="shared" si="13"/>
        <v>1321294</v>
      </c>
      <c r="K69" s="32">
        <f t="shared" si="13"/>
        <v>126447343</v>
      </c>
      <c r="L69" s="32">
        <f t="shared" si="13"/>
        <v>0</v>
      </c>
      <c r="M69" s="32">
        <f t="shared" si="13"/>
        <v>0</v>
      </c>
      <c r="N69" s="32">
        <f t="shared" si="12"/>
        <v>132698428</v>
      </c>
      <c r="O69" s="45">
        <f aca="true" t="shared" si="14" ref="O69:O84">(N69/O$86)</f>
        <v>919.5373016422978</v>
      </c>
      <c r="P69" s="10"/>
    </row>
    <row r="70" spans="1:16" ht="15">
      <c r="A70" s="12"/>
      <c r="B70" s="25">
        <v>361.1</v>
      </c>
      <c r="C70" s="20" t="s">
        <v>75</v>
      </c>
      <c r="D70" s="46">
        <v>85993</v>
      </c>
      <c r="E70" s="46">
        <v>182837</v>
      </c>
      <c r="F70" s="46">
        <v>4437</v>
      </c>
      <c r="G70" s="46">
        <v>10572</v>
      </c>
      <c r="H70" s="46">
        <v>0</v>
      </c>
      <c r="I70" s="46">
        <v>501490</v>
      </c>
      <c r="J70" s="46">
        <v>55797</v>
      </c>
      <c r="K70" s="46">
        <v>11686799</v>
      </c>
      <c r="L70" s="46">
        <v>0</v>
      </c>
      <c r="M70" s="46">
        <v>0</v>
      </c>
      <c r="N70" s="46">
        <f t="shared" si="12"/>
        <v>12527925</v>
      </c>
      <c r="O70" s="47">
        <f t="shared" si="14"/>
        <v>86.81259095003811</v>
      </c>
      <c r="P70" s="9"/>
    </row>
    <row r="71" spans="1:16" ht="15">
      <c r="A71" s="12"/>
      <c r="B71" s="25">
        <v>361.2</v>
      </c>
      <c r="C71" s="20" t="s">
        <v>129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2830207</v>
      </c>
      <c r="L71" s="46">
        <v>0</v>
      </c>
      <c r="M71" s="46">
        <v>0</v>
      </c>
      <c r="N71" s="46">
        <f aca="true" t="shared" si="15" ref="N71:N78">SUM(D71:M71)</f>
        <v>2830207</v>
      </c>
      <c r="O71" s="47">
        <f t="shared" si="14"/>
        <v>19.611995010740767</v>
      </c>
      <c r="P71" s="9"/>
    </row>
    <row r="72" spans="1:16" ht="15">
      <c r="A72" s="12"/>
      <c r="B72" s="25">
        <v>361.3</v>
      </c>
      <c r="C72" s="20" t="s">
        <v>76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28248984</v>
      </c>
      <c r="L72" s="46">
        <v>0</v>
      </c>
      <c r="M72" s="46">
        <v>0</v>
      </c>
      <c r="N72" s="46">
        <f t="shared" si="15"/>
        <v>28248984</v>
      </c>
      <c r="O72" s="47">
        <f t="shared" si="14"/>
        <v>195.75208925230407</v>
      </c>
      <c r="P72" s="9"/>
    </row>
    <row r="73" spans="1:16" ht="15">
      <c r="A73" s="12"/>
      <c r="B73" s="25">
        <v>361.4</v>
      </c>
      <c r="C73" s="20" t="s">
        <v>130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31804199</v>
      </c>
      <c r="L73" s="46">
        <v>0</v>
      </c>
      <c r="M73" s="46">
        <v>0</v>
      </c>
      <c r="N73" s="46">
        <f t="shared" si="15"/>
        <v>31804199</v>
      </c>
      <c r="O73" s="47">
        <f t="shared" si="14"/>
        <v>220.38804656641952</v>
      </c>
      <c r="P73" s="9"/>
    </row>
    <row r="74" spans="1:16" ht="15">
      <c r="A74" s="12"/>
      <c r="B74" s="25">
        <v>362</v>
      </c>
      <c r="C74" s="20" t="s">
        <v>78</v>
      </c>
      <c r="D74" s="46">
        <v>531250</v>
      </c>
      <c r="E74" s="46">
        <v>16255</v>
      </c>
      <c r="F74" s="46">
        <v>0</v>
      </c>
      <c r="G74" s="46">
        <v>12600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560105</v>
      </c>
      <c r="O74" s="47">
        <f t="shared" si="14"/>
        <v>3.8812625597671677</v>
      </c>
      <c r="P74" s="9"/>
    </row>
    <row r="75" spans="1:16" ht="15">
      <c r="A75" s="12"/>
      <c r="B75" s="25">
        <v>364</v>
      </c>
      <c r="C75" s="20" t="s">
        <v>131</v>
      </c>
      <c r="D75" s="46">
        <v>1433891</v>
      </c>
      <c r="E75" s="46">
        <v>81084</v>
      </c>
      <c r="F75" s="46">
        <v>0</v>
      </c>
      <c r="G75" s="46">
        <v>0</v>
      </c>
      <c r="H75" s="46">
        <v>0</v>
      </c>
      <c r="I75" s="46">
        <v>6555</v>
      </c>
      <c r="J75" s="46">
        <v>93879</v>
      </c>
      <c r="K75" s="46">
        <v>0</v>
      </c>
      <c r="L75" s="46">
        <v>0</v>
      </c>
      <c r="M75" s="46">
        <v>0</v>
      </c>
      <c r="N75" s="46">
        <f t="shared" si="15"/>
        <v>1615409</v>
      </c>
      <c r="O75" s="47">
        <f t="shared" si="14"/>
        <v>11.1940198184464</v>
      </c>
      <c r="P75" s="9"/>
    </row>
    <row r="76" spans="1:16" ht="15">
      <c r="A76" s="12"/>
      <c r="B76" s="25">
        <v>366</v>
      </c>
      <c r="C76" s="20" t="s">
        <v>80</v>
      </c>
      <c r="D76" s="46">
        <v>0</v>
      </c>
      <c r="E76" s="46">
        <v>110810</v>
      </c>
      <c r="F76" s="46">
        <v>0</v>
      </c>
      <c r="G76" s="46">
        <v>30000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140810</v>
      </c>
      <c r="O76" s="47">
        <f t="shared" si="14"/>
        <v>0.9757466565033608</v>
      </c>
      <c r="P76" s="9"/>
    </row>
    <row r="77" spans="1:16" ht="15">
      <c r="A77" s="12"/>
      <c r="B77" s="25">
        <v>368</v>
      </c>
      <c r="C77" s="20" t="s">
        <v>81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51877154</v>
      </c>
      <c r="L77" s="46">
        <v>0</v>
      </c>
      <c r="M77" s="46">
        <v>0</v>
      </c>
      <c r="N77" s="46">
        <f t="shared" si="15"/>
        <v>51877154</v>
      </c>
      <c r="O77" s="47">
        <f t="shared" si="14"/>
        <v>359.4841244542998</v>
      </c>
      <c r="P77" s="9"/>
    </row>
    <row r="78" spans="1:16" ht="15">
      <c r="A78" s="12"/>
      <c r="B78" s="25">
        <v>369.9</v>
      </c>
      <c r="C78" s="20" t="s">
        <v>83</v>
      </c>
      <c r="D78" s="46">
        <v>657968</v>
      </c>
      <c r="E78" s="46">
        <v>214813</v>
      </c>
      <c r="F78" s="46">
        <v>0</v>
      </c>
      <c r="G78" s="46">
        <v>0</v>
      </c>
      <c r="H78" s="46">
        <v>0</v>
      </c>
      <c r="I78" s="46">
        <v>1049236</v>
      </c>
      <c r="J78" s="46">
        <v>1171618</v>
      </c>
      <c r="K78" s="46">
        <v>0</v>
      </c>
      <c r="L78" s="46">
        <v>0</v>
      </c>
      <c r="M78" s="46">
        <v>0</v>
      </c>
      <c r="N78" s="46">
        <f t="shared" si="15"/>
        <v>3093635</v>
      </c>
      <c r="O78" s="47">
        <f t="shared" si="14"/>
        <v>21.43742637377867</v>
      </c>
      <c r="P78" s="9"/>
    </row>
    <row r="79" spans="1:16" ht="15.75">
      <c r="A79" s="29" t="s">
        <v>50</v>
      </c>
      <c r="B79" s="30"/>
      <c r="C79" s="31"/>
      <c r="D79" s="32">
        <f aca="true" t="shared" si="16" ref="D79:M79">SUM(D80:D83)</f>
        <v>5762614</v>
      </c>
      <c r="E79" s="32">
        <f t="shared" si="16"/>
        <v>1391261</v>
      </c>
      <c r="F79" s="32">
        <f t="shared" si="16"/>
        <v>13888244</v>
      </c>
      <c r="G79" s="32">
        <f t="shared" si="16"/>
        <v>1105000</v>
      </c>
      <c r="H79" s="32">
        <f t="shared" si="16"/>
        <v>0</v>
      </c>
      <c r="I79" s="32">
        <f t="shared" si="16"/>
        <v>2679384</v>
      </c>
      <c r="J79" s="32">
        <f t="shared" si="16"/>
        <v>1298211</v>
      </c>
      <c r="K79" s="32">
        <f t="shared" si="16"/>
        <v>0</v>
      </c>
      <c r="L79" s="32">
        <f t="shared" si="16"/>
        <v>0</v>
      </c>
      <c r="M79" s="32">
        <f t="shared" si="16"/>
        <v>0</v>
      </c>
      <c r="N79" s="32">
        <f aca="true" t="shared" si="17" ref="N79:N84">SUM(D79:M79)</f>
        <v>26124714</v>
      </c>
      <c r="O79" s="45">
        <f t="shared" si="14"/>
        <v>181.03190354098814</v>
      </c>
      <c r="P79" s="9"/>
    </row>
    <row r="80" spans="1:16" ht="15">
      <c r="A80" s="12"/>
      <c r="B80" s="25">
        <v>381</v>
      </c>
      <c r="C80" s="20" t="s">
        <v>84</v>
      </c>
      <c r="D80" s="46">
        <v>1303589</v>
      </c>
      <c r="E80" s="46">
        <v>560398</v>
      </c>
      <c r="F80" s="46">
        <v>6754107</v>
      </c>
      <c r="G80" s="46">
        <v>1105000</v>
      </c>
      <c r="H80" s="46">
        <v>0</v>
      </c>
      <c r="I80" s="46">
        <v>1350868</v>
      </c>
      <c r="J80" s="46">
        <v>682899</v>
      </c>
      <c r="K80" s="46">
        <v>0</v>
      </c>
      <c r="L80" s="46">
        <v>0</v>
      </c>
      <c r="M80" s="46">
        <v>0</v>
      </c>
      <c r="N80" s="46">
        <f t="shared" si="17"/>
        <v>11756861</v>
      </c>
      <c r="O80" s="47">
        <f t="shared" si="14"/>
        <v>81.46948236435452</v>
      </c>
      <c r="P80" s="9"/>
    </row>
    <row r="81" spans="1:16" ht="15">
      <c r="A81" s="12"/>
      <c r="B81" s="25">
        <v>382</v>
      </c>
      <c r="C81" s="20" t="s">
        <v>95</v>
      </c>
      <c r="D81" s="46">
        <v>4459025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7"/>
        <v>4459025</v>
      </c>
      <c r="O81" s="47">
        <f t="shared" si="14"/>
        <v>30.898932852886148</v>
      </c>
      <c r="P81" s="9"/>
    </row>
    <row r="82" spans="1:16" ht="15">
      <c r="A82" s="12"/>
      <c r="B82" s="25">
        <v>384</v>
      </c>
      <c r="C82" s="20" t="s">
        <v>85</v>
      </c>
      <c r="D82" s="46">
        <v>0</v>
      </c>
      <c r="E82" s="46">
        <v>830863</v>
      </c>
      <c r="F82" s="46">
        <v>7134137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7"/>
        <v>7965000</v>
      </c>
      <c r="O82" s="47">
        <f t="shared" si="14"/>
        <v>55.19368027163745</v>
      </c>
      <c r="P82" s="9"/>
    </row>
    <row r="83" spans="1:16" ht="15.75" thickBot="1">
      <c r="A83" s="12"/>
      <c r="B83" s="25">
        <v>389.7</v>
      </c>
      <c r="C83" s="20" t="s">
        <v>132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1328516</v>
      </c>
      <c r="J83" s="46">
        <v>615312</v>
      </c>
      <c r="K83" s="46">
        <v>0</v>
      </c>
      <c r="L83" s="46">
        <v>0</v>
      </c>
      <c r="M83" s="46">
        <v>0</v>
      </c>
      <c r="N83" s="46">
        <f t="shared" si="17"/>
        <v>1943828</v>
      </c>
      <c r="O83" s="47">
        <f t="shared" si="14"/>
        <v>13.469808052110041</v>
      </c>
      <c r="P83" s="9"/>
    </row>
    <row r="84" spans="1:119" ht="16.5" thickBot="1">
      <c r="A84" s="14" t="s">
        <v>68</v>
      </c>
      <c r="B84" s="23"/>
      <c r="C84" s="22"/>
      <c r="D84" s="15">
        <f aca="true" t="shared" si="18" ref="D84:M84">SUM(D5,D15,D23,D45,D63,D69,D79)</f>
        <v>171487377</v>
      </c>
      <c r="E84" s="15">
        <f t="shared" si="18"/>
        <v>32868518</v>
      </c>
      <c r="F84" s="15">
        <f t="shared" si="18"/>
        <v>17875496</v>
      </c>
      <c r="G84" s="15">
        <f t="shared" si="18"/>
        <v>4779328</v>
      </c>
      <c r="H84" s="15">
        <f t="shared" si="18"/>
        <v>0</v>
      </c>
      <c r="I84" s="15">
        <f t="shared" si="18"/>
        <v>123802855</v>
      </c>
      <c r="J84" s="15">
        <f t="shared" si="18"/>
        <v>55368343</v>
      </c>
      <c r="K84" s="15">
        <f t="shared" si="18"/>
        <v>126447343</v>
      </c>
      <c r="L84" s="15">
        <f t="shared" si="18"/>
        <v>0</v>
      </c>
      <c r="M84" s="15">
        <f t="shared" si="18"/>
        <v>0</v>
      </c>
      <c r="N84" s="15">
        <f t="shared" si="17"/>
        <v>532629260</v>
      </c>
      <c r="O84" s="38">
        <f t="shared" si="14"/>
        <v>3690.8686854687826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5" ht="15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5" ht="15">
      <c r="A86" s="40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8" t="s">
        <v>141</v>
      </c>
      <c r="M86" s="48"/>
      <c r="N86" s="48"/>
      <c r="O86" s="43">
        <v>144310</v>
      </c>
    </row>
    <row r="87" spans="1:15" ht="15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1"/>
    </row>
    <row r="88" spans="1:15" ht="15.75" customHeight="1" thickBot="1">
      <c r="A88" s="52" t="s">
        <v>105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</row>
  </sheetData>
  <sheetProtection/>
  <mergeCells count="10">
    <mergeCell ref="L86:N86"/>
    <mergeCell ref="A87:O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87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92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88</v>
      </c>
      <c r="F4" s="34" t="s">
        <v>89</v>
      </c>
      <c r="G4" s="34" t="s">
        <v>90</v>
      </c>
      <c r="H4" s="34" t="s">
        <v>6</v>
      </c>
      <c r="I4" s="34" t="s">
        <v>7</v>
      </c>
      <c r="J4" s="35" t="s">
        <v>91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84725972</v>
      </c>
      <c r="E5" s="27">
        <f t="shared" si="0"/>
        <v>22814600</v>
      </c>
      <c r="F5" s="27">
        <f t="shared" si="0"/>
        <v>2944359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110484931</v>
      </c>
      <c r="O5" s="33">
        <f aca="true" t="shared" si="1" ref="O5:O36">(N5/O$85)</f>
        <v>767.6029527217147</v>
      </c>
      <c r="P5" s="6"/>
    </row>
    <row r="6" spans="1:16" ht="15">
      <c r="A6" s="12"/>
      <c r="B6" s="25">
        <v>311</v>
      </c>
      <c r="C6" s="20" t="s">
        <v>3</v>
      </c>
      <c r="D6" s="46">
        <v>59692455</v>
      </c>
      <c r="E6" s="46">
        <v>22814600</v>
      </c>
      <c r="F6" s="46">
        <v>2944359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85451414</v>
      </c>
      <c r="O6" s="47">
        <f t="shared" si="1"/>
        <v>593.6805780386981</v>
      </c>
      <c r="P6" s="9"/>
    </row>
    <row r="7" spans="1:16" ht="15">
      <c r="A7" s="12"/>
      <c r="B7" s="25">
        <v>312.51</v>
      </c>
      <c r="C7" s="20" t="s">
        <v>94</v>
      </c>
      <c r="D7" s="46">
        <v>1524489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>SUM(D7:M7)</f>
        <v>1524489</v>
      </c>
      <c r="O7" s="47">
        <f t="shared" si="1"/>
        <v>10.59151005662278</v>
      </c>
      <c r="P7" s="9"/>
    </row>
    <row r="8" spans="1:16" ht="15">
      <c r="A8" s="12"/>
      <c r="B8" s="25">
        <v>312.52</v>
      </c>
      <c r="C8" s="20" t="s">
        <v>115</v>
      </c>
      <c r="D8" s="46">
        <v>1250144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1250144</v>
      </c>
      <c r="O8" s="47">
        <f t="shared" si="1"/>
        <v>8.68547608295411</v>
      </c>
      <c r="P8" s="9"/>
    </row>
    <row r="9" spans="1:16" ht="15">
      <c r="A9" s="12"/>
      <c r="B9" s="25">
        <v>314.1</v>
      </c>
      <c r="C9" s="20" t="s">
        <v>11</v>
      </c>
      <c r="D9" s="46">
        <v>10462144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aca="true" t="shared" si="2" ref="N9:N14">SUM(D9:M9)</f>
        <v>10462144</v>
      </c>
      <c r="O9" s="47">
        <f t="shared" si="1"/>
        <v>72.68658769583493</v>
      </c>
      <c r="P9" s="9"/>
    </row>
    <row r="10" spans="1:16" ht="15">
      <c r="A10" s="12"/>
      <c r="B10" s="25">
        <v>314.3</v>
      </c>
      <c r="C10" s="20" t="s">
        <v>12</v>
      </c>
      <c r="D10" s="46">
        <v>2828174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2828174</v>
      </c>
      <c r="O10" s="47">
        <f t="shared" si="1"/>
        <v>19.64896654739987</v>
      </c>
      <c r="P10" s="9"/>
    </row>
    <row r="11" spans="1:16" ht="15">
      <c r="A11" s="12"/>
      <c r="B11" s="25">
        <v>314.4</v>
      </c>
      <c r="C11" s="20" t="s">
        <v>13</v>
      </c>
      <c r="D11" s="46">
        <v>358726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358726</v>
      </c>
      <c r="O11" s="47">
        <f t="shared" si="1"/>
        <v>2.4922777642685934</v>
      </c>
      <c r="P11" s="9"/>
    </row>
    <row r="12" spans="1:16" ht="15">
      <c r="A12" s="12"/>
      <c r="B12" s="25">
        <v>315</v>
      </c>
      <c r="C12" s="20" t="s">
        <v>116</v>
      </c>
      <c r="D12" s="46">
        <v>6478344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6478344</v>
      </c>
      <c r="O12" s="47">
        <f t="shared" si="1"/>
        <v>45.00881647966096</v>
      </c>
      <c r="P12" s="9"/>
    </row>
    <row r="13" spans="1:16" ht="15">
      <c r="A13" s="12"/>
      <c r="B13" s="25">
        <v>316</v>
      </c>
      <c r="C13" s="20" t="s">
        <v>117</v>
      </c>
      <c r="D13" s="46">
        <v>2095390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2095390</v>
      </c>
      <c r="O13" s="47">
        <f t="shared" si="1"/>
        <v>14.557890714558654</v>
      </c>
      <c r="P13" s="9"/>
    </row>
    <row r="14" spans="1:16" ht="15">
      <c r="A14" s="12"/>
      <c r="B14" s="25">
        <v>319</v>
      </c>
      <c r="C14" s="20" t="s">
        <v>16</v>
      </c>
      <c r="D14" s="46">
        <v>36106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36106</v>
      </c>
      <c r="O14" s="47">
        <f t="shared" si="1"/>
        <v>0.25084934171674717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SUM(D16:D22)</f>
        <v>36430923</v>
      </c>
      <c r="E15" s="32">
        <f t="shared" si="3"/>
        <v>0</v>
      </c>
      <c r="F15" s="32">
        <f t="shared" si="3"/>
        <v>0</v>
      </c>
      <c r="G15" s="32">
        <f t="shared" si="3"/>
        <v>69176</v>
      </c>
      <c r="H15" s="32">
        <f t="shared" si="3"/>
        <v>0</v>
      </c>
      <c r="I15" s="32">
        <f t="shared" si="3"/>
        <v>39689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4">SUM(D15:M15)</f>
        <v>36539788</v>
      </c>
      <c r="O15" s="45">
        <f t="shared" si="1"/>
        <v>253.86311876888874</v>
      </c>
      <c r="P15" s="10"/>
    </row>
    <row r="16" spans="1:16" ht="15">
      <c r="A16" s="12"/>
      <c r="B16" s="25">
        <v>322</v>
      </c>
      <c r="C16" s="20" t="s">
        <v>0</v>
      </c>
      <c r="D16" s="46">
        <v>4660451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4660451</v>
      </c>
      <c r="O16" s="47">
        <f t="shared" si="1"/>
        <v>32.37885851252302</v>
      </c>
      <c r="P16" s="9"/>
    </row>
    <row r="17" spans="1:16" ht="15">
      <c r="A17" s="12"/>
      <c r="B17" s="25">
        <v>323.1</v>
      </c>
      <c r="C17" s="20" t="s">
        <v>18</v>
      </c>
      <c r="D17" s="46">
        <v>8761378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8761378</v>
      </c>
      <c r="O17" s="47">
        <f t="shared" si="1"/>
        <v>60.87037899051655</v>
      </c>
      <c r="P17" s="9"/>
    </row>
    <row r="18" spans="1:16" ht="15">
      <c r="A18" s="12"/>
      <c r="B18" s="25">
        <v>323.4</v>
      </c>
      <c r="C18" s="20" t="s">
        <v>19</v>
      </c>
      <c r="D18" s="46">
        <v>325108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325108</v>
      </c>
      <c r="O18" s="47">
        <f t="shared" si="1"/>
        <v>2.258714002848508</v>
      </c>
      <c r="P18" s="9"/>
    </row>
    <row r="19" spans="1:16" ht="15">
      <c r="A19" s="12"/>
      <c r="B19" s="25">
        <v>323.7</v>
      </c>
      <c r="C19" s="20" t="s">
        <v>20</v>
      </c>
      <c r="D19" s="46">
        <v>1977646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1977646</v>
      </c>
      <c r="O19" s="47">
        <f t="shared" si="1"/>
        <v>13.739854795567444</v>
      </c>
      <c r="P19" s="9"/>
    </row>
    <row r="20" spans="1:16" ht="15">
      <c r="A20" s="12"/>
      <c r="B20" s="25">
        <v>325.1</v>
      </c>
      <c r="C20" s="20" t="s">
        <v>22</v>
      </c>
      <c r="D20" s="46">
        <v>0</v>
      </c>
      <c r="E20" s="46">
        <v>0</v>
      </c>
      <c r="F20" s="46">
        <v>0</v>
      </c>
      <c r="G20" s="46">
        <v>69176</v>
      </c>
      <c r="H20" s="46">
        <v>0</v>
      </c>
      <c r="I20" s="46">
        <v>-761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68415</v>
      </c>
      <c r="O20" s="47">
        <f t="shared" si="1"/>
        <v>0.47531872025567096</v>
      </c>
      <c r="P20" s="9"/>
    </row>
    <row r="21" spans="1:16" ht="15">
      <c r="A21" s="12"/>
      <c r="B21" s="25">
        <v>325.2</v>
      </c>
      <c r="C21" s="20" t="s">
        <v>23</v>
      </c>
      <c r="D21" s="46">
        <v>20349518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20349518</v>
      </c>
      <c r="O21" s="47">
        <f t="shared" si="1"/>
        <v>141.3799145447598</v>
      </c>
      <c r="P21" s="9"/>
    </row>
    <row r="22" spans="1:16" ht="15">
      <c r="A22" s="12"/>
      <c r="B22" s="25">
        <v>329</v>
      </c>
      <c r="C22" s="20" t="s">
        <v>24</v>
      </c>
      <c r="D22" s="46">
        <v>356822</v>
      </c>
      <c r="E22" s="46">
        <v>0</v>
      </c>
      <c r="F22" s="46">
        <v>0</v>
      </c>
      <c r="G22" s="46">
        <v>0</v>
      </c>
      <c r="H22" s="46">
        <v>0</v>
      </c>
      <c r="I22" s="46">
        <v>40450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397272</v>
      </c>
      <c r="O22" s="47">
        <f t="shared" si="1"/>
        <v>2.760079202417758</v>
      </c>
      <c r="P22" s="9"/>
    </row>
    <row r="23" spans="1:16" ht="15.75">
      <c r="A23" s="29" t="s">
        <v>26</v>
      </c>
      <c r="B23" s="30"/>
      <c r="C23" s="31"/>
      <c r="D23" s="32">
        <f aca="true" t="shared" si="5" ref="D23:M23">SUM(D24:D43)</f>
        <v>14010523</v>
      </c>
      <c r="E23" s="32">
        <f t="shared" si="5"/>
        <v>5873889</v>
      </c>
      <c r="F23" s="32">
        <f t="shared" si="5"/>
        <v>0</v>
      </c>
      <c r="G23" s="32">
        <f t="shared" si="5"/>
        <v>2499911</v>
      </c>
      <c r="H23" s="32">
        <f t="shared" si="5"/>
        <v>0</v>
      </c>
      <c r="I23" s="32">
        <f t="shared" si="5"/>
        <v>1294660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23678983</v>
      </c>
      <c r="O23" s="45">
        <f t="shared" si="1"/>
        <v>164.51164067113626</v>
      </c>
      <c r="P23" s="10"/>
    </row>
    <row r="24" spans="1:16" ht="15">
      <c r="A24" s="12"/>
      <c r="B24" s="25">
        <v>331.2</v>
      </c>
      <c r="C24" s="20" t="s">
        <v>25</v>
      </c>
      <c r="D24" s="46">
        <v>0</v>
      </c>
      <c r="E24" s="46">
        <v>1071024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1071024</v>
      </c>
      <c r="O24" s="47">
        <f t="shared" si="1"/>
        <v>7.441025462882551</v>
      </c>
      <c r="P24" s="9"/>
    </row>
    <row r="25" spans="1:16" ht="15">
      <c r="A25" s="12"/>
      <c r="B25" s="25">
        <v>331.31</v>
      </c>
      <c r="C25" s="20" t="s">
        <v>118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351253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0">SUM(D25:M25)</f>
        <v>351253</v>
      </c>
      <c r="O25" s="47">
        <f t="shared" si="1"/>
        <v>2.4403584951540624</v>
      </c>
      <c r="P25" s="9"/>
    </row>
    <row r="26" spans="1:16" ht="15">
      <c r="A26" s="12"/>
      <c r="B26" s="25">
        <v>331.35</v>
      </c>
      <c r="C26" s="20" t="s">
        <v>119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746412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746412</v>
      </c>
      <c r="O26" s="47">
        <f t="shared" si="1"/>
        <v>5.1857574599645675</v>
      </c>
      <c r="P26" s="9"/>
    </row>
    <row r="27" spans="1:16" ht="15">
      <c r="A27" s="12"/>
      <c r="B27" s="25">
        <v>331.5</v>
      </c>
      <c r="C27" s="20" t="s">
        <v>27</v>
      </c>
      <c r="D27" s="46">
        <v>0</v>
      </c>
      <c r="E27" s="46">
        <v>3656898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3656898</v>
      </c>
      <c r="O27" s="47">
        <f t="shared" si="1"/>
        <v>25.40659325389933</v>
      </c>
      <c r="P27" s="9"/>
    </row>
    <row r="28" spans="1:16" ht="15">
      <c r="A28" s="12"/>
      <c r="B28" s="25">
        <v>331.69</v>
      </c>
      <c r="C28" s="20" t="s">
        <v>30</v>
      </c>
      <c r="D28" s="46">
        <v>0</v>
      </c>
      <c r="E28" s="46">
        <v>56964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56964</v>
      </c>
      <c r="O28" s="47">
        <f t="shared" si="1"/>
        <v>0.39576197589189566</v>
      </c>
      <c r="P28" s="9"/>
    </row>
    <row r="29" spans="1:16" ht="15">
      <c r="A29" s="12"/>
      <c r="B29" s="25">
        <v>331.7</v>
      </c>
      <c r="C29" s="20" t="s">
        <v>28</v>
      </c>
      <c r="D29" s="46">
        <v>0</v>
      </c>
      <c r="E29" s="46">
        <v>0</v>
      </c>
      <c r="F29" s="46">
        <v>0</v>
      </c>
      <c r="G29" s="46">
        <v>13176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13176</v>
      </c>
      <c r="O29" s="47">
        <f t="shared" si="1"/>
        <v>0.09154132073505401</v>
      </c>
      <c r="P29" s="9"/>
    </row>
    <row r="30" spans="1:16" ht="15">
      <c r="A30" s="12"/>
      <c r="B30" s="25">
        <v>334.31</v>
      </c>
      <c r="C30" s="20" t="s">
        <v>120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29068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29068</v>
      </c>
      <c r="O30" s="47">
        <f t="shared" si="1"/>
        <v>0.20195227012193004</v>
      </c>
      <c r="P30" s="9"/>
    </row>
    <row r="31" spans="1:16" ht="15">
      <c r="A31" s="12"/>
      <c r="B31" s="25">
        <v>334.36</v>
      </c>
      <c r="C31" s="20" t="s">
        <v>101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167927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7" ref="N31:N40">SUM(D31:M31)</f>
        <v>167927</v>
      </c>
      <c r="O31" s="47">
        <f t="shared" si="1"/>
        <v>1.1666863514780978</v>
      </c>
      <c r="P31" s="9"/>
    </row>
    <row r="32" spans="1:16" ht="15">
      <c r="A32" s="12"/>
      <c r="B32" s="25">
        <v>334.42</v>
      </c>
      <c r="C32" s="20" t="s">
        <v>102</v>
      </c>
      <c r="D32" s="46">
        <v>0</v>
      </c>
      <c r="E32" s="46">
        <v>52886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52886</v>
      </c>
      <c r="O32" s="47">
        <f t="shared" si="1"/>
        <v>0.3674297425921423</v>
      </c>
      <c r="P32" s="9"/>
    </row>
    <row r="33" spans="1:16" ht="15">
      <c r="A33" s="12"/>
      <c r="B33" s="25">
        <v>334.5</v>
      </c>
      <c r="C33" s="20" t="s">
        <v>31</v>
      </c>
      <c r="D33" s="46">
        <v>0</v>
      </c>
      <c r="E33" s="46">
        <v>368929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368929</v>
      </c>
      <c r="O33" s="47">
        <f t="shared" si="1"/>
        <v>2.5631639281620178</v>
      </c>
      <c r="P33" s="9"/>
    </row>
    <row r="34" spans="1:16" ht="15">
      <c r="A34" s="12"/>
      <c r="B34" s="25">
        <v>334.7</v>
      </c>
      <c r="C34" s="20" t="s">
        <v>32</v>
      </c>
      <c r="D34" s="46">
        <v>0</v>
      </c>
      <c r="E34" s="46">
        <v>239986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239986</v>
      </c>
      <c r="O34" s="47">
        <f t="shared" si="1"/>
        <v>1.6673220550943133</v>
      </c>
      <c r="P34" s="9"/>
    </row>
    <row r="35" spans="1:16" ht="15">
      <c r="A35" s="12"/>
      <c r="B35" s="25">
        <v>335.12</v>
      </c>
      <c r="C35" s="20" t="s">
        <v>121</v>
      </c>
      <c r="D35" s="46">
        <v>4163623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4163623</v>
      </c>
      <c r="O35" s="47">
        <f t="shared" si="1"/>
        <v>28.927105985340607</v>
      </c>
      <c r="P35" s="9"/>
    </row>
    <row r="36" spans="1:16" ht="15">
      <c r="A36" s="12"/>
      <c r="B36" s="25">
        <v>335.14</v>
      </c>
      <c r="C36" s="20" t="s">
        <v>122</v>
      </c>
      <c r="D36" s="46">
        <v>26108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26108</v>
      </c>
      <c r="O36" s="47">
        <f t="shared" si="1"/>
        <v>0.18138743182686629</v>
      </c>
      <c r="P36" s="9"/>
    </row>
    <row r="37" spans="1:16" ht="15">
      <c r="A37" s="12"/>
      <c r="B37" s="25">
        <v>335.15</v>
      </c>
      <c r="C37" s="20" t="s">
        <v>123</v>
      </c>
      <c r="D37" s="46">
        <v>101735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101735</v>
      </c>
      <c r="O37" s="47">
        <f aca="true" t="shared" si="8" ref="O37:O68">(N37/O$85)</f>
        <v>0.7068121026852399</v>
      </c>
      <c r="P37" s="9"/>
    </row>
    <row r="38" spans="1:16" ht="15">
      <c r="A38" s="12"/>
      <c r="B38" s="25">
        <v>335.18</v>
      </c>
      <c r="C38" s="20" t="s">
        <v>124</v>
      </c>
      <c r="D38" s="46">
        <v>8246409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8246409</v>
      </c>
      <c r="O38" s="47">
        <f t="shared" si="8"/>
        <v>57.29259040539132</v>
      </c>
      <c r="P38" s="9"/>
    </row>
    <row r="39" spans="1:16" ht="15">
      <c r="A39" s="12"/>
      <c r="B39" s="25">
        <v>335.21</v>
      </c>
      <c r="C39" s="20" t="s">
        <v>37</v>
      </c>
      <c r="D39" s="46">
        <v>111299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111299</v>
      </c>
      <c r="O39" s="47">
        <f t="shared" si="8"/>
        <v>0.7732587626359121</v>
      </c>
      <c r="P39" s="9"/>
    </row>
    <row r="40" spans="1:16" ht="15">
      <c r="A40" s="12"/>
      <c r="B40" s="25">
        <v>335.49</v>
      </c>
      <c r="C40" s="20" t="s">
        <v>38</v>
      </c>
      <c r="D40" s="46">
        <v>0</v>
      </c>
      <c r="E40" s="46">
        <v>0</v>
      </c>
      <c r="F40" s="46">
        <v>0</v>
      </c>
      <c r="G40" s="46">
        <v>2486735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2486735</v>
      </c>
      <c r="O40" s="47">
        <f t="shared" si="8"/>
        <v>17.27679160732275</v>
      </c>
      <c r="P40" s="9"/>
    </row>
    <row r="41" spans="1:16" ht="15">
      <c r="A41" s="12"/>
      <c r="B41" s="25">
        <v>337.2</v>
      </c>
      <c r="C41" s="20" t="s">
        <v>40</v>
      </c>
      <c r="D41" s="46">
        <v>0</v>
      </c>
      <c r="E41" s="46">
        <v>47368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47368</v>
      </c>
      <c r="O41" s="47">
        <f t="shared" si="8"/>
        <v>0.3290929933650606</v>
      </c>
      <c r="P41" s="9"/>
    </row>
    <row r="42" spans="1:16" ht="15">
      <c r="A42" s="12"/>
      <c r="B42" s="25">
        <v>337.7</v>
      </c>
      <c r="C42" s="20" t="s">
        <v>42</v>
      </c>
      <c r="D42" s="46">
        <v>0</v>
      </c>
      <c r="E42" s="46">
        <v>379834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379834</v>
      </c>
      <c r="O42" s="47">
        <f t="shared" si="8"/>
        <v>2.6389272935700143</v>
      </c>
      <c r="P42" s="9"/>
    </row>
    <row r="43" spans="1:16" ht="15">
      <c r="A43" s="12"/>
      <c r="B43" s="25">
        <v>339</v>
      </c>
      <c r="C43" s="20" t="s">
        <v>43</v>
      </c>
      <c r="D43" s="46">
        <v>1361349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1361349</v>
      </c>
      <c r="O43" s="47">
        <f t="shared" si="8"/>
        <v>9.458081773022545</v>
      </c>
      <c r="P43" s="9"/>
    </row>
    <row r="44" spans="1:16" ht="15.75">
      <c r="A44" s="29" t="s">
        <v>48</v>
      </c>
      <c r="B44" s="30"/>
      <c r="C44" s="31"/>
      <c r="D44" s="32">
        <f aca="true" t="shared" si="9" ref="D44:M44">SUM(D45:D62)</f>
        <v>17640192</v>
      </c>
      <c r="E44" s="32">
        <f t="shared" si="9"/>
        <v>336467</v>
      </c>
      <c r="F44" s="32">
        <f t="shared" si="9"/>
        <v>0</v>
      </c>
      <c r="G44" s="32">
        <f t="shared" si="9"/>
        <v>86635</v>
      </c>
      <c r="H44" s="32">
        <f t="shared" si="9"/>
        <v>0</v>
      </c>
      <c r="I44" s="32">
        <f t="shared" si="9"/>
        <v>114487248</v>
      </c>
      <c r="J44" s="32">
        <f t="shared" si="9"/>
        <v>51718251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>SUM(D44:M44)</f>
        <v>184268793</v>
      </c>
      <c r="O44" s="45">
        <f t="shared" si="8"/>
        <v>1280.2222739430993</v>
      </c>
      <c r="P44" s="10"/>
    </row>
    <row r="45" spans="1:16" ht="15">
      <c r="A45" s="12"/>
      <c r="B45" s="25">
        <v>341.2</v>
      </c>
      <c r="C45" s="20" t="s">
        <v>125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51718251</v>
      </c>
      <c r="K45" s="46">
        <v>0</v>
      </c>
      <c r="L45" s="46">
        <v>0</v>
      </c>
      <c r="M45" s="46">
        <v>0</v>
      </c>
      <c r="N45" s="46">
        <f aca="true" t="shared" si="10" ref="N45:N62">SUM(D45:M45)</f>
        <v>51718251</v>
      </c>
      <c r="O45" s="47">
        <f t="shared" si="8"/>
        <v>359.316712404905</v>
      </c>
      <c r="P45" s="9"/>
    </row>
    <row r="46" spans="1:16" ht="15">
      <c r="A46" s="12"/>
      <c r="B46" s="25">
        <v>341.3</v>
      </c>
      <c r="C46" s="20" t="s">
        <v>126</v>
      </c>
      <c r="D46" s="46">
        <v>7334028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7334028</v>
      </c>
      <c r="O46" s="47">
        <f t="shared" si="8"/>
        <v>50.953749956577624</v>
      </c>
      <c r="P46" s="9"/>
    </row>
    <row r="47" spans="1:16" ht="15">
      <c r="A47" s="12"/>
      <c r="B47" s="25">
        <v>341.9</v>
      </c>
      <c r="C47" s="20" t="s">
        <v>127</v>
      </c>
      <c r="D47" s="46">
        <v>1347674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1347674</v>
      </c>
      <c r="O47" s="47">
        <f t="shared" si="8"/>
        <v>9.363073609615451</v>
      </c>
      <c r="P47" s="9"/>
    </row>
    <row r="48" spans="1:16" ht="15">
      <c r="A48" s="12"/>
      <c r="B48" s="25">
        <v>342.1</v>
      </c>
      <c r="C48" s="20" t="s">
        <v>54</v>
      </c>
      <c r="D48" s="46">
        <v>323764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323764</v>
      </c>
      <c r="O48" s="47">
        <f t="shared" si="8"/>
        <v>2.2493764546496684</v>
      </c>
      <c r="P48" s="9"/>
    </row>
    <row r="49" spans="1:16" ht="15">
      <c r="A49" s="12"/>
      <c r="B49" s="25">
        <v>342.2</v>
      </c>
      <c r="C49" s="20" t="s">
        <v>55</v>
      </c>
      <c r="D49" s="46">
        <v>1525007</v>
      </c>
      <c r="E49" s="46">
        <v>300000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1825007</v>
      </c>
      <c r="O49" s="47">
        <f t="shared" si="8"/>
        <v>12.679383054851147</v>
      </c>
      <c r="P49" s="9"/>
    </row>
    <row r="50" spans="1:16" ht="15">
      <c r="A50" s="12"/>
      <c r="B50" s="25">
        <v>342.6</v>
      </c>
      <c r="C50" s="20" t="s">
        <v>56</v>
      </c>
      <c r="D50" s="46">
        <v>4189740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4189740</v>
      </c>
      <c r="O50" s="47">
        <f t="shared" si="8"/>
        <v>29.108555945392016</v>
      </c>
      <c r="P50" s="9"/>
    </row>
    <row r="51" spans="1:16" ht="15">
      <c r="A51" s="12"/>
      <c r="B51" s="25">
        <v>342.9</v>
      </c>
      <c r="C51" s="20" t="s">
        <v>57</v>
      </c>
      <c r="D51" s="46">
        <v>628014</v>
      </c>
      <c r="E51" s="46">
        <v>7250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635264</v>
      </c>
      <c r="O51" s="47">
        <f t="shared" si="8"/>
        <v>4.413547781984923</v>
      </c>
      <c r="P51" s="9"/>
    </row>
    <row r="52" spans="1:16" ht="15">
      <c r="A52" s="12"/>
      <c r="B52" s="25">
        <v>343.4</v>
      </c>
      <c r="C52" s="20" t="s">
        <v>58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13468362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13468362</v>
      </c>
      <c r="O52" s="47">
        <f t="shared" si="8"/>
        <v>93.57252926668288</v>
      </c>
      <c r="P52" s="9"/>
    </row>
    <row r="53" spans="1:16" ht="15">
      <c r="A53" s="12"/>
      <c r="B53" s="25">
        <v>343.6</v>
      </c>
      <c r="C53" s="20" t="s">
        <v>59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89203495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89203495</v>
      </c>
      <c r="O53" s="47">
        <f t="shared" si="8"/>
        <v>619.7484628478132</v>
      </c>
      <c r="P53" s="9"/>
    </row>
    <row r="54" spans="1:16" ht="15">
      <c r="A54" s="12"/>
      <c r="B54" s="25">
        <v>343.7</v>
      </c>
      <c r="C54" s="20" t="s">
        <v>60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3190314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3190314</v>
      </c>
      <c r="O54" s="47">
        <f t="shared" si="8"/>
        <v>22.164963351512835</v>
      </c>
      <c r="P54" s="9"/>
    </row>
    <row r="55" spans="1:16" ht="15">
      <c r="A55" s="12"/>
      <c r="B55" s="25">
        <v>343.9</v>
      </c>
      <c r="C55" s="20" t="s">
        <v>61</v>
      </c>
      <c r="D55" s="46">
        <v>238569</v>
      </c>
      <c r="E55" s="46">
        <v>0</v>
      </c>
      <c r="F55" s="46">
        <v>0</v>
      </c>
      <c r="G55" s="46">
        <v>86635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325204</v>
      </c>
      <c r="O55" s="47">
        <f t="shared" si="8"/>
        <v>2.2593809705769967</v>
      </c>
      <c r="P55" s="9"/>
    </row>
    <row r="56" spans="1:16" ht="15">
      <c r="A56" s="12"/>
      <c r="B56" s="25">
        <v>344.5</v>
      </c>
      <c r="C56" s="20" t="s">
        <v>128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5966784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5966784</v>
      </c>
      <c r="O56" s="47">
        <f t="shared" si="8"/>
        <v>41.45471219647758</v>
      </c>
      <c r="P56" s="9"/>
    </row>
    <row r="57" spans="1:16" ht="15">
      <c r="A57" s="12"/>
      <c r="B57" s="25">
        <v>345.1</v>
      </c>
      <c r="C57" s="20" t="s">
        <v>63</v>
      </c>
      <c r="D57" s="46">
        <v>0</v>
      </c>
      <c r="E57" s="46">
        <v>175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175</v>
      </c>
      <c r="O57" s="47">
        <f t="shared" si="8"/>
        <v>0.001215826588390593</v>
      </c>
      <c r="P57" s="9"/>
    </row>
    <row r="58" spans="1:16" ht="15">
      <c r="A58" s="12"/>
      <c r="B58" s="25">
        <v>347.2</v>
      </c>
      <c r="C58" s="20" t="s">
        <v>64</v>
      </c>
      <c r="D58" s="46">
        <v>1167166</v>
      </c>
      <c r="E58" s="46">
        <v>28126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1195292</v>
      </c>
      <c r="O58" s="47">
        <f t="shared" si="8"/>
        <v>8.304387397088965</v>
      </c>
      <c r="P58" s="9"/>
    </row>
    <row r="59" spans="1:16" ht="15">
      <c r="A59" s="12"/>
      <c r="B59" s="25">
        <v>347.4</v>
      </c>
      <c r="C59" s="20" t="s">
        <v>65</v>
      </c>
      <c r="D59" s="46">
        <v>47794</v>
      </c>
      <c r="E59" s="46">
        <v>916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48710</v>
      </c>
      <c r="O59" s="47">
        <f t="shared" si="8"/>
        <v>0.3384166464028902</v>
      </c>
      <c r="P59" s="9"/>
    </row>
    <row r="60" spans="1:16" ht="15">
      <c r="A60" s="12"/>
      <c r="B60" s="25">
        <v>347.5</v>
      </c>
      <c r="C60" s="20" t="s">
        <v>66</v>
      </c>
      <c r="D60" s="46">
        <v>3968</v>
      </c>
      <c r="E60" s="46">
        <v>0</v>
      </c>
      <c r="F60" s="46">
        <v>0</v>
      </c>
      <c r="G60" s="46">
        <v>0</v>
      </c>
      <c r="H60" s="46">
        <v>0</v>
      </c>
      <c r="I60" s="46">
        <v>2328560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2332528</v>
      </c>
      <c r="O60" s="47">
        <f t="shared" si="8"/>
        <v>16.205426060374474</v>
      </c>
      <c r="P60" s="9"/>
    </row>
    <row r="61" spans="1:16" ht="15">
      <c r="A61" s="12"/>
      <c r="B61" s="25">
        <v>347.9</v>
      </c>
      <c r="C61" s="20" t="s">
        <v>67</v>
      </c>
      <c r="D61" s="46">
        <v>2723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2723</v>
      </c>
      <c r="O61" s="47">
        <f t="shared" si="8"/>
        <v>0.018918261715357626</v>
      </c>
      <c r="P61" s="9"/>
    </row>
    <row r="62" spans="1:16" ht="15">
      <c r="A62" s="12"/>
      <c r="B62" s="25">
        <v>349</v>
      </c>
      <c r="C62" s="20" t="s">
        <v>1</v>
      </c>
      <c r="D62" s="46">
        <v>831745</v>
      </c>
      <c r="E62" s="46">
        <v>0</v>
      </c>
      <c r="F62" s="46">
        <v>0</v>
      </c>
      <c r="G62" s="46">
        <v>0</v>
      </c>
      <c r="H62" s="46">
        <v>0</v>
      </c>
      <c r="I62" s="46">
        <v>329733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1161478</v>
      </c>
      <c r="O62" s="47">
        <f t="shared" si="8"/>
        <v>8.069461909889881</v>
      </c>
      <c r="P62" s="9"/>
    </row>
    <row r="63" spans="1:16" ht="15.75">
      <c r="A63" s="29" t="s">
        <v>49</v>
      </c>
      <c r="B63" s="30"/>
      <c r="C63" s="31"/>
      <c r="D63" s="32">
        <f aca="true" t="shared" si="11" ref="D63:M63">SUM(D64:D68)</f>
        <v>3033529</v>
      </c>
      <c r="E63" s="32">
        <f t="shared" si="11"/>
        <v>288167</v>
      </c>
      <c r="F63" s="32">
        <f t="shared" si="11"/>
        <v>0</v>
      </c>
      <c r="G63" s="32">
        <f t="shared" si="11"/>
        <v>0</v>
      </c>
      <c r="H63" s="32">
        <f t="shared" si="11"/>
        <v>0</v>
      </c>
      <c r="I63" s="32">
        <f t="shared" si="11"/>
        <v>577190</v>
      </c>
      <c r="J63" s="32">
        <f t="shared" si="11"/>
        <v>0</v>
      </c>
      <c r="K63" s="32">
        <f t="shared" si="11"/>
        <v>0</v>
      </c>
      <c r="L63" s="32">
        <f t="shared" si="11"/>
        <v>0</v>
      </c>
      <c r="M63" s="32">
        <f t="shared" si="11"/>
        <v>0</v>
      </c>
      <c r="N63" s="32">
        <f aca="true" t="shared" si="12" ref="N63:N70">SUM(D63:M63)</f>
        <v>3898886</v>
      </c>
      <c r="O63" s="45">
        <f t="shared" si="8"/>
        <v>27.08782436516483</v>
      </c>
      <c r="P63" s="10"/>
    </row>
    <row r="64" spans="1:16" ht="15">
      <c r="A64" s="13"/>
      <c r="B64" s="39">
        <v>351.1</v>
      </c>
      <c r="C64" s="21" t="s">
        <v>70</v>
      </c>
      <c r="D64" s="46">
        <v>11889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11889</v>
      </c>
      <c r="O64" s="47">
        <f t="shared" si="8"/>
        <v>0.08259978462500434</v>
      </c>
      <c r="P64" s="9"/>
    </row>
    <row r="65" spans="1:16" ht="15">
      <c r="A65" s="13"/>
      <c r="B65" s="39">
        <v>351.3</v>
      </c>
      <c r="C65" s="21" t="s">
        <v>71</v>
      </c>
      <c r="D65" s="46">
        <v>5622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5622</v>
      </c>
      <c r="O65" s="47">
        <f t="shared" si="8"/>
        <v>0.03905929759961094</v>
      </c>
      <c r="P65" s="9"/>
    </row>
    <row r="66" spans="1:16" ht="15">
      <c r="A66" s="13"/>
      <c r="B66" s="39">
        <v>351.5</v>
      </c>
      <c r="C66" s="21" t="s">
        <v>72</v>
      </c>
      <c r="D66" s="46">
        <v>2561177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2561177</v>
      </c>
      <c r="O66" s="47">
        <f t="shared" si="8"/>
        <v>17.79398339528259</v>
      </c>
      <c r="P66" s="9"/>
    </row>
    <row r="67" spans="1:16" ht="15">
      <c r="A67" s="13"/>
      <c r="B67" s="39">
        <v>354</v>
      </c>
      <c r="C67" s="21" t="s">
        <v>73</v>
      </c>
      <c r="D67" s="46">
        <v>343903</v>
      </c>
      <c r="E67" s="46">
        <v>0</v>
      </c>
      <c r="F67" s="46">
        <v>0</v>
      </c>
      <c r="G67" s="46">
        <v>0</v>
      </c>
      <c r="H67" s="46">
        <v>0</v>
      </c>
      <c r="I67" s="46">
        <v>577190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921093</v>
      </c>
      <c r="O67" s="47">
        <f t="shared" si="8"/>
        <v>6.399367770174037</v>
      </c>
      <c r="P67" s="9"/>
    </row>
    <row r="68" spans="1:16" ht="15">
      <c r="A68" s="13"/>
      <c r="B68" s="39">
        <v>359</v>
      </c>
      <c r="C68" s="21" t="s">
        <v>74</v>
      </c>
      <c r="D68" s="46">
        <v>110938</v>
      </c>
      <c r="E68" s="46">
        <v>288167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399105</v>
      </c>
      <c r="O68" s="47">
        <f t="shared" si="8"/>
        <v>2.7728141174835863</v>
      </c>
      <c r="P68" s="9"/>
    </row>
    <row r="69" spans="1:16" ht="15.75">
      <c r="A69" s="29" t="s">
        <v>4</v>
      </c>
      <c r="B69" s="30"/>
      <c r="C69" s="31"/>
      <c r="D69" s="32">
        <f aca="true" t="shared" si="13" ref="D69:M69">SUM(D70:D78)</f>
        <v>4025012</v>
      </c>
      <c r="E69" s="32">
        <f t="shared" si="13"/>
        <v>863369</v>
      </c>
      <c r="F69" s="32">
        <f t="shared" si="13"/>
        <v>620</v>
      </c>
      <c r="G69" s="32">
        <f t="shared" si="13"/>
        <v>256641</v>
      </c>
      <c r="H69" s="32">
        <f t="shared" si="13"/>
        <v>0</v>
      </c>
      <c r="I69" s="32">
        <f t="shared" si="13"/>
        <v>2108338</v>
      </c>
      <c r="J69" s="32">
        <f t="shared" si="13"/>
        <v>2579487</v>
      </c>
      <c r="K69" s="32">
        <f t="shared" si="13"/>
        <v>121265450</v>
      </c>
      <c r="L69" s="32">
        <f t="shared" si="13"/>
        <v>0</v>
      </c>
      <c r="M69" s="32">
        <f t="shared" si="13"/>
        <v>0</v>
      </c>
      <c r="N69" s="32">
        <f t="shared" si="12"/>
        <v>131098917</v>
      </c>
      <c r="O69" s="45">
        <f aca="true" t="shared" si="14" ref="O69:O83">(N69/O$85)</f>
        <v>910.8202799874944</v>
      </c>
      <c r="P69" s="10"/>
    </row>
    <row r="70" spans="1:16" ht="15">
      <c r="A70" s="12"/>
      <c r="B70" s="25">
        <v>361.1</v>
      </c>
      <c r="C70" s="20" t="s">
        <v>75</v>
      </c>
      <c r="D70" s="46">
        <v>10528</v>
      </c>
      <c r="E70" s="46">
        <v>79135</v>
      </c>
      <c r="F70" s="46">
        <v>620</v>
      </c>
      <c r="G70" s="46">
        <v>22137</v>
      </c>
      <c r="H70" s="46">
        <v>0</v>
      </c>
      <c r="I70" s="46">
        <v>302854</v>
      </c>
      <c r="J70" s="46">
        <v>2659</v>
      </c>
      <c r="K70" s="46">
        <v>11325308</v>
      </c>
      <c r="L70" s="46">
        <v>0</v>
      </c>
      <c r="M70" s="46">
        <v>0</v>
      </c>
      <c r="N70" s="46">
        <f t="shared" si="12"/>
        <v>11743241</v>
      </c>
      <c r="O70" s="47">
        <f t="shared" si="14"/>
        <v>81.58711223816306</v>
      </c>
      <c r="P70" s="9"/>
    </row>
    <row r="71" spans="1:16" ht="15">
      <c r="A71" s="12"/>
      <c r="B71" s="25">
        <v>361.2</v>
      </c>
      <c r="C71" s="20" t="s">
        <v>129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3146179</v>
      </c>
      <c r="L71" s="46">
        <v>0</v>
      </c>
      <c r="M71" s="46">
        <v>0</v>
      </c>
      <c r="N71" s="46">
        <f aca="true" t="shared" si="15" ref="N71:N78">SUM(D71:M71)</f>
        <v>3146179</v>
      </c>
      <c r="O71" s="47">
        <f t="shared" si="14"/>
        <v>21.858331885920727</v>
      </c>
      <c r="P71" s="9"/>
    </row>
    <row r="72" spans="1:16" ht="15">
      <c r="A72" s="12"/>
      <c r="B72" s="25">
        <v>361.3</v>
      </c>
      <c r="C72" s="20" t="s">
        <v>76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22696216</v>
      </c>
      <c r="L72" s="46">
        <v>0</v>
      </c>
      <c r="M72" s="46">
        <v>0</v>
      </c>
      <c r="N72" s="46">
        <f t="shared" si="15"/>
        <v>22696216</v>
      </c>
      <c r="O72" s="47">
        <f t="shared" si="14"/>
        <v>157.68378782089138</v>
      </c>
      <c r="P72" s="9"/>
    </row>
    <row r="73" spans="1:16" ht="15">
      <c r="A73" s="12"/>
      <c r="B73" s="25">
        <v>361.4</v>
      </c>
      <c r="C73" s="20" t="s">
        <v>130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40547865</v>
      </c>
      <c r="L73" s="46">
        <v>0</v>
      </c>
      <c r="M73" s="46">
        <v>0</v>
      </c>
      <c r="N73" s="46">
        <f t="shared" si="15"/>
        <v>40547865</v>
      </c>
      <c r="O73" s="47">
        <f t="shared" si="14"/>
        <v>281.70955639698474</v>
      </c>
      <c r="P73" s="9"/>
    </row>
    <row r="74" spans="1:16" ht="15">
      <c r="A74" s="12"/>
      <c r="B74" s="25">
        <v>362</v>
      </c>
      <c r="C74" s="20" t="s">
        <v>78</v>
      </c>
      <c r="D74" s="46">
        <v>563555</v>
      </c>
      <c r="E74" s="46">
        <v>46852</v>
      </c>
      <c r="F74" s="46">
        <v>0</v>
      </c>
      <c r="G74" s="46">
        <v>11850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622257</v>
      </c>
      <c r="O74" s="47">
        <f t="shared" si="14"/>
        <v>4.3231806023552295</v>
      </c>
      <c r="P74" s="9"/>
    </row>
    <row r="75" spans="1:16" ht="15">
      <c r="A75" s="12"/>
      <c r="B75" s="25">
        <v>364</v>
      </c>
      <c r="C75" s="20" t="s">
        <v>131</v>
      </c>
      <c r="D75" s="46">
        <v>49919</v>
      </c>
      <c r="E75" s="46">
        <v>97675</v>
      </c>
      <c r="F75" s="46">
        <v>0</v>
      </c>
      <c r="G75" s="46">
        <v>0</v>
      </c>
      <c r="H75" s="46">
        <v>0</v>
      </c>
      <c r="I75" s="46">
        <v>-405702</v>
      </c>
      <c r="J75" s="46">
        <v>45000</v>
      </c>
      <c r="K75" s="46">
        <v>0</v>
      </c>
      <c r="L75" s="46">
        <v>0</v>
      </c>
      <c r="M75" s="46">
        <v>0</v>
      </c>
      <c r="N75" s="46">
        <f t="shared" si="15"/>
        <v>-213108</v>
      </c>
      <c r="O75" s="47">
        <f t="shared" si="14"/>
        <v>-1.4805849862785285</v>
      </c>
      <c r="P75" s="9"/>
    </row>
    <row r="76" spans="1:16" ht="15">
      <c r="A76" s="12"/>
      <c r="B76" s="25">
        <v>366</v>
      </c>
      <c r="C76" s="20" t="s">
        <v>80</v>
      </c>
      <c r="D76" s="46">
        <v>0</v>
      </c>
      <c r="E76" s="46">
        <v>70896</v>
      </c>
      <c r="F76" s="46">
        <v>0</v>
      </c>
      <c r="G76" s="46">
        <v>20000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90896</v>
      </c>
      <c r="O76" s="47">
        <f t="shared" si="14"/>
        <v>0.6315072775905791</v>
      </c>
      <c r="P76" s="9"/>
    </row>
    <row r="77" spans="1:16" ht="15">
      <c r="A77" s="12"/>
      <c r="B77" s="25">
        <v>368</v>
      </c>
      <c r="C77" s="20" t="s">
        <v>81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43549882</v>
      </c>
      <c r="L77" s="46">
        <v>0</v>
      </c>
      <c r="M77" s="46">
        <v>0</v>
      </c>
      <c r="N77" s="46">
        <f t="shared" si="15"/>
        <v>43549882</v>
      </c>
      <c r="O77" s="47">
        <f t="shared" si="14"/>
        <v>302.56631118213085</v>
      </c>
      <c r="P77" s="9"/>
    </row>
    <row r="78" spans="1:16" ht="15">
      <c r="A78" s="12"/>
      <c r="B78" s="25">
        <v>369.9</v>
      </c>
      <c r="C78" s="20" t="s">
        <v>83</v>
      </c>
      <c r="D78" s="46">
        <v>3401010</v>
      </c>
      <c r="E78" s="46">
        <v>568811</v>
      </c>
      <c r="F78" s="46">
        <v>0</v>
      </c>
      <c r="G78" s="46">
        <v>202654</v>
      </c>
      <c r="H78" s="46">
        <v>0</v>
      </c>
      <c r="I78" s="46">
        <v>2211186</v>
      </c>
      <c r="J78" s="46">
        <v>2531828</v>
      </c>
      <c r="K78" s="46">
        <v>0</v>
      </c>
      <c r="L78" s="46">
        <v>0</v>
      </c>
      <c r="M78" s="46">
        <v>0</v>
      </c>
      <c r="N78" s="46">
        <f t="shared" si="15"/>
        <v>8915489</v>
      </c>
      <c r="O78" s="47">
        <f t="shared" si="14"/>
        <v>61.941077569736336</v>
      </c>
      <c r="P78" s="9"/>
    </row>
    <row r="79" spans="1:16" ht="15.75">
      <c r="A79" s="29" t="s">
        <v>50</v>
      </c>
      <c r="B79" s="30"/>
      <c r="C79" s="31"/>
      <c r="D79" s="32">
        <f aca="true" t="shared" si="16" ref="D79:M79">SUM(D80:D82)</f>
        <v>5770654</v>
      </c>
      <c r="E79" s="32">
        <f t="shared" si="16"/>
        <v>430145</v>
      </c>
      <c r="F79" s="32">
        <f t="shared" si="16"/>
        <v>6942493</v>
      </c>
      <c r="G79" s="32">
        <f t="shared" si="16"/>
        <v>500000</v>
      </c>
      <c r="H79" s="32">
        <f t="shared" si="16"/>
        <v>0</v>
      </c>
      <c r="I79" s="32">
        <f t="shared" si="16"/>
        <v>2915709</v>
      </c>
      <c r="J79" s="32">
        <f t="shared" si="16"/>
        <v>1478748</v>
      </c>
      <c r="K79" s="32">
        <f t="shared" si="16"/>
        <v>0</v>
      </c>
      <c r="L79" s="32">
        <f t="shared" si="16"/>
        <v>0</v>
      </c>
      <c r="M79" s="32">
        <f t="shared" si="16"/>
        <v>0</v>
      </c>
      <c r="N79" s="32">
        <f>SUM(D79:M79)</f>
        <v>18037749</v>
      </c>
      <c r="O79" s="45">
        <f t="shared" si="14"/>
        <v>125.31871330809045</v>
      </c>
      <c r="P79" s="9"/>
    </row>
    <row r="80" spans="1:16" ht="15">
      <c r="A80" s="12"/>
      <c r="B80" s="25">
        <v>381</v>
      </c>
      <c r="C80" s="20" t="s">
        <v>84</v>
      </c>
      <c r="D80" s="46">
        <v>1311629</v>
      </c>
      <c r="E80" s="46">
        <v>430145</v>
      </c>
      <c r="F80" s="46">
        <v>6942493</v>
      </c>
      <c r="G80" s="46">
        <v>500000</v>
      </c>
      <c r="H80" s="46">
        <v>0</v>
      </c>
      <c r="I80" s="46">
        <v>1289175</v>
      </c>
      <c r="J80" s="46">
        <v>820175</v>
      </c>
      <c r="K80" s="46">
        <v>0</v>
      </c>
      <c r="L80" s="46">
        <v>0</v>
      </c>
      <c r="M80" s="46">
        <v>0</v>
      </c>
      <c r="N80" s="46">
        <f>SUM(D80:M80)</f>
        <v>11293617</v>
      </c>
      <c r="O80" s="47">
        <f t="shared" si="14"/>
        <v>78.46331330114288</v>
      </c>
      <c r="P80" s="9"/>
    </row>
    <row r="81" spans="1:16" ht="15">
      <c r="A81" s="12"/>
      <c r="B81" s="25">
        <v>382</v>
      </c>
      <c r="C81" s="20" t="s">
        <v>95</v>
      </c>
      <c r="D81" s="46">
        <v>4459025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>SUM(D81:M81)</f>
        <v>4459025</v>
      </c>
      <c r="O81" s="47">
        <f t="shared" si="14"/>
        <v>30.979435161704938</v>
      </c>
      <c r="P81" s="9"/>
    </row>
    <row r="82" spans="1:16" ht="15.75" thickBot="1">
      <c r="A82" s="12"/>
      <c r="B82" s="25">
        <v>389.7</v>
      </c>
      <c r="C82" s="20" t="s">
        <v>132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1626534</v>
      </c>
      <c r="J82" s="46">
        <v>658573</v>
      </c>
      <c r="K82" s="46">
        <v>0</v>
      </c>
      <c r="L82" s="46">
        <v>0</v>
      </c>
      <c r="M82" s="46">
        <v>0</v>
      </c>
      <c r="N82" s="46">
        <f>SUM(D82:M82)</f>
        <v>2285107</v>
      </c>
      <c r="O82" s="47">
        <f t="shared" si="14"/>
        <v>15.875964845242644</v>
      </c>
      <c r="P82" s="9"/>
    </row>
    <row r="83" spans="1:119" ht="16.5" thickBot="1">
      <c r="A83" s="14" t="s">
        <v>68</v>
      </c>
      <c r="B83" s="23"/>
      <c r="C83" s="22"/>
      <c r="D83" s="15">
        <f aca="true" t="shared" si="17" ref="D83:M83">SUM(D5,D15,D23,D44,D63,D69,D79)</f>
        <v>165636805</v>
      </c>
      <c r="E83" s="15">
        <f t="shared" si="17"/>
        <v>30606637</v>
      </c>
      <c r="F83" s="15">
        <f t="shared" si="17"/>
        <v>9887472</v>
      </c>
      <c r="G83" s="15">
        <f t="shared" si="17"/>
        <v>3412363</v>
      </c>
      <c r="H83" s="15">
        <f t="shared" si="17"/>
        <v>0</v>
      </c>
      <c r="I83" s="15">
        <f t="shared" si="17"/>
        <v>121422834</v>
      </c>
      <c r="J83" s="15">
        <f t="shared" si="17"/>
        <v>55776486</v>
      </c>
      <c r="K83" s="15">
        <f t="shared" si="17"/>
        <v>121265450</v>
      </c>
      <c r="L83" s="15">
        <f t="shared" si="17"/>
        <v>0</v>
      </c>
      <c r="M83" s="15">
        <f t="shared" si="17"/>
        <v>0</v>
      </c>
      <c r="N83" s="15">
        <f>SUM(D83:M83)</f>
        <v>508008047</v>
      </c>
      <c r="O83" s="38">
        <f t="shared" si="14"/>
        <v>3529.426803765589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5" ht="15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5" ht="15">
      <c r="A85" s="40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8" t="s">
        <v>133</v>
      </c>
      <c r="M85" s="48"/>
      <c r="N85" s="48"/>
      <c r="O85" s="43">
        <v>143935</v>
      </c>
    </row>
    <row r="86" spans="1:15" ht="15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</row>
    <row r="87" spans="1:15" ht="15.75" customHeight="1" thickBot="1">
      <c r="A87" s="52" t="s">
        <v>105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</row>
  </sheetData>
  <sheetProtection/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2022-07-05T21:35:37Z</cp:lastPrinted>
  <dcterms:created xsi:type="dcterms:W3CDTF">2000-08-31T21:26:31Z</dcterms:created>
  <dcterms:modified xsi:type="dcterms:W3CDTF">2022-07-05T21:35:39Z</dcterms:modified>
  <cp:category/>
  <cp:version/>
  <cp:contentType/>
  <cp:contentStatus/>
</cp:coreProperties>
</file>