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'2008'!$A$1:$O$32</definedName>
    <definedName name="_xlnm.Print_Area" localSheetId="12">'2009'!$A$1:$O$33</definedName>
    <definedName name="_xlnm.Print_Area" localSheetId="11">'2010'!$A$1:$O$34</definedName>
    <definedName name="_xlnm.Print_Area" localSheetId="10">'2011'!$A$1:$O$35</definedName>
    <definedName name="_xlnm.Print_Area" localSheetId="9">'2012'!$A$1:$O$35</definedName>
    <definedName name="_xlnm.Print_Area" localSheetId="8">'2013'!$A$1:$O$34</definedName>
    <definedName name="_xlnm.Print_Area" localSheetId="7">'2014'!$A$1:$O$34</definedName>
    <definedName name="_xlnm.Print_Area" localSheetId="6">'2015'!$A$1:$O$34</definedName>
    <definedName name="_xlnm.Print_Area" localSheetId="5">'2016'!$A$1:$O$34</definedName>
    <definedName name="_xlnm.Print_Area" localSheetId="4">'2017'!$A$1:$O$37</definedName>
    <definedName name="_xlnm.Print_Area" localSheetId="3">'2018'!$A$1:$O$35</definedName>
    <definedName name="_xlnm.Print_Area" localSheetId="2">'2019'!$A$1:$O$35</definedName>
    <definedName name="_xlnm.Print_Area" localSheetId="1">'2020'!$A$1:$O$39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<sst xmlns="http://schemas.openxmlformats.org/spreadsheetml/2006/main" count="704" uniqueCount="98">
  <si>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</si>
  <si>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</si>
  <si>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</si>
  <si>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</si>
  <si>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</si>
  <si>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</si>
  <si>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</si>
  <si>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</si>
  <si>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</si>
  <si>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</si>
  <si>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</si>
  <si>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</si>
  <si>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</si>
  <si>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</si>
  <si>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</si>
  <si>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</si>
  <si>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</si>
  <si>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</si>
  <si>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</si>
  <si>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</si>
  <si>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</si>
  <si>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</si>
  <si>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</si>
  <si>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</si>
  <si>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</si>
  <si>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</si>
  <si>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</si>
  <si>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</si>
  <si>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</si>
  <si>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</si>
  <si>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</si>
  <si>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</si>
  <si>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</si>
  <si>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</si>
  <si>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</si>
  <si>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</si>
  <si>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</si>
  <si>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</si>
  <si>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</si>
  <si>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</si>
  <si>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</si>
  <si>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</si>
  <si>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</si>
  <si>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Holly Hill Expenditures Reported by Account Code and Fund Type</t>
  </si>
  <si>
    <t>Local Fiscal Year Ended September 30, 2010</t>
  </si>
  <si>
    <t>Flood Control / Stormwater Management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</si>
  <si>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</si>
  <si>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</si>
  <si>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</si>
  <si>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</si>
  <si>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</si>
  <si>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Comprehensive Planning</t>
  </si>
  <si>
    <t>2011 Municipal Population:</t>
  </si>
  <si>
    <t>Local Fiscal Year Ended September 30, 2012</t>
  </si>
  <si>
    <t>2012 Municipal Population:</t>
  </si>
  <si>
    <t>Local Fiscal Year Ended September 30, 2013</t>
  </si>
  <si>
    <t>Industry Development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</si>
  <si>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</si>
  <si>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</si>
  <si>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</si>
  <si>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</si>
  <si>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</si>
  <si>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</si>
  <si>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</si>
  <si>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</si>
  <si>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</si>
  <si>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</si>
  <si>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</si>
  <si>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</si>
  <si>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</si>
  <si>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</si>
  <si>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Water Utility Services</t>
  </si>
  <si>
    <t>Sewer / Wastewater Services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</si>
  <si>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</si>
  <si>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</si>
  <si>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</si>
  <si>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</si>
  <si>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</si>
  <si>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</si>
  <si>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</si>
  <si>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Non-Court Information Systems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</si>
  <si>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</si>
  <si>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</si>
  <si>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</si>
  <si>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</si>
  <si>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</si>
  <si>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</si>
  <si>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</si>
  <si>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Non-Operating Disbursements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</si>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</sst>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2474255</v>
      </c>
      <c r="E5" s="26">
        <f aca="true" t="shared" si="0" ref="E5:N5">SUM(E6:E14)</f>
        <v>897989</v>
      </c>
      <c r="F5" s="26">
        <f t="shared" si="0"/>
        <v>0</v>
      </c>
      <c r="G5" s="26">
        <f t="shared" si="0"/>
        <v>25833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1490330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4888407</v>
      </c>
      <c r="P5" s="32">
        <f aca="true" t="shared" si="1" ref="P5:P35">(O5/P$37)</f>
        <v>376.8720222033768</v>
      </c>
      <c r="Q5" s="6"/>
    </row>
    <row r="6" spans="1:17" ht="15">
      <c r="A6" s="12"/>
      <c r="B6" s="44">
        <v>511</v>
      </c>
      <c r="C6" s="20" t="s">
        <v>19</v>
      </c>
      <c r="D6" s="46">
        <v>130657</v>
      </c>
      <c r="E6" s="46">
        <v>0</v>
      </c>
      <c r="F6" s="46">
        <v>0</v>
      </c>
      <c r="G6" s="46">
        <v>13847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144504</v>
      </c>
      <c r="P6" s="47">
        <f t="shared" si="1"/>
        <v>11.14054429111094</v>
      </c>
      <c r="Q6" s="9"/>
    </row>
    <row r="7" spans="1:17" ht="15">
      <c r="A7" s="12"/>
      <c r="B7" s="44">
        <v>512</v>
      </c>
      <c r="C7" s="20" t="s">
        <v>20</v>
      </c>
      <c r="D7" s="46">
        <v>355757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355757</v>
      </c>
      <c r="P7" s="47">
        <f t="shared" si="1"/>
        <v>27.4271066224655</v>
      </c>
      <c r="Q7" s="9"/>
    </row>
    <row r="8" spans="1:17" ht="15">
      <c r="A8" s="12"/>
      <c r="B8" s="44">
        <v>513</v>
      </c>
      <c r="C8" s="20" t="s">
        <v>21</v>
      </c>
      <c r="D8" s="46">
        <v>1098904</v>
      </c>
      <c r="E8" s="46">
        <v>0</v>
      </c>
      <c r="F8" s="46">
        <v>0</v>
      </c>
      <c r="G8" s="46">
        <v>11986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1110890</v>
      </c>
      <c r="P8" s="47">
        <f t="shared" si="1"/>
        <v>85.64412921131755</v>
      </c>
      <c r="Q8" s="9"/>
    </row>
    <row r="9" spans="1:17" ht="15">
      <c r="A9" s="12"/>
      <c r="B9" s="44">
        <v>514</v>
      </c>
      <c r="C9" s="20" t="s">
        <v>50</v>
      </c>
      <c r="D9" s="46">
        <v>39288</v>
      </c>
      <c r="E9" s="46">
        <v>43642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82930</v>
      </c>
      <c r="P9" s="47">
        <f t="shared" si="1"/>
        <v>6.393493177087349</v>
      </c>
      <c r="Q9" s="9"/>
    </row>
    <row r="10" spans="1:17" ht="15">
      <c r="A10" s="12"/>
      <c r="B10" s="44">
        <v>515</v>
      </c>
      <c r="C10" s="20" t="s">
        <v>51</v>
      </c>
      <c r="D10" s="46">
        <v>111969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111969</v>
      </c>
      <c r="P10" s="47">
        <f t="shared" si="1"/>
        <v>8.632256572353713</v>
      </c>
      <c r="Q10" s="9"/>
    </row>
    <row r="11" spans="1:17" ht="15">
      <c r="A11" s="12"/>
      <c r="B11" s="44">
        <v>516</v>
      </c>
      <c r="C11" s="20" t="s">
        <v>80</v>
      </c>
      <c r="D11" s="46">
        <v>484596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484596</v>
      </c>
      <c r="P11" s="47">
        <f t="shared" si="1"/>
        <v>37.3599568267674</v>
      </c>
      <c r="Q11" s="9"/>
    </row>
    <row r="12" spans="1:17" ht="15">
      <c r="A12" s="12"/>
      <c r="B12" s="44">
        <v>517</v>
      </c>
      <c r="C12" s="20" t="s">
        <v>22</v>
      </c>
      <c r="D12" s="46">
        <v>0</v>
      </c>
      <c r="E12" s="46">
        <v>854347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854347</v>
      </c>
      <c r="P12" s="47">
        <f t="shared" si="1"/>
        <v>65.86593169377844</v>
      </c>
      <c r="Q12" s="9"/>
    </row>
    <row r="13" spans="1:17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1490330</v>
      </c>
      <c r="L13" s="46">
        <v>0</v>
      </c>
      <c r="M13" s="46">
        <v>0</v>
      </c>
      <c r="N13" s="46">
        <v>0</v>
      </c>
      <c r="O13" s="46">
        <f t="shared" si="2"/>
        <v>1490330</v>
      </c>
      <c r="P13" s="47">
        <f t="shared" si="1"/>
        <v>114.89707809729396</v>
      </c>
      <c r="Q13" s="9"/>
    </row>
    <row r="14" spans="1:17" ht="15">
      <c r="A14" s="12"/>
      <c r="B14" s="44">
        <v>519</v>
      </c>
      <c r="C14" s="20" t="s">
        <v>24</v>
      </c>
      <c r="D14" s="46">
        <v>253084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253084</v>
      </c>
      <c r="P14" s="47">
        <f t="shared" si="1"/>
        <v>19.511525711201912</v>
      </c>
      <c r="Q14" s="9"/>
    </row>
    <row r="15" spans="1:17" ht="15.75">
      <c r="A15" s="28" t="s">
        <v>25</v>
      </c>
      <c r="B15" s="29"/>
      <c r="C15" s="30"/>
      <c r="D15" s="31">
        <f aca="true" t="shared" si="3" ref="D15:N15">SUM(D16:D18)</f>
        <v>4279742</v>
      </c>
      <c r="E15" s="31">
        <f t="shared" si="3"/>
        <v>205467</v>
      </c>
      <c r="F15" s="31">
        <f t="shared" si="3"/>
        <v>0</v>
      </c>
      <c r="G15" s="31">
        <f t="shared" si="3"/>
        <v>134333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671</v>
      </c>
      <c r="N15" s="31">
        <f t="shared" si="3"/>
        <v>0</v>
      </c>
      <c r="O15" s="42">
        <f aca="true" t="shared" si="4" ref="O15:O35">SUM(D15:N15)</f>
        <v>4620213</v>
      </c>
      <c r="P15" s="43">
        <f t="shared" si="1"/>
        <v>356.19559016267056</v>
      </c>
      <c r="Q15" s="10"/>
    </row>
    <row r="16" spans="1:17" ht="15">
      <c r="A16" s="12"/>
      <c r="B16" s="44">
        <v>521</v>
      </c>
      <c r="C16" s="20" t="s">
        <v>26</v>
      </c>
      <c r="D16" s="46">
        <v>2479094</v>
      </c>
      <c r="E16" s="46">
        <v>181447</v>
      </c>
      <c r="F16" s="46">
        <v>0</v>
      </c>
      <c r="G16" s="46">
        <v>134333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671</v>
      </c>
      <c r="N16" s="46">
        <v>0</v>
      </c>
      <c r="O16" s="46">
        <f t="shared" si="4"/>
        <v>2795545</v>
      </c>
      <c r="P16" s="47">
        <f t="shared" si="1"/>
        <v>215.52270449464189</v>
      </c>
      <c r="Q16" s="9"/>
    </row>
    <row r="17" spans="1:17" ht="15">
      <c r="A17" s="12"/>
      <c r="B17" s="44">
        <v>522</v>
      </c>
      <c r="C17" s="20" t="s">
        <v>27</v>
      </c>
      <c r="D17" s="46">
        <v>1366468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1366468</v>
      </c>
      <c r="P17" s="47">
        <f t="shared" si="1"/>
        <v>105.34792999768715</v>
      </c>
      <c r="Q17" s="9"/>
    </row>
    <row r="18" spans="1:17" ht="15">
      <c r="A18" s="12"/>
      <c r="B18" s="44">
        <v>524</v>
      </c>
      <c r="C18" s="20" t="s">
        <v>28</v>
      </c>
      <c r="D18" s="46">
        <v>434180</v>
      </c>
      <c r="E18" s="46">
        <v>24020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458200</v>
      </c>
      <c r="P18" s="47">
        <f t="shared" si="1"/>
        <v>35.32495567034153</v>
      </c>
      <c r="Q18" s="9"/>
    </row>
    <row r="19" spans="1:17" ht="15.75">
      <c r="A19" s="28" t="s">
        <v>29</v>
      </c>
      <c r="B19" s="29"/>
      <c r="C19" s="30"/>
      <c r="D19" s="31">
        <f aca="true" t="shared" si="5" ref="D19:N19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8740752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8740752</v>
      </c>
      <c r="P19" s="43">
        <f t="shared" si="1"/>
        <v>673.8687842109321</v>
      </c>
      <c r="Q19" s="10"/>
    </row>
    <row r="20" spans="1:17" ht="15">
      <c r="A20" s="12"/>
      <c r="B20" s="44">
        <v>533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1737518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1737518</v>
      </c>
      <c r="P20" s="47">
        <f t="shared" si="1"/>
        <v>133.95405134530876</v>
      </c>
      <c r="Q20" s="9"/>
    </row>
    <row r="21" spans="1:17" ht="15">
      <c r="A21" s="12"/>
      <c r="B21" s="44">
        <v>534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2276753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2276753</v>
      </c>
      <c r="P21" s="47">
        <f t="shared" si="1"/>
        <v>175.52640505743582</v>
      </c>
      <c r="Q21" s="9"/>
    </row>
    <row r="22" spans="1:17" ht="15">
      <c r="A22" s="12"/>
      <c r="B22" s="44">
        <v>535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1910146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1910146</v>
      </c>
      <c r="P22" s="47">
        <f t="shared" si="1"/>
        <v>147.2628170534269</v>
      </c>
      <c r="Q22" s="9"/>
    </row>
    <row r="23" spans="1:17" ht="15">
      <c r="A23" s="12"/>
      <c r="B23" s="44">
        <v>536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1945038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1945038</v>
      </c>
      <c r="P23" s="47">
        <f t="shared" si="1"/>
        <v>149.95281782437746</v>
      </c>
      <c r="Q23" s="9"/>
    </row>
    <row r="24" spans="1:17" ht="15">
      <c r="A24" s="12"/>
      <c r="B24" s="44">
        <v>538</v>
      </c>
      <c r="C24" s="20" t="s">
        <v>45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871297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871297</v>
      </c>
      <c r="P24" s="47">
        <f t="shared" si="1"/>
        <v>67.17269293038316</v>
      </c>
      <c r="Q24" s="9"/>
    </row>
    <row r="25" spans="1:17" ht="15.75">
      <c r="A25" s="28" t="s">
        <v>33</v>
      </c>
      <c r="B25" s="29"/>
      <c r="C25" s="30"/>
      <c r="D25" s="31">
        <f aca="true" t="shared" si="6" ref="D25:N25">SUM(D26:D26)</f>
        <v>444268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4"/>
        <v>444268</v>
      </c>
      <c r="P25" s="43">
        <f t="shared" si="1"/>
        <v>34.250867319404826</v>
      </c>
      <c r="Q25" s="10"/>
    </row>
    <row r="26" spans="1:17" ht="15">
      <c r="A26" s="12"/>
      <c r="B26" s="44">
        <v>541</v>
      </c>
      <c r="C26" s="20" t="s">
        <v>34</v>
      </c>
      <c r="D26" s="46">
        <v>444268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444268</v>
      </c>
      <c r="P26" s="47">
        <f t="shared" si="1"/>
        <v>34.250867319404826</v>
      </c>
      <c r="Q26" s="9"/>
    </row>
    <row r="27" spans="1:17" ht="15.75">
      <c r="A27" s="28" t="s">
        <v>35</v>
      </c>
      <c r="B27" s="29"/>
      <c r="C27" s="30"/>
      <c r="D27" s="31">
        <f aca="true" t="shared" si="7" ref="D27:N27">SUM(D28:D28)</f>
        <v>0</v>
      </c>
      <c r="E27" s="31">
        <f t="shared" si="7"/>
        <v>334537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4"/>
        <v>334537</v>
      </c>
      <c r="P27" s="43">
        <f t="shared" si="1"/>
        <v>25.791149487317863</v>
      </c>
      <c r="Q27" s="10"/>
    </row>
    <row r="28" spans="1:17" ht="15">
      <c r="A28" s="13"/>
      <c r="B28" s="45">
        <v>552</v>
      </c>
      <c r="C28" s="21" t="s">
        <v>56</v>
      </c>
      <c r="D28" s="46">
        <v>0</v>
      </c>
      <c r="E28" s="46">
        <v>334537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334537</v>
      </c>
      <c r="P28" s="47">
        <f t="shared" si="1"/>
        <v>25.791149487317863</v>
      </c>
      <c r="Q28" s="9"/>
    </row>
    <row r="29" spans="1:17" ht="15.75">
      <c r="A29" s="28" t="s">
        <v>37</v>
      </c>
      <c r="B29" s="29"/>
      <c r="C29" s="30"/>
      <c r="D29" s="31">
        <f aca="true" t="shared" si="8" ref="D29:N29">SUM(D30:D30)</f>
        <v>1008722</v>
      </c>
      <c r="E29" s="31">
        <f t="shared" si="8"/>
        <v>138295</v>
      </c>
      <c r="F29" s="31">
        <f t="shared" si="8"/>
        <v>0</v>
      </c>
      <c r="G29" s="31">
        <f t="shared" si="8"/>
        <v>771900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4"/>
        <v>1918917</v>
      </c>
      <c r="P29" s="43">
        <f t="shared" si="1"/>
        <v>147.93901780895845</v>
      </c>
      <c r="Q29" s="9"/>
    </row>
    <row r="30" spans="1:17" ht="15">
      <c r="A30" s="12"/>
      <c r="B30" s="44">
        <v>572</v>
      </c>
      <c r="C30" s="20" t="s">
        <v>38</v>
      </c>
      <c r="D30" s="46">
        <v>1008722</v>
      </c>
      <c r="E30" s="46">
        <v>138295</v>
      </c>
      <c r="F30" s="46">
        <v>0</v>
      </c>
      <c r="G30" s="46">
        <v>771900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1918917</v>
      </c>
      <c r="P30" s="47">
        <f t="shared" si="1"/>
        <v>147.93901780895845</v>
      </c>
      <c r="Q30" s="9"/>
    </row>
    <row r="31" spans="1:17" ht="15.75">
      <c r="A31" s="28" t="s">
        <v>41</v>
      </c>
      <c r="B31" s="29"/>
      <c r="C31" s="30"/>
      <c r="D31" s="31">
        <f aca="true" t="shared" si="9" ref="D31:N31">SUM(D32:D34)</f>
        <v>381195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672887</v>
      </c>
      <c r="J31" s="31">
        <f t="shared" si="9"/>
        <v>66082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4"/>
        <v>1120164</v>
      </c>
      <c r="P31" s="43">
        <f t="shared" si="1"/>
        <v>86.35910878112713</v>
      </c>
      <c r="Q31" s="9"/>
    </row>
    <row r="32" spans="1:17" ht="15">
      <c r="A32" s="12"/>
      <c r="B32" s="44">
        <v>581</v>
      </c>
      <c r="C32" s="20" t="s">
        <v>95</v>
      </c>
      <c r="D32" s="46">
        <v>374463</v>
      </c>
      <c r="E32" s="46">
        <v>0</v>
      </c>
      <c r="F32" s="46">
        <v>0</v>
      </c>
      <c r="G32" s="46">
        <v>0</v>
      </c>
      <c r="H32" s="46">
        <v>0</v>
      </c>
      <c r="I32" s="46">
        <v>378664</v>
      </c>
      <c r="J32" s="46">
        <v>27443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780570</v>
      </c>
      <c r="P32" s="47">
        <f t="shared" si="1"/>
        <v>60.17808958445764</v>
      </c>
      <c r="Q32" s="9"/>
    </row>
    <row r="33" spans="1:17" ht="15">
      <c r="A33" s="12"/>
      <c r="B33" s="44">
        <v>590</v>
      </c>
      <c r="C33" s="20" t="s">
        <v>73</v>
      </c>
      <c r="D33" s="46">
        <v>6732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38639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45371</v>
      </c>
      <c r="P33" s="47">
        <f t="shared" si="1"/>
        <v>3.4978798858993136</v>
      </c>
      <c r="Q33" s="9"/>
    </row>
    <row r="34" spans="1:17" ht="15.75" thickBot="1">
      <c r="A34" s="12"/>
      <c r="B34" s="44">
        <v>591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294223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294223</v>
      </c>
      <c r="P34" s="47">
        <f t="shared" si="1"/>
        <v>22.68313931077018</v>
      </c>
      <c r="Q34" s="9"/>
    </row>
    <row r="35" spans="1:120" ht="16.5" thickBot="1">
      <c r="A35" s="14" t="s">
        <v>10</v>
      </c>
      <c r="B35" s="23"/>
      <c r="C35" s="22"/>
      <c r="D35" s="15">
        <f>SUM(D5,D15,D19,D25,D27,D29,D31)</f>
        <v>8588182</v>
      </c>
      <c r="E35" s="15">
        <f aca="true" t="shared" si="10" ref="E35:N35">SUM(E5,E15,E19,E25,E27,E29,E31)</f>
        <v>1576288</v>
      </c>
      <c r="F35" s="15">
        <f t="shared" si="10"/>
        <v>0</v>
      </c>
      <c r="G35" s="15">
        <f t="shared" si="10"/>
        <v>932066</v>
      </c>
      <c r="H35" s="15">
        <f t="shared" si="10"/>
        <v>0</v>
      </c>
      <c r="I35" s="15">
        <f t="shared" si="10"/>
        <v>9413639</v>
      </c>
      <c r="J35" s="15">
        <f t="shared" si="10"/>
        <v>66082</v>
      </c>
      <c r="K35" s="15">
        <f t="shared" si="10"/>
        <v>1490330</v>
      </c>
      <c r="L35" s="15">
        <f t="shared" si="10"/>
        <v>0</v>
      </c>
      <c r="M35" s="15">
        <f t="shared" si="10"/>
        <v>671</v>
      </c>
      <c r="N35" s="15">
        <f t="shared" si="10"/>
        <v>0</v>
      </c>
      <c r="O35" s="15">
        <f t="shared" si="4"/>
        <v>22067258</v>
      </c>
      <c r="P35" s="37">
        <f t="shared" si="1"/>
        <v>1701.2765399737877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97</v>
      </c>
      <c r="N37" s="93"/>
      <c r="O37" s="93"/>
      <c r="P37" s="41">
        <v>12971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2414276</v>
      </c>
      <c r="E5" s="26">
        <f t="shared" si="0"/>
        <v>0</v>
      </c>
      <c r="F5" s="26">
        <f t="shared" si="0"/>
        <v>5332939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1040402</v>
      </c>
      <c r="L5" s="26">
        <f t="shared" si="0"/>
        <v>0</v>
      </c>
      <c r="M5" s="26">
        <f t="shared" si="0"/>
        <v>0</v>
      </c>
      <c r="N5" s="27">
        <f>SUM(D5:M5)</f>
        <v>8787617</v>
      </c>
      <c r="O5" s="32">
        <f aca="true" t="shared" si="1" ref="O5:O31">(N5/O$33)</f>
        <v>753.3319331333048</v>
      </c>
      <c r="P5" s="6"/>
    </row>
    <row r="6" spans="1:16" ht="15">
      <c r="A6" s="12"/>
      <c r="B6" s="44">
        <v>511</v>
      </c>
      <c r="C6" s="20" t="s">
        <v>19</v>
      </c>
      <c r="D6" s="46">
        <v>65284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65284</v>
      </c>
      <c r="O6" s="47">
        <f t="shared" si="1"/>
        <v>5.596570938705529</v>
      </c>
      <c r="P6" s="9"/>
    </row>
    <row r="7" spans="1:16" ht="15">
      <c r="A7" s="12"/>
      <c r="B7" s="44">
        <v>512</v>
      </c>
      <c r="C7" s="20" t="s">
        <v>20</v>
      </c>
      <c r="D7" s="46">
        <v>262956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262956</v>
      </c>
      <c r="O7" s="47">
        <f t="shared" si="1"/>
        <v>22.542306043720533</v>
      </c>
      <c r="P7" s="9"/>
    </row>
    <row r="8" spans="1:16" ht="15">
      <c r="A8" s="12"/>
      <c r="B8" s="44">
        <v>513</v>
      </c>
      <c r="C8" s="20" t="s">
        <v>21</v>
      </c>
      <c r="D8" s="46">
        <v>1339169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1339169</v>
      </c>
      <c r="O8" s="47">
        <f t="shared" si="1"/>
        <v>114.80231461637376</v>
      </c>
      <c r="P8" s="9"/>
    </row>
    <row r="9" spans="1:16" ht="15">
      <c r="A9" s="12"/>
      <c r="B9" s="44">
        <v>514</v>
      </c>
      <c r="C9" s="20" t="s">
        <v>50</v>
      </c>
      <c r="D9" s="46">
        <v>99154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99154</v>
      </c>
      <c r="O9" s="47">
        <f t="shared" si="1"/>
        <v>8.500128589798543</v>
      </c>
      <c r="P9" s="9"/>
    </row>
    <row r="10" spans="1:16" ht="15">
      <c r="A10" s="12"/>
      <c r="B10" s="44">
        <v>515</v>
      </c>
      <c r="C10" s="20" t="s">
        <v>51</v>
      </c>
      <c r="D10" s="46">
        <v>49340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49340</v>
      </c>
      <c r="O10" s="47">
        <f t="shared" si="1"/>
        <v>4.2297471067295325</v>
      </c>
      <c r="P10" s="9"/>
    </row>
    <row r="11" spans="1:16" ht="15">
      <c r="A11" s="12"/>
      <c r="B11" s="44">
        <v>517</v>
      </c>
      <c r="C11" s="20" t="s">
        <v>22</v>
      </c>
      <c r="D11" s="46">
        <v>37371</v>
      </c>
      <c r="E11" s="46">
        <v>0</v>
      </c>
      <c r="F11" s="46">
        <v>5332939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5370310</v>
      </c>
      <c r="O11" s="47">
        <f t="shared" si="1"/>
        <v>460.3780540077154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1040402</v>
      </c>
      <c r="L12" s="46">
        <v>0</v>
      </c>
      <c r="M12" s="46">
        <v>0</v>
      </c>
      <c r="N12" s="46">
        <f t="shared" si="2"/>
        <v>1040402</v>
      </c>
      <c r="O12" s="47">
        <f t="shared" si="1"/>
        <v>89.19005572224603</v>
      </c>
      <c r="P12" s="9"/>
    </row>
    <row r="13" spans="1:16" ht="15">
      <c r="A13" s="12"/>
      <c r="B13" s="44">
        <v>519</v>
      </c>
      <c r="C13" s="20" t="s">
        <v>24</v>
      </c>
      <c r="D13" s="46">
        <v>561002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561002</v>
      </c>
      <c r="O13" s="47">
        <f t="shared" si="1"/>
        <v>48.09275610801543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3518129</v>
      </c>
      <c r="E14" s="31">
        <f t="shared" si="3"/>
        <v>265684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3783813</v>
      </c>
      <c r="O14" s="43">
        <f t="shared" si="1"/>
        <v>324.3731675953708</v>
      </c>
      <c r="P14" s="10"/>
    </row>
    <row r="15" spans="1:16" ht="15">
      <c r="A15" s="12"/>
      <c r="B15" s="44">
        <v>521</v>
      </c>
      <c r="C15" s="20" t="s">
        <v>26</v>
      </c>
      <c r="D15" s="46">
        <v>2288316</v>
      </c>
      <c r="E15" s="46">
        <v>265684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2554000</v>
      </c>
      <c r="O15" s="47">
        <f t="shared" si="1"/>
        <v>218.94556365195027</v>
      </c>
      <c r="P15" s="9"/>
    </row>
    <row r="16" spans="1:16" ht="15">
      <c r="A16" s="12"/>
      <c r="B16" s="44">
        <v>522</v>
      </c>
      <c r="C16" s="20" t="s">
        <v>27</v>
      </c>
      <c r="D16" s="46">
        <v>1071327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1071327</v>
      </c>
      <c r="O16" s="47">
        <f t="shared" si="1"/>
        <v>91.84114873553365</v>
      </c>
      <c r="P16" s="9"/>
    </row>
    <row r="17" spans="1:16" ht="15">
      <c r="A17" s="12"/>
      <c r="B17" s="44">
        <v>524</v>
      </c>
      <c r="C17" s="20" t="s">
        <v>28</v>
      </c>
      <c r="D17" s="46">
        <v>158486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158486</v>
      </c>
      <c r="O17" s="47">
        <f t="shared" si="1"/>
        <v>13.586455207886841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SUM(D19:D21)</f>
        <v>30401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6115987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6146388</v>
      </c>
      <c r="O18" s="43">
        <f t="shared" si="1"/>
        <v>526.90852978997</v>
      </c>
      <c r="P18" s="10"/>
    </row>
    <row r="19" spans="1:16" ht="15">
      <c r="A19" s="12"/>
      <c r="B19" s="44">
        <v>534</v>
      </c>
      <c r="C19" s="20" t="s">
        <v>30</v>
      </c>
      <c r="D19" s="46">
        <v>30401</v>
      </c>
      <c r="E19" s="46">
        <v>0</v>
      </c>
      <c r="F19" s="46">
        <v>0</v>
      </c>
      <c r="G19" s="46">
        <v>0</v>
      </c>
      <c r="H19" s="46">
        <v>0</v>
      </c>
      <c r="I19" s="46">
        <v>1220928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1251329</v>
      </c>
      <c r="O19" s="47">
        <f t="shared" si="1"/>
        <v>107.27209601371625</v>
      </c>
      <c r="P19" s="9"/>
    </row>
    <row r="20" spans="1:16" ht="15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4243185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4243185</v>
      </c>
      <c r="O20" s="47">
        <f t="shared" si="1"/>
        <v>363.75353621945993</v>
      </c>
      <c r="P20" s="9"/>
    </row>
    <row r="21" spans="1:16" ht="15">
      <c r="A21" s="12"/>
      <c r="B21" s="44">
        <v>538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651874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651874</v>
      </c>
      <c r="O21" s="47">
        <f t="shared" si="1"/>
        <v>55.88289755679383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274514</v>
      </c>
      <c r="E22" s="31">
        <f t="shared" si="6"/>
        <v>180296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454810</v>
      </c>
      <c r="O22" s="43">
        <f t="shared" si="1"/>
        <v>38.98928418345478</v>
      </c>
      <c r="P22" s="10"/>
    </row>
    <row r="23" spans="1:16" ht="15">
      <c r="A23" s="12"/>
      <c r="B23" s="44">
        <v>541</v>
      </c>
      <c r="C23" s="20" t="s">
        <v>34</v>
      </c>
      <c r="D23" s="46">
        <v>274514</v>
      </c>
      <c r="E23" s="46">
        <v>180296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454810</v>
      </c>
      <c r="O23" s="47">
        <f t="shared" si="1"/>
        <v>38.98928418345478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SUM(D25:D25)</f>
        <v>0</v>
      </c>
      <c r="E24" s="31">
        <f t="shared" si="7"/>
        <v>2725325</v>
      </c>
      <c r="F24" s="31">
        <f t="shared" si="7"/>
        <v>0</v>
      </c>
      <c r="G24" s="31">
        <f t="shared" si="7"/>
        <v>1943264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4668589</v>
      </c>
      <c r="O24" s="43">
        <f t="shared" si="1"/>
        <v>400.2219459922846</v>
      </c>
      <c r="P24" s="10"/>
    </row>
    <row r="25" spans="1:16" ht="15">
      <c r="A25" s="13"/>
      <c r="B25" s="45">
        <v>559</v>
      </c>
      <c r="C25" s="21" t="s">
        <v>36</v>
      </c>
      <c r="D25" s="46">
        <v>0</v>
      </c>
      <c r="E25" s="46">
        <v>2725325</v>
      </c>
      <c r="F25" s="46">
        <v>0</v>
      </c>
      <c r="G25" s="46">
        <v>1943264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4668589</v>
      </c>
      <c r="O25" s="47">
        <f t="shared" si="1"/>
        <v>400.2219459922846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SUM(D27:D28)</f>
        <v>745035</v>
      </c>
      <c r="E26" s="31">
        <f t="shared" si="8"/>
        <v>1777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746812</v>
      </c>
      <c r="O26" s="43">
        <f t="shared" si="1"/>
        <v>64.02160308615517</v>
      </c>
      <c r="P26" s="9"/>
    </row>
    <row r="27" spans="1:16" ht="15">
      <c r="A27" s="12"/>
      <c r="B27" s="44">
        <v>572</v>
      </c>
      <c r="C27" s="20" t="s">
        <v>38</v>
      </c>
      <c r="D27" s="46">
        <v>744850</v>
      </c>
      <c r="E27" s="46">
        <v>1777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746627</v>
      </c>
      <c r="O27" s="47">
        <f t="shared" si="1"/>
        <v>64.00574367766824</v>
      </c>
      <c r="P27" s="9"/>
    </row>
    <row r="28" spans="1:16" ht="15">
      <c r="A28" s="12"/>
      <c r="B28" s="44">
        <v>573</v>
      </c>
      <c r="C28" s="20" t="s">
        <v>46</v>
      </c>
      <c r="D28" s="46">
        <v>185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</v>
      </c>
      <c r="O28" s="47">
        <f t="shared" si="1"/>
        <v>0.015859408486926702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0</v>
      </c>
      <c r="E29" s="31">
        <f t="shared" si="9"/>
        <v>500608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658800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1159408</v>
      </c>
      <c r="O29" s="43">
        <f t="shared" si="1"/>
        <v>99.39202743249035</v>
      </c>
      <c r="P29" s="9"/>
    </row>
    <row r="30" spans="1:16" ht="15.75" thickBot="1">
      <c r="A30" s="12"/>
      <c r="B30" s="44">
        <v>581</v>
      </c>
      <c r="C30" s="20" t="s">
        <v>40</v>
      </c>
      <c r="D30" s="46">
        <v>0</v>
      </c>
      <c r="E30" s="46">
        <v>500608</v>
      </c>
      <c r="F30" s="46">
        <v>0</v>
      </c>
      <c r="G30" s="46">
        <v>0</v>
      </c>
      <c r="H30" s="46">
        <v>0</v>
      </c>
      <c r="I30" s="46">
        <v>658800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1159408</v>
      </c>
      <c r="O30" s="47">
        <f t="shared" si="1"/>
        <v>99.39202743249035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6982355</v>
      </c>
      <c r="E31" s="15">
        <f aca="true" t="shared" si="10" ref="E31:M31">SUM(E5,E14,E18,E22,E24,E26,E29)</f>
        <v>3673690</v>
      </c>
      <c r="F31" s="15">
        <f t="shared" si="10"/>
        <v>5332939</v>
      </c>
      <c r="G31" s="15">
        <f t="shared" si="10"/>
        <v>1943264</v>
      </c>
      <c r="H31" s="15">
        <f t="shared" si="10"/>
        <v>0</v>
      </c>
      <c r="I31" s="15">
        <f t="shared" si="10"/>
        <v>6774787</v>
      </c>
      <c r="J31" s="15">
        <f t="shared" si="10"/>
        <v>0</v>
      </c>
      <c r="K31" s="15">
        <f t="shared" si="10"/>
        <v>1040402</v>
      </c>
      <c r="L31" s="15">
        <f t="shared" si="10"/>
        <v>0</v>
      </c>
      <c r="M31" s="15">
        <f t="shared" si="10"/>
        <v>0</v>
      </c>
      <c r="N31" s="15">
        <f t="shared" si="4"/>
        <v>25747437</v>
      </c>
      <c r="O31" s="37">
        <f t="shared" si="1"/>
        <v>2207.2384912130306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11665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8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2448428</v>
      </c>
      <c r="E5" s="26">
        <f t="shared" si="0"/>
        <v>0</v>
      </c>
      <c r="F5" s="26">
        <f t="shared" si="0"/>
        <v>470454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1070446</v>
      </c>
      <c r="L5" s="26">
        <f t="shared" si="0"/>
        <v>0</v>
      </c>
      <c r="M5" s="26">
        <f t="shared" si="0"/>
        <v>0</v>
      </c>
      <c r="N5" s="27">
        <f>SUM(D5:M5)</f>
        <v>3989328</v>
      </c>
      <c r="O5" s="32">
        <f aca="true" t="shared" si="1" ref="O5:O31">(N5/O$33)</f>
        <v>342.3728115345005</v>
      </c>
      <c r="P5" s="6"/>
    </row>
    <row r="6" spans="1:16" ht="15">
      <c r="A6" s="12"/>
      <c r="B6" s="44">
        <v>511</v>
      </c>
      <c r="C6" s="20" t="s">
        <v>19</v>
      </c>
      <c r="D6" s="46">
        <v>75134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75134</v>
      </c>
      <c r="O6" s="47">
        <f t="shared" si="1"/>
        <v>6.448163405423961</v>
      </c>
      <c r="P6" s="9"/>
    </row>
    <row r="7" spans="1:16" ht="15">
      <c r="A7" s="12"/>
      <c r="B7" s="44">
        <v>512</v>
      </c>
      <c r="C7" s="20" t="s">
        <v>20</v>
      </c>
      <c r="D7" s="46">
        <v>282725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282725</v>
      </c>
      <c r="O7" s="47">
        <f t="shared" si="1"/>
        <v>24.264074836937866</v>
      </c>
      <c r="P7" s="9"/>
    </row>
    <row r="8" spans="1:16" ht="15">
      <c r="A8" s="12"/>
      <c r="B8" s="44">
        <v>513</v>
      </c>
      <c r="C8" s="20" t="s">
        <v>21</v>
      </c>
      <c r="D8" s="46">
        <v>1438553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1438553</v>
      </c>
      <c r="O8" s="47">
        <f t="shared" si="1"/>
        <v>123.45974939924477</v>
      </c>
      <c r="P8" s="9"/>
    </row>
    <row r="9" spans="1:16" ht="15">
      <c r="A9" s="12"/>
      <c r="B9" s="44">
        <v>514</v>
      </c>
      <c r="C9" s="20" t="s">
        <v>50</v>
      </c>
      <c r="D9" s="46">
        <v>89496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89496</v>
      </c>
      <c r="O9" s="47">
        <f t="shared" si="1"/>
        <v>7.680741503604532</v>
      </c>
      <c r="P9" s="9"/>
    </row>
    <row r="10" spans="1:16" ht="15">
      <c r="A10" s="12"/>
      <c r="B10" s="44">
        <v>515</v>
      </c>
      <c r="C10" s="20" t="s">
        <v>51</v>
      </c>
      <c r="D10" s="46">
        <v>52530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52530</v>
      </c>
      <c r="O10" s="47">
        <f t="shared" si="1"/>
        <v>4.508238928939238</v>
      </c>
      <c r="P10" s="9"/>
    </row>
    <row r="11" spans="1:16" ht="15">
      <c r="A11" s="12"/>
      <c r="B11" s="44">
        <v>517</v>
      </c>
      <c r="C11" s="20" t="s">
        <v>22</v>
      </c>
      <c r="D11" s="46">
        <v>37372</v>
      </c>
      <c r="E11" s="46">
        <v>0</v>
      </c>
      <c r="F11" s="46">
        <v>470454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507826</v>
      </c>
      <c r="O11" s="47">
        <f t="shared" si="1"/>
        <v>43.58273257809818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1070446</v>
      </c>
      <c r="L12" s="46">
        <v>0</v>
      </c>
      <c r="M12" s="46">
        <v>0</v>
      </c>
      <c r="N12" s="46">
        <f t="shared" si="2"/>
        <v>1070446</v>
      </c>
      <c r="O12" s="47">
        <f t="shared" si="1"/>
        <v>91.86800549261929</v>
      </c>
      <c r="P12" s="9"/>
    </row>
    <row r="13" spans="1:16" ht="15">
      <c r="A13" s="12"/>
      <c r="B13" s="44">
        <v>519</v>
      </c>
      <c r="C13" s="20" t="s">
        <v>24</v>
      </c>
      <c r="D13" s="46">
        <v>472618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472618</v>
      </c>
      <c r="O13" s="47">
        <f t="shared" si="1"/>
        <v>40.56110538963268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3495732</v>
      </c>
      <c r="E14" s="31">
        <f t="shared" si="3"/>
        <v>108023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3603755</v>
      </c>
      <c r="O14" s="43">
        <f t="shared" si="1"/>
        <v>309.28209749399247</v>
      </c>
      <c r="P14" s="10"/>
    </row>
    <row r="15" spans="1:16" ht="15">
      <c r="A15" s="12"/>
      <c r="B15" s="44">
        <v>521</v>
      </c>
      <c r="C15" s="20" t="s">
        <v>26</v>
      </c>
      <c r="D15" s="46">
        <v>2240229</v>
      </c>
      <c r="E15" s="46">
        <v>108023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2348252</v>
      </c>
      <c r="O15" s="47">
        <f t="shared" si="1"/>
        <v>201.53209749399244</v>
      </c>
      <c r="P15" s="9"/>
    </row>
    <row r="16" spans="1:16" ht="15">
      <c r="A16" s="12"/>
      <c r="B16" s="44">
        <v>522</v>
      </c>
      <c r="C16" s="20" t="s">
        <v>27</v>
      </c>
      <c r="D16" s="46">
        <v>1101875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1101875</v>
      </c>
      <c r="O16" s="47">
        <f t="shared" si="1"/>
        <v>94.56531067627876</v>
      </c>
      <c r="P16" s="9"/>
    </row>
    <row r="17" spans="1:16" ht="15">
      <c r="A17" s="12"/>
      <c r="B17" s="44">
        <v>524</v>
      </c>
      <c r="C17" s="20" t="s">
        <v>28</v>
      </c>
      <c r="D17" s="46">
        <v>153628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153628</v>
      </c>
      <c r="O17" s="47">
        <f t="shared" si="1"/>
        <v>13.18468932372125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6183156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6183156</v>
      </c>
      <c r="O18" s="43">
        <f t="shared" si="1"/>
        <v>530.6519052523172</v>
      </c>
      <c r="P18" s="10"/>
    </row>
    <row r="19" spans="1:16" ht="15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1279669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1279669</v>
      </c>
      <c r="O19" s="47">
        <f t="shared" si="1"/>
        <v>109.82397871610024</v>
      </c>
      <c r="P19" s="9"/>
    </row>
    <row r="20" spans="1:16" ht="15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4215684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4215684</v>
      </c>
      <c r="O20" s="47">
        <f t="shared" si="1"/>
        <v>361.79917610710606</v>
      </c>
      <c r="P20" s="9"/>
    </row>
    <row r="21" spans="1:16" ht="15">
      <c r="A21" s="12"/>
      <c r="B21" s="44">
        <v>538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687803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687803</v>
      </c>
      <c r="O21" s="47">
        <f t="shared" si="1"/>
        <v>59.02875042911088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126887</v>
      </c>
      <c r="E22" s="31">
        <f t="shared" si="6"/>
        <v>128615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255502</v>
      </c>
      <c r="O22" s="43">
        <f t="shared" si="1"/>
        <v>21.927737727428767</v>
      </c>
      <c r="P22" s="10"/>
    </row>
    <row r="23" spans="1:16" ht="15">
      <c r="A23" s="12"/>
      <c r="B23" s="44">
        <v>541</v>
      </c>
      <c r="C23" s="20" t="s">
        <v>34</v>
      </c>
      <c r="D23" s="46">
        <v>126887</v>
      </c>
      <c r="E23" s="46">
        <v>128615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255502</v>
      </c>
      <c r="O23" s="47">
        <f t="shared" si="1"/>
        <v>21.927737727428767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SUM(D25:D25)</f>
        <v>0</v>
      </c>
      <c r="E24" s="31">
        <f t="shared" si="7"/>
        <v>580112</v>
      </c>
      <c r="F24" s="31">
        <f t="shared" si="7"/>
        <v>0</v>
      </c>
      <c r="G24" s="31">
        <f t="shared" si="7"/>
        <v>721672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1301784</v>
      </c>
      <c r="O24" s="43">
        <f t="shared" si="1"/>
        <v>111.72193614830073</v>
      </c>
      <c r="P24" s="10"/>
    </row>
    <row r="25" spans="1:16" ht="15">
      <c r="A25" s="13"/>
      <c r="B25" s="45">
        <v>559</v>
      </c>
      <c r="C25" s="21" t="s">
        <v>36</v>
      </c>
      <c r="D25" s="46">
        <v>0</v>
      </c>
      <c r="E25" s="46">
        <v>580112</v>
      </c>
      <c r="F25" s="46">
        <v>0</v>
      </c>
      <c r="G25" s="46">
        <v>721672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1301784</v>
      </c>
      <c r="O25" s="47">
        <f t="shared" si="1"/>
        <v>111.72193614830073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SUM(D27:D28)</f>
        <v>536916</v>
      </c>
      <c r="E26" s="31">
        <f t="shared" si="8"/>
        <v>1716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538632</v>
      </c>
      <c r="O26" s="43">
        <f t="shared" si="1"/>
        <v>46.22657054582904</v>
      </c>
      <c r="P26" s="9"/>
    </row>
    <row r="27" spans="1:16" ht="15">
      <c r="A27" s="12"/>
      <c r="B27" s="44">
        <v>572</v>
      </c>
      <c r="C27" s="20" t="s">
        <v>38</v>
      </c>
      <c r="D27" s="46">
        <v>531355</v>
      </c>
      <c r="E27" s="46">
        <v>1716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533071</v>
      </c>
      <c r="O27" s="47">
        <f t="shared" si="1"/>
        <v>45.74931342258839</v>
      </c>
      <c r="P27" s="9"/>
    </row>
    <row r="28" spans="1:16" ht="15">
      <c r="A28" s="12"/>
      <c r="B28" s="44">
        <v>573</v>
      </c>
      <c r="C28" s="20" t="s">
        <v>46</v>
      </c>
      <c r="D28" s="46">
        <v>5561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5561</v>
      </c>
      <c r="O28" s="47">
        <f t="shared" si="1"/>
        <v>0.4772571232406454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0</v>
      </c>
      <c r="E29" s="31">
        <f t="shared" si="9"/>
        <v>470500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192000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662500</v>
      </c>
      <c r="O29" s="43">
        <f t="shared" si="1"/>
        <v>56.857191898386546</v>
      </c>
      <c r="P29" s="9"/>
    </row>
    <row r="30" spans="1:16" ht="15.75" thickBot="1">
      <c r="A30" s="12"/>
      <c r="B30" s="44">
        <v>581</v>
      </c>
      <c r="C30" s="20" t="s">
        <v>40</v>
      </c>
      <c r="D30" s="46">
        <v>0</v>
      </c>
      <c r="E30" s="46">
        <v>470500</v>
      </c>
      <c r="F30" s="46">
        <v>0</v>
      </c>
      <c r="G30" s="46">
        <v>0</v>
      </c>
      <c r="H30" s="46">
        <v>0</v>
      </c>
      <c r="I30" s="46">
        <v>192000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662500</v>
      </c>
      <c r="O30" s="47">
        <f t="shared" si="1"/>
        <v>56.857191898386546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6607963</v>
      </c>
      <c r="E31" s="15">
        <f aca="true" t="shared" si="10" ref="E31:M31">SUM(E5,E14,E18,E22,E24,E26,E29)</f>
        <v>1288966</v>
      </c>
      <c r="F31" s="15">
        <f t="shared" si="10"/>
        <v>470454</v>
      </c>
      <c r="G31" s="15">
        <f t="shared" si="10"/>
        <v>721672</v>
      </c>
      <c r="H31" s="15">
        <f t="shared" si="10"/>
        <v>0</v>
      </c>
      <c r="I31" s="15">
        <f t="shared" si="10"/>
        <v>6375156</v>
      </c>
      <c r="J31" s="15">
        <f t="shared" si="10"/>
        <v>0</v>
      </c>
      <c r="K31" s="15">
        <f t="shared" si="10"/>
        <v>1070446</v>
      </c>
      <c r="L31" s="15">
        <f t="shared" si="10"/>
        <v>0</v>
      </c>
      <c r="M31" s="15">
        <f t="shared" si="10"/>
        <v>0</v>
      </c>
      <c r="N31" s="15">
        <f t="shared" si="4"/>
        <v>16534657</v>
      </c>
      <c r="O31" s="37">
        <f t="shared" si="1"/>
        <v>1419.0402506007551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11652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1695878</v>
      </c>
      <c r="E5" s="26">
        <f aca="true" t="shared" si="0" ref="E5:M5">SUM(E6:E11)</f>
        <v>0</v>
      </c>
      <c r="F5" s="26">
        <f t="shared" si="0"/>
        <v>470441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707944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2874263</v>
      </c>
      <c r="O5" s="32">
        <f aca="true" t="shared" si="2" ref="O5:O30">(N5/O$32)</f>
        <v>246.52740372244617</v>
      </c>
      <c r="P5" s="6"/>
    </row>
    <row r="6" spans="1:16" ht="15">
      <c r="A6" s="12"/>
      <c r="B6" s="44">
        <v>511</v>
      </c>
      <c r="C6" s="20" t="s">
        <v>19</v>
      </c>
      <c r="D6" s="46">
        <v>90275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90275</v>
      </c>
      <c r="O6" s="47">
        <f t="shared" si="2"/>
        <v>7.742945364096406</v>
      </c>
      <c r="P6" s="9"/>
    </row>
    <row r="7" spans="1:16" ht="15">
      <c r="A7" s="12"/>
      <c r="B7" s="44">
        <v>512</v>
      </c>
      <c r="C7" s="20" t="s">
        <v>20</v>
      </c>
      <c r="D7" s="46">
        <v>363924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363924</v>
      </c>
      <c r="O7" s="47">
        <f t="shared" si="2"/>
        <v>31.213997769963118</v>
      </c>
      <c r="P7" s="9"/>
    </row>
    <row r="8" spans="1:16" ht="15">
      <c r="A8" s="12"/>
      <c r="B8" s="44">
        <v>513</v>
      </c>
      <c r="C8" s="20" t="s">
        <v>21</v>
      </c>
      <c r="D8" s="46">
        <v>937529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937529</v>
      </c>
      <c r="O8" s="47">
        <f t="shared" si="2"/>
        <v>80.41247105240586</v>
      </c>
      <c r="P8" s="9"/>
    </row>
    <row r="9" spans="1:16" ht="15">
      <c r="A9" s="12"/>
      <c r="B9" s="44">
        <v>517</v>
      </c>
      <c r="C9" s="20" t="s">
        <v>22</v>
      </c>
      <c r="D9" s="46">
        <v>0</v>
      </c>
      <c r="E9" s="46">
        <v>0</v>
      </c>
      <c r="F9" s="46">
        <v>470441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470441</v>
      </c>
      <c r="O9" s="47">
        <f t="shared" si="2"/>
        <v>40.35003001972725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707944</v>
      </c>
      <c r="L10" s="46">
        <v>0</v>
      </c>
      <c r="M10" s="46">
        <v>0</v>
      </c>
      <c r="N10" s="46">
        <f t="shared" si="1"/>
        <v>707944</v>
      </c>
      <c r="O10" s="47">
        <f t="shared" si="2"/>
        <v>60.72081653658118</v>
      </c>
      <c r="P10" s="9"/>
    </row>
    <row r="11" spans="1:16" ht="15">
      <c r="A11" s="12"/>
      <c r="B11" s="44">
        <v>519</v>
      </c>
      <c r="C11" s="20" t="s">
        <v>24</v>
      </c>
      <c r="D11" s="46">
        <v>304150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304150</v>
      </c>
      <c r="O11" s="47">
        <f t="shared" si="2"/>
        <v>26.087142979672358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3916012</v>
      </c>
      <c r="E12" s="31">
        <f t="shared" si="3"/>
        <v>84428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4000440</v>
      </c>
      <c r="O12" s="43">
        <f t="shared" si="2"/>
        <v>343.1203362209452</v>
      </c>
      <c r="P12" s="10"/>
    </row>
    <row r="13" spans="1:16" ht="15">
      <c r="A13" s="12"/>
      <c r="B13" s="44">
        <v>521</v>
      </c>
      <c r="C13" s="20" t="s">
        <v>26</v>
      </c>
      <c r="D13" s="46">
        <v>2401684</v>
      </c>
      <c r="E13" s="46">
        <v>84428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2486112</v>
      </c>
      <c r="O13" s="47">
        <f t="shared" si="2"/>
        <v>213.23544043228407</v>
      </c>
      <c r="P13" s="9"/>
    </row>
    <row r="14" spans="1:16" ht="15">
      <c r="A14" s="12"/>
      <c r="B14" s="44">
        <v>522</v>
      </c>
      <c r="C14" s="20" t="s">
        <v>27</v>
      </c>
      <c r="D14" s="46">
        <v>1166033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1166033</v>
      </c>
      <c r="O14" s="47">
        <f t="shared" si="2"/>
        <v>100.01140749635475</v>
      </c>
      <c r="P14" s="9"/>
    </row>
    <row r="15" spans="1:16" ht="15">
      <c r="A15" s="12"/>
      <c r="B15" s="44">
        <v>524</v>
      </c>
      <c r="C15" s="20" t="s">
        <v>28</v>
      </c>
      <c r="D15" s="46">
        <v>348295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348295</v>
      </c>
      <c r="O15" s="47">
        <f t="shared" si="2"/>
        <v>29.873488292306373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7261109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7261109</v>
      </c>
      <c r="O16" s="43">
        <f t="shared" si="2"/>
        <v>622.7900334505532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1282392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1282392</v>
      </c>
      <c r="O17" s="47">
        <f t="shared" si="2"/>
        <v>109.99159447637018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5214124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5214124</v>
      </c>
      <c r="O18" s="47">
        <f t="shared" si="2"/>
        <v>447.218800926323</v>
      </c>
      <c r="P18" s="9"/>
    </row>
    <row r="19" spans="1:16" ht="15">
      <c r="A19" s="12"/>
      <c r="B19" s="44">
        <v>538</v>
      </c>
      <c r="C19" s="20" t="s">
        <v>45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764593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764593</v>
      </c>
      <c r="O19" s="47">
        <f t="shared" si="2"/>
        <v>65.57963804786002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808076</v>
      </c>
      <c r="E20" s="31">
        <f t="shared" si="5"/>
        <v>9885</v>
      </c>
      <c r="F20" s="31">
        <f t="shared" si="5"/>
        <v>0</v>
      </c>
      <c r="G20" s="31">
        <f t="shared" si="5"/>
        <v>72743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890704</v>
      </c>
      <c r="O20" s="43">
        <f t="shared" si="2"/>
        <v>76.39626039969123</v>
      </c>
      <c r="P20" s="10"/>
    </row>
    <row r="21" spans="1:16" ht="15">
      <c r="A21" s="12"/>
      <c r="B21" s="44">
        <v>541</v>
      </c>
      <c r="C21" s="20" t="s">
        <v>34</v>
      </c>
      <c r="D21" s="46">
        <v>808076</v>
      </c>
      <c r="E21" s="46">
        <v>9885</v>
      </c>
      <c r="F21" s="46">
        <v>0</v>
      </c>
      <c r="G21" s="46">
        <v>72743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890704</v>
      </c>
      <c r="O21" s="47">
        <f t="shared" si="2"/>
        <v>76.39626039969123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647723</v>
      </c>
      <c r="F22" s="31">
        <f t="shared" si="6"/>
        <v>0</v>
      </c>
      <c r="G22" s="31">
        <f t="shared" si="6"/>
        <v>440162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1087885</v>
      </c>
      <c r="O22" s="43">
        <f t="shared" si="2"/>
        <v>93.30860279612317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647723</v>
      </c>
      <c r="F23" s="46">
        <v>0</v>
      </c>
      <c r="G23" s="46">
        <v>440162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1087885</v>
      </c>
      <c r="O23" s="47">
        <f t="shared" si="2"/>
        <v>93.30860279612317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774360</v>
      </c>
      <c r="E24" s="31">
        <f t="shared" si="7"/>
        <v>5276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779636</v>
      </c>
      <c r="O24" s="43">
        <f t="shared" si="2"/>
        <v>66.86988592503646</v>
      </c>
      <c r="P24" s="9"/>
    </row>
    <row r="25" spans="1:16" ht="15">
      <c r="A25" s="12"/>
      <c r="B25" s="44">
        <v>572</v>
      </c>
      <c r="C25" s="20" t="s">
        <v>38</v>
      </c>
      <c r="D25" s="46">
        <v>473788</v>
      </c>
      <c r="E25" s="46">
        <v>3520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477308</v>
      </c>
      <c r="O25" s="47">
        <f t="shared" si="2"/>
        <v>40.939017068359206</v>
      </c>
      <c r="P25" s="9"/>
    </row>
    <row r="26" spans="1:16" ht="15">
      <c r="A26" s="12"/>
      <c r="B26" s="44">
        <v>573</v>
      </c>
      <c r="C26" s="20" t="s">
        <v>46</v>
      </c>
      <c r="D26" s="46">
        <v>300572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300572</v>
      </c>
      <c r="O26" s="47">
        <f t="shared" si="2"/>
        <v>25.780255596534865</v>
      </c>
      <c r="P26" s="9"/>
    </row>
    <row r="27" spans="1:16" ht="15">
      <c r="A27" s="12"/>
      <c r="B27" s="44">
        <v>579</v>
      </c>
      <c r="C27" s="20" t="s">
        <v>39</v>
      </c>
      <c r="D27" s="46">
        <v>0</v>
      </c>
      <c r="E27" s="46">
        <v>1756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1756</v>
      </c>
      <c r="O27" s="47">
        <f t="shared" si="2"/>
        <v>0.15061326014237927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823600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952600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1776200</v>
      </c>
      <c r="O28" s="43">
        <f t="shared" si="2"/>
        <v>152.34582725791233</v>
      </c>
      <c r="P28" s="9"/>
    </row>
    <row r="29" spans="1:16" ht="15.75" thickBot="1">
      <c r="A29" s="12"/>
      <c r="B29" s="44">
        <v>581</v>
      </c>
      <c r="C29" s="20" t="s">
        <v>40</v>
      </c>
      <c r="D29" s="46">
        <v>0</v>
      </c>
      <c r="E29" s="46">
        <v>823600</v>
      </c>
      <c r="F29" s="46">
        <v>0</v>
      </c>
      <c r="G29" s="46">
        <v>0</v>
      </c>
      <c r="H29" s="46">
        <v>0</v>
      </c>
      <c r="I29" s="46">
        <v>952600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1776200</v>
      </c>
      <c r="O29" s="47">
        <f t="shared" si="2"/>
        <v>152.34582725791233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7194326</v>
      </c>
      <c r="E30" s="15">
        <f aca="true" t="shared" si="9" ref="E30:M30">SUM(E5,E12,E16,E20,E22,E24,E28)</f>
        <v>1570912</v>
      </c>
      <c r="F30" s="15">
        <f t="shared" si="9"/>
        <v>470441</v>
      </c>
      <c r="G30" s="15">
        <f t="shared" si="9"/>
        <v>512905</v>
      </c>
      <c r="H30" s="15">
        <f t="shared" si="9"/>
        <v>0</v>
      </c>
      <c r="I30" s="15">
        <f t="shared" si="9"/>
        <v>8213709</v>
      </c>
      <c r="J30" s="15">
        <f t="shared" si="9"/>
        <v>0</v>
      </c>
      <c r="K30" s="15">
        <f t="shared" si="9"/>
        <v>707944</v>
      </c>
      <c r="L30" s="15">
        <f t="shared" si="9"/>
        <v>0</v>
      </c>
      <c r="M30" s="15">
        <f t="shared" si="9"/>
        <v>0</v>
      </c>
      <c r="N30" s="15">
        <f t="shared" si="1"/>
        <v>18670237</v>
      </c>
      <c r="O30" s="37">
        <f t="shared" si="2"/>
        <v>1601.3583497727077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47</v>
      </c>
      <c r="M32" s="93"/>
      <c r="N32" s="93"/>
      <c r="O32" s="41">
        <v>11659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1765165</v>
      </c>
      <c r="E5" s="26">
        <f aca="true" t="shared" si="0" ref="E5:M5">SUM(E6:E11)</f>
        <v>0</v>
      </c>
      <c r="F5" s="26">
        <f t="shared" si="0"/>
        <v>824086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542499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3131750</v>
      </c>
      <c r="O5" s="32">
        <f aca="true" t="shared" si="2" ref="O5:O29">(N5/O$31)</f>
        <v>243.69698856120147</v>
      </c>
      <c r="P5" s="6"/>
    </row>
    <row r="6" spans="1:16" ht="15">
      <c r="A6" s="12"/>
      <c r="B6" s="44">
        <v>511</v>
      </c>
      <c r="C6" s="20" t="s">
        <v>19</v>
      </c>
      <c r="D6" s="46">
        <v>90306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90306</v>
      </c>
      <c r="O6" s="47">
        <f t="shared" si="2"/>
        <v>7.027157419656058</v>
      </c>
      <c r="P6" s="9"/>
    </row>
    <row r="7" spans="1:16" ht="15">
      <c r="A7" s="12"/>
      <c r="B7" s="44">
        <v>512</v>
      </c>
      <c r="C7" s="20" t="s">
        <v>20</v>
      </c>
      <c r="D7" s="46">
        <v>460155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460155</v>
      </c>
      <c r="O7" s="47">
        <f t="shared" si="2"/>
        <v>35.80694109407828</v>
      </c>
      <c r="P7" s="9"/>
    </row>
    <row r="8" spans="1:16" ht="15">
      <c r="A8" s="12"/>
      <c r="B8" s="44">
        <v>513</v>
      </c>
      <c r="C8" s="20" t="s">
        <v>21</v>
      </c>
      <c r="D8" s="46">
        <v>957592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957592</v>
      </c>
      <c r="O8" s="47">
        <f t="shared" si="2"/>
        <v>74.51497937903665</v>
      </c>
      <c r="P8" s="9"/>
    </row>
    <row r="9" spans="1:16" ht="15">
      <c r="A9" s="12"/>
      <c r="B9" s="44">
        <v>517</v>
      </c>
      <c r="C9" s="20" t="s">
        <v>22</v>
      </c>
      <c r="D9" s="46">
        <v>0</v>
      </c>
      <c r="E9" s="46">
        <v>0</v>
      </c>
      <c r="F9" s="46">
        <v>824086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824086</v>
      </c>
      <c r="O9" s="47">
        <f t="shared" si="2"/>
        <v>64.12621585868804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542499</v>
      </c>
      <c r="L10" s="46">
        <v>0</v>
      </c>
      <c r="M10" s="46">
        <v>0</v>
      </c>
      <c r="N10" s="46">
        <f t="shared" si="1"/>
        <v>542499</v>
      </c>
      <c r="O10" s="47">
        <f t="shared" si="2"/>
        <v>42.21453583378725</v>
      </c>
      <c r="P10" s="9"/>
    </row>
    <row r="11" spans="1:16" ht="15">
      <c r="A11" s="12"/>
      <c r="B11" s="44">
        <v>519</v>
      </c>
      <c r="C11" s="20" t="s">
        <v>24</v>
      </c>
      <c r="D11" s="46">
        <v>257112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257112</v>
      </c>
      <c r="O11" s="47">
        <f t="shared" si="2"/>
        <v>20.00715897595518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3901690</v>
      </c>
      <c r="E12" s="31">
        <f t="shared" si="3"/>
        <v>21001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3922691</v>
      </c>
      <c r="O12" s="43">
        <f t="shared" si="2"/>
        <v>305.24402770212436</v>
      </c>
      <c r="P12" s="10"/>
    </row>
    <row r="13" spans="1:16" ht="15">
      <c r="A13" s="12"/>
      <c r="B13" s="44">
        <v>521</v>
      </c>
      <c r="C13" s="20" t="s">
        <v>26</v>
      </c>
      <c r="D13" s="46">
        <v>2306843</v>
      </c>
      <c r="E13" s="46">
        <v>21001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2327844</v>
      </c>
      <c r="O13" s="47">
        <f t="shared" si="2"/>
        <v>181.14107851529064</v>
      </c>
      <c r="P13" s="9"/>
    </row>
    <row r="14" spans="1:16" ht="15">
      <c r="A14" s="12"/>
      <c r="B14" s="44">
        <v>522</v>
      </c>
      <c r="C14" s="20" t="s">
        <v>27</v>
      </c>
      <c r="D14" s="46">
        <v>1261735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1261735</v>
      </c>
      <c r="O14" s="47">
        <f t="shared" si="2"/>
        <v>98.18185355225275</v>
      </c>
      <c r="P14" s="9"/>
    </row>
    <row r="15" spans="1:16" ht="15">
      <c r="A15" s="12"/>
      <c r="B15" s="44">
        <v>524</v>
      </c>
      <c r="C15" s="20" t="s">
        <v>28</v>
      </c>
      <c r="D15" s="46">
        <v>333112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333112</v>
      </c>
      <c r="O15" s="47">
        <f t="shared" si="2"/>
        <v>25.921095634580965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0</v>
      </c>
      <c r="E16" s="31">
        <f t="shared" si="4"/>
        <v>299800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5699904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5999704</v>
      </c>
      <c r="O16" s="43">
        <f t="shared" si="2"/>
        <v>466.8667029803128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1267242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1267242</v>
      </c>
      <c r="O17" s="47">
        <f t="shared" si="2"/>
        <v>98.610380515135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4432662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4432662</v>
      </c>
      <c r="O18" s="47">
        <f t="shared" si="2"/>
        <v>344.92739864601975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299800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299800</v>
      </c>
      <c r="O19" s="47">
        <f t="shared" si="2"/>
        <v>23.328923819158042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751625</v>
      </c>
      <c r="E20" s="31">
        <f t="shared" si="5"/>
        <v>118231</v>
      </c>
      <c r="F20" s="31">
        <f t="shared" si="5"/>
        <v>0</v>
      </c>
      <c r="G20" s="31">
        <f t="shared" si="5"/>
        <v>89177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959033</v>
      </c>
      <c r="O20" s="43">
        <f t="shared" si="2"/>
        <v>74.62711073068243</v>
      </c>
      <c r="P20" s="10"/>
    </row>
    <row r="21" spans="1:16" ht="15">
      <c r="A21" s="12"/>
      <c r="B21" s="44">
        <v>541</v>
      </c>
      <c r="C21" s="20" t="s">
        <v>34</v>
      </c>
      <c r="D21" s="46">
        <v>751625</v>
      </c>
      <c r="E21" s="46">
        <v>118231</v>
      </c>
      <c r="F21" s="46">
        <v>0</v>
      </c>
      <c r="G21" s="46">
        <v>89177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959033</v>
      </c>
      <c r="O21" s="47">
        <f t="shared" si="2"/>
        <v>74.62711073068243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730038</v>
      </c>
      <c r="F22" s="31">
        <f t="shared" si="6"/>
        <v>0</v>
      </c>
      <c r="G22" s="31">
        <f t="shared" si="6"/>
        <v>1541192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2271230</v>
      </c>
      <c r="O22" s="43">
        <f t="shared" si="2"/>
        <v>176.73566259435063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730038</v>
      </c>
      <c r="F23" s="46">
        <v>0</v>
      </c>
      <c r="G23" s="46">
        <v>1541192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2271230</v>
      </c>
      <c r="O23" s="47">
        <f t="shared" si="2"/>
        <v>176.73566259435063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884793</v>
      </c>
      <c r="E24" s="31">
        <f t="shared" si="7"/>
        <v>10551</v>
      </c>
      <c r="F24" s="31">
        <f t="shared" si="7"/>
        <v>0</v>
      </c>
      <c r="G24" s="31">
        <f t="shared" si="7"/>
        <v>2758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898102</v>
      </c>
      <c r="O24" s="43">
        <f t="shared" si="2"/>
        <v>69.88576764454127</v>
      </c>
      <c r="P24" s="9"/>
    </row>
    <row r="25" spans="1:16" ht="15">
      <c r="A25" s="12"/>
      <c r="B25" s="44">
        <v>572</v>
      </c>
      <c r="C25" s="20" t="s">
        <v>38</v>
      </c>
      <c r="D25" s="46">
        <v>884793</v>
      </c>
      <c r="E25" s="46">
        <v>6133</v>
      </c>
      <c r="F25" s="46">
        <v>0</v>
      </c>
      <c r="G25" s="46">
        <v>2758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893684</v>
      </c>
      <c r="O25" s="47">
        <f t="shared" si="2"/>
        <v>69.54198116878064</v>
      </c>
      <c r="P25" s="9"/>
    </row>
    <row r="26" spans="1:16" ht="15">
      <c r="A26" s="12"/>
      <c r="B26" s="44">
        <v>579</v>
      </c>
      <c r="C26" s="20" t="s">
        <v>39</v>
      </c>
      <c r="D26" s="46">
        <v>0</v>
      </c>
      <c r="E26" s="46">
        <v>4418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4418</v>
      </c>
      <c r="O26" s="47">
        <f t="shared" si="2"/>
        <v>0.3437864757606412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116210</v>
      </c>
      <c r="E27" s="31">
        <f t="shared" si="8"/>
        <v>858100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1112600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2086910</v>
      </c>
      <c r="O27" s="43">
        <f t="shared" si="2"/>
        <v>162.3928098980624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116210</v>
      </c>
      <c r="E28" s="46">
        <v>858100</v>
      </c>
      <c r="F28" s="46">
        <v>0</v>
      </c>
      <c r="G28" s="46">
        <v>0</v>
      </c>
      <c r="H28" s="46">
        <v>0</v>
      </c>
      <c r="I28" s="46">
        <v>1112600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2086910</v>
      </c>
      <c r="O28" s="47">
        <f t="shared" si="2"/>
        <v>162.3928098980624</v>
      </c>
      <c r="P28" s="9"/>
    </row>
    <row r="29" spans="1:119" ht="16.5" thickBot="1">
      <c r="A29" s="14" t="s">
        <v>10</v>
      </c>
      <c r="B29" s="23"/>
      <c r="C29" s="22"/>
      <c r="D29" s="15">
        <f>SUM(D5,D12,D16,D20,D22,D24,D27)</f>
        <v>7419483</v>
      </c>
      <c r="E29" s="15">
        <f aca="true" t="shared" si="9" ref="E29:M29">SUM(E5,E12,E16,E20,E22,E24,E27)</f>
        <v>2037721</v>
      </c>
      <c r="F29" s="15">
        <f t="shared" si="9"/>
        <v>824086</v>
      </c>
      <c r="G29" s="15">
        <f t="shared" si="9"/>
        <v>1633127</v>
      </c>
      <c r="H29" s="15">
        <f t="shared" si="9"/>
        <v>0</v>
      </c>
      <c r="I29" s="15">
        <f t="shared" si="9"/>
        <v>6812504</v>
      </c>
      <c r="J29" s="15">
        <f t="shared" si="9"/>
        <v>0</v>
      </c>
      <c r="K29" s="15">
        <f t="shared" si="9"/>
        <v>542499</v>
      </c>
      <c r="L29" s="15">
        <f t="shared" si="9"/>
        <v>0</v>
      </c>
      <c r="M29" s="15">
        <f t="shared" si="9"/>
        <v>0</v>
      </c>
      <c r="N29" s="15">
        <f t="shared" si="1"/>
        <v>19269420</v>
      </c>
      <c r="O29" s="37">
        <f t="shared" si="2"/>
        <v>1499.4490701112754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12851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1861009</v>
      </c>
      <c r="E5" s="26">
        <f t="shared" si="0"/>
        <v>0</v>
      </c>
      <c r="F5" s="26">
        <f t="shared" si="0"/>
        <v>824037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548184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3233230</v>
      </c>
      <c r="O5" s="32">
        <f aca="true" t="shared" si="2" ref="O5:O28">(N5/O$30)</f>
        <v>249.78600123609394</v>
      </c>
      <c r="P5" s="6"/>
    </row>
    <row r="6" spans="1:16" ht="15">
      <c r="A6" s="12"/>
      <c r="B6" s="44">
        <v>511</v>
      </c>
      <c r="C6" s="20" t="s">
        <v>19</v>
      </c>
      <c r="D6" s="46">
        <v>80214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80214</v>
      </c>
      <c r="O6" s="47">
        <f t="shared" si="2"/>
        <v>6.1970024721878865</v>
      </c>
      <c r="P6" s="9"/>
    </row>
    <row r="7" spans="1:16" ht="15">
      <c r="A7" s="12"/>
      <c r="B7" s="44">
        <v>512</v>
      </c>
      <c r="C7" s="20" t="s">
        <v>20</v>
      </c>
      <c r="D7" s="46">
        <v>497728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497728</v>
      </c>
      <c r="O7" s="47">
        <f t="shared" si="2"/>
        <v>38.452410383189125</v>
      </c>
      <c r="P7" s="9"/>
    </row>
    <row r="8" spans="1:16" ht="15">
      <c r="A8" s="12"/>
      <c r="B8" s="44">
        <v>513</v>
      </c>
      <c r="C8" s="20" t="s">
        <v>21</v>
      </c>
      <c r="D8" s="46">
        <v>897888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897888</v>
      </c>
      <c r="O8" s="47">
        <f t="shared" si="2"/>
        <v>69.36711990111249</v>
      </c>
      <c r="P8" s="9"/>
    </row>
    <row r="9" spans="1:16" ht="15">
      <c r="A9" s="12"/>
      <c r="B9" s="44">
        <v>517</v>
      </c>
      <c r="C9" s="20" t="s">
        <v>22</v>
      </c>
      <c r="D9" s="46">
        <v>111096</v>
      </c>
      <c r="E9" s="46">
        <v>0</v>
      </c>
      <c r="F9" s="46">
        <v>824037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935133</v>
      </c>
      <c r="O9" s="47">
        <f t="shared" si="2"/>
        <v>72.24451483312731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548184</v>
      </c>
      <c r="L10" s="46">
        <v>0</v>
      </c>
      <c r="M10" s="46">
        <v>0</v>
      </c>
      <c r="N10" s="46">
        <f t="shared" si="1"/>
        <v>548184</v>
      </c>
      <c r="O10" s="47">
        <f t="shared" si="2"/>
        <v>42.3504326328801</v>
      </c>
      <c r="P10" s="9"/>
    </row>
    <row r="11" spans="1:16" ht="15">
      <c r="A11" s="12"/>
      <c r="B11" s="44">
        <v>519</v>
      </c>
      <c r="C11" s="20" t="s">
        <v>24</v>
      </c>
      <c r="D11" s="46">
        <v>274083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274083</v>
      </c>
      <c r="O11" s="47">
        <f t="shared" si="2"/>
        <v>21.174521013597033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3854001</v>
      </c>
      <c r="E12" s="31">
        <f t="shared" si="3"/>
        <v>37304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3891305</v>
      </c>
      <c r="O12" s="43">
        <f t="shared" si="2"/>
        <v>300.6261588380717</v>
      </c>
      <c r="P12" s="10"/>
    </row>
    <row r="13" spans="1:16" ht="15">
      <c r="A13" s="12"/>
      <c r="B13" s="44">
        <v>521</v>
      </c>
      <c r="C13" s="20" t="s">
        <v>26</v>
      </c>
      <c r="D13" s="46">
        <v>2251819</v>
      </c>
      <c r="E13" s="46">
        <v>37304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2289123</v>
      </c>
      <c r="O13" s="47">
        <f t="shared" si="2"/>
        <v>176.84819221260815</v>
      </c>
      <c r="P13" s="9"/>
    </row>
    <row r="14" spans="1:16" ht="15">
      <c r="A14" s="12"/>
      <c r="B14" s="44">
        <v>522</v>
      </c>
      <c r="C14" s="20" t="s">
        <v>27</v>
      </c>
      <c r="D14" s="46">
        <v>1235793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1235793</v>
      </c>
      <c r="O14" s="47">
        <f t="shared" si="2"/>
        <v>95.4722651421508</v>
      </c>
      <c r="P14" s="9"/>
    </row>
    <row r="15" spans="1:16" ht="15">
      <c r="A15" s="12"/>
      <c r="B15" s="44">
        <v>524</v>
      </c>
      <c r="C15" s="20" t="s">
        <v>28</v>
      </c>
      <c r="D15" s="46">
        <v>366389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366389</v>
      </c>
      <c r="O15" s="47">
        <f t="shared" si="2"/>
        <v>28.30570148331273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SUM(D17:D18)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5884749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5884749</v>
      </c>
      <c r="O16" s="43">
        <f t="shared" si="2"/>
        <v>454.63141223733004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1387483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1387483</v>
      </c>
      <c r="O17" s="47">
        <f t="shared" si="2"/>
        <v>107.19120828182942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4497266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4497266</v>
      </c>
      <c r="O18" s="47">
        <f t="shared" si="2"/>
        <v>347.44020395550064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818689</v>
      </c>
      <c r="E19" s="31">
        <f t="shared" si="5"/>
        <v>329313</v>
      </c>
      <c r="F19" s="31">
        <f t="shared" si="5"/>
        <v>0</v>
      </c>
      <c r="G19" s="31">
        <f t="shared" si="5"/>
        <v>125076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1273078</v>
      </c>
      <c r="O19" s="43">
        <f t="shared" si="2"/>
        <v>98.35275030902349</v>
      </c>
      <c r="P19" s="10"/>
    </row>
    <row r="20" spans="1:16" ht="15">
      <c r="A20" s="12"/>
      <c r="B20" s="44">
        <v>541</v>
      </c>
      <c r="C20" s="20" t="s">
        <v>34</v>
      </c>
      <c r="D20" s="46">
        <v>818689</v>
      </c>
      <c r="E20" s="46">
        <v>329313</v>
      </c>
      <c r="F20" s="46">
        <v>0</v>
      </c>
      <c r="G20" s="46">
        <v>125076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1273078</v>
      </c>
      <c r="O20" s="47">
        <f t="shared" si="2"/>
        <v>98.35275030902349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0</v>
      </c>
      <c r="E21" s="31">
        <f t="shared" si="6"/>
        <v>837713</v>
      </c>
      <c r="F21" s="31">
        <f t="shared" si="6"/>
        <v>0</v>
      </c>
      <c r="G21" s="31">
        <f t="shared" si="6"/>
        <v>1730352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2568065</v>
      </c>
      <c r="O21" s="43">
        <f t="shared" si="2"/>
        <v>198.3980995055624</v>
      </c>
      <c r="P21" s="10"/>
    </row>
    <row r="22" spans="1:16" ht="15">
      <c r="A22" s="13"/>
      <c r="B22" s="45">
        <v>559</v>
      </c>
      <c r="C22" s="21" t="s">
        <v>36</v>
      </c>
      <c r="D22" s="46">
        <v>0</v>
      </c>
      <c r="E22" s="46">
        <v>837713</v>
      </c>
      <c r="F22" s="46">
        <v>0</v>
      </c>
      <c r="G22" s="46">
        <v>1730352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2568065</v>
      </c>
      <c r="O22" s="47">
        <f t="shared" si="2"/>
        <v>198.3980995055624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833474</v>
      </c>
      <c r="E23" s="31">
        <f t="shared" si="7"/>
        <v>3143</v>
      </c>
      <c r="F23" s="31">
        <f t="shared" si="7"/>
        <v>0</v>
      </c>
      <c r="G23" s="31">
        <f t="shared" si="7"/>
        <v>62829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899446</v>
      </c>
      <c r="O23" s="43">
        <f t="shared" si="2"/>
        <v>69.4874845488257</v>
      </c>
      <c r="P23" s="9"/>
    </row>
    <row r="24" spans="1:16" ht="15">
      <c r="A24" s="12"/>
      <c r="B24" s="44">
        <v>572</v>
      </c>
      <c r="C24" s="20" t="s">
        <v>38</v>
      </c>
      <c r="D24" s="46">
        <v>465367</v>
      </c>
      <c r="E24" s="46">
        <v>3143</v>
      </c>
      <c r="F24" s="46">
        <v>0</v>
      </c>
      <c r="G24" s="46">
        <v>62829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531339</v>
      </c>
      <c r="O24" s="47">
        <f t="shared" si="2"/>
        <v>41.049057478368354</v>
      </c>
      <c r="P24" s="9"/>
    </row>
    <row r="25" spans="1:16" ht="15">
      <c r="A25" s="12"/>
      <c r="B25" s="44">
        <v>573</v>
      </c>
      <c r="C25" s="20" t="s">
        <v>46</v>
      </c>
      <c r="D25" s="46">
        <v>368107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368107</v>
      </c>
      <c r="O25" s="47">
        <f t="shared" si="2"/>
        <v>28.438427070457355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SUM(D27:D27)</f>
        <v>0</v>
      </c>
      <c r="E26" s="31">
        <f t="shared" si="8"/>
        <v>869334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1112600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1981934</v>
      </c>
      <c r="O26" s="43">
        <f t="shared" si="2"/>
        <v>153.11603831891225</v>
      </c>
      <c r="P26" s="9"/>
    </row>
    <row r="27" spans="1:16" ht="15.75" thickBot="1">
      <c r="A27" s="12"/>
      <c r="B27" s="44">
        <v>581</v>
      </c>
      <c r="C27" s="20" t="s">
        <v>40</v>
      </c>
      <c r="D27" s="46">
        <v>0</v>
      </c>
      <c r="E27" s="46">
        <v>869334</v>
      </c>
      <c r="F27" s="46">
        <v>0</v>
      </c>
      <c r="G27" s="46">
        <v>0</v>
      </c>
      <c r="H27" s="46">
        <v>0</v>
      </c>
      <c r="I27" s="46">
        <v>1112600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1981934</v>
      </c>
      <c r="O27" s="47">
        <f t="shared" si="2"/>
        <v>153.11603831891225</v>
      </c>
      <c r="P27" s="9"/>
    </row>
    <row r="28" spans="1:119" ht="16.5" thickBot="1">
      <c r="A28" s="14" t="s">
        <v>10</v>
      </c>
      <c r="B28" s="23"/>
      <c r="C28" s="22"/>
      <c r="D28" s="15">
        <f>SUM(D5,D12,D16,D19,D21,D23,D26)</f>
        <v>7367173</v>
      </c>
      <c r="E28" s="15">
        <f aca="true" t="shared" si="9" ref="E28:M28">SUM(E5,E12,E16,E19,E21,E23,E26)</f>
        <v>2076807</v>
      </c>
      <c r="F28" s="15">
        <f t="shared" si="9"/>
        <v>824037</v>
      </c>
      <c r="G28" s="15">
        <f t="shared" si="9"/>
        <v>1918257</v>
      </c>
      <c r="H28" s="15">
        <f t="shared" si="9"/>
        <v>0</v>
      </c>
      <c r="I28" s="15">
        <f t="shared" si="9"/>
        <v>6997349</v>
      </c>
      <c r="J28" s="15">
        <f t="shared" si="9"/>
        <v>0</v>
      </c>
      <c r="K28" s="15">
        <f t="shared" si="9"/>
        <v>548184</v>
      </c>
      <c r="L28" s="15">
        <f t="shared" si="9"/>
        <v>0</v>
      </c>
      <c r="M28" s="15">
        <f t="shared" si="9"/>
        <v>0</v>
      </c>
      <c r="N28" s="15">
        <f t="shared" si="1"/>
        <v>19731807</v>
      </c>
      <c r="O28" s="37">
        <f t="shared" si="2"/>
        <v>1524.3979449938195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59</v>
      </c>
      <c r="M30" s="93"/>
      <c r="N30" s="93"/>
      <c r="O30" s="41">
        <v>12944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1863935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575739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2439674</v>
      </c>
      <c r="O5" s="32">
        <f aca="true" t="shared" si="2" ref="O5:O29">(N5/O$31)</f>
        <v>195.2676484712662</v>
      </c>
      <c r="P5" s="6"/>
    </row>
    <row r="6" spans="1:16" ht="15">
      <c r="A6" s="12"/>
      <c r="B6" s="44">
        <v>511</v>
      </c>
      <c r="C6" s="20" t="s">
        <v>19</v>
      </c>
      <c r="D6" s="46">
        <v>72291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72291</v>
      </c>
      <c r="O6" s="47">
        <f t="shared" si="2"/>
        <v>5.786057307507604</v>
      </c>
      <c r="P6" s="9"/>
    </row>
    <row r="7" spans="1:16" ht="15">
      <c r="A7" s="12"/>
      <c r="B7" s="44">
        <v>512</v>
      </c>
      <c r="C7" s="20" t="s">
        <v>20</v>
      </c>
      <c r="D7" s="46">
        <v>391239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391239</v>
      </c>
      <c r="O7" s="47">
        <f t="shared" si="2"/>
        <v>31.314150792380342</v>
      </c>
      <c r="P7" s="9"/>
    </row>
    <row r="8" spans="1:16" ht="15">
      <c r="A8" s="12"/>
      <c r="B8" s="44">
        <v>513</v>
      </c>
      <c r="C8" s="20" t="s">
        <v>21</v>
      </c>
      <c r="D8" s="46">
        <v>917384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917384</v>
      </c>
      <c r="O8" s="47">
        <f t="shared" si="2"/>
        <v>73.42596446294222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575739</v>
      </c>
      <c r="L9" s="46">
        <v>0</v>
      </c>
      <c r="M9" s="46">
        <v>0</v>
      </c>
      <c r="N9" s="46">
        <f t="shared" si="1"/>
        <v>575739</v>
      </c>
      <c r="O9" s="47">
        <f t="shared" si="2"/>
        <v>46.08123899471747</v>
      </c>
      <c r="P9" s="9"/>
    </row>
    <row r="10" spans="1:16" ht="15">
      <c r="A10" s="12"/>
      <c r="B10" s="44">
        <v>519</v>
      </c>
      <c r="C10" s="20" t="s">
        <v>24</v>
      </c>
      <c r="D10" s="46">
        <v>483021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483021</v>
      </c>
      <c r="O10" s="47">
        <f t="shared" si="2"/>
        <v>38.660236913718585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4234763</v>
      </c>
      <c r="E11" s="31">
        <f t="shared" si="3"/>
        <v>5373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4240136</v>
      </c>
      <c r="O11" s="43">
        <f t="shared" si="2"/>
        <v>339.37377941411876</v>
      </c>
      <c r="P11" s="10"/>
    </row>
    <row r="12" spans="1:16" ht="15">
      <c r="A12" s="12"/>
      <c r="B12" s="44">
        <v>521</v>
      </c>
      <c r="C12" s="20" t="s">
        <v>26</v>
      </c>
      <c r="D12" s="46">
        <v>2338865</v>
      </c>
      <c r="E12" s="46">
        <v>5373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2344238</v>
      </c>
      <c r="O12" s="47">
        <f t="shared" si="2"/>
        <v>187.6291019689451</v>
      </c>
      <c r="P12" s="9"/>
    </row>
    <row r="13" spans="1:16" ht="15">
      <c r="A13" s="12"/>
      <c r="B13" s="44">
        <v>522</v>
      </c>
      <c r="C13" s="20" t="s">
        <v>27</v>
      </c>
      <c r="D13" s="46">
        <v>1478158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1478158</v>
      </c>
      <c r="O13" s="47">
        <f t="shared" si="2"/>
        <v>118.30942852569233</v>
      </c>
      <c r="P13" s="9"/>
    </row>
    <row r="14" spans="1:16" ht="15">
      <c r="A14" s="12"/>
      <c r="B14" s="44">
        <v>524</v>
      </c>
      <c r="C14" s="20" t="s">
        <v>28</v>
      </c>
      <c r="D14" s="46">
        <v>417740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417740</v>
      </c>
      <c r="O14" s="47">
        <f t="shared" si="2"/>
        <v>33.43524891948135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SUM(D16:D19)</f>
        <v>0</v>
      </c>
      <c r="E15" s="31">
        <f t="shared" si="4"/>
        <v>317033</v>
      </c>
      <c r="F15" s="31">
        <f t="shared" si="4"/>
        <v>353616</v>
      </c>
      <c r="G15" s="31">
        <f t="shared" si="4"/>
        <v>0</v>
      </c>
      <c r="H15" s="31">
        <f t="shared" si="4"/>
        <v>0</v>
      </c>
      <c r="I15" s="31">
        <f t="shared" si="4"/>
        <v>3976552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4647201</v>
      </c>
      <c r="O15" s="43">
        <f t="shared" si="2"/>
        <v>371.95461821674405</v>
      </c>
      <c r="P15" s="10"/>
    </row>
    <row r="16" spans="1:16" ht="15">
      <c r="A16" s="12"/>
      <c r="B16" s="44">
        <v>533</v>
      </c>
      <c r="C16" s="20" t="s">
        <v>71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1286306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1286306</v>
      </c>
      <c r="O16" s="47">
        <f t="shared" si="2"/>
        <v>102.95389787097807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1398151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1398151</v>
      </c>
      <c r="O17" s="47">
        <f t="shared" si="2"/>
        <v>111.90579478149512</v>
      </c>
      <c r="P17" s="9"/>
    </row>
    <row r="18" spans="1:16" ht="15">
      <c r="A18" s="12"/>
      <c r="B18" s="44">
        <v>535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1292095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1292095</v>
      </c>
      <c r="O18" s="47">
        <f t="shared" si="2"/>
        <v>103.41724027533216</v>
      </c>
      <c r="P18" s="9"/>
    </row>
    <row r="19" spans="1:16" ht="15">
      <c r="A19" s="12"/>
      <c r="B19" s="44">
        <v>538</v>
      </c>
      <c r="C19" s="20" t="s">
        <v>45</v>
      </c>
      <c r="D19" s="46">
        <v>0</v>
      </c>
      <c r="E19" s="46">
        <v>317033</v>
      </c>
      <c r="F19" s="46">
        <v>353616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670649</v>
      </c>
      <c r="O19" s="47">
        <f t="shared" si="2"/>
        <v>53.67768528893869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687725</v>
      </c>
      <c r="E20" s="31">
        <f t="shared" si="5"/>
        <v>0</v>
      </c>
      <c r="F20" s="31">
        <f t="shared" si="5"/>
        <v>0</v>
      </c>
      <c r="G20" s="31">
        <f t="shared" si="5"/>
        <v>573408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1261133</v>
      </c>
      <c r="O20" s="43">
        <f t="shared" si="2"/>
        <v>100.93909076356651</v>
      </c>
      <c r="P20" s="10"/>
    </row>
    <row r="21" spans="1:16" ht="15">
      <c r="A21" s="12"/>
      <c r="B21" s="44">
        <v>541</v>
      </c>
      <c r="C21" s="20" t="s">
        <v>34</v>
      </c>
      <c r="D21" s="46">
        <v>687725</v>
      </c>
      <c r="E21" s="46">
        <v>0</v>
      </c>
      <c r="F21" s="46">
        <v>0</v>
      </c>
      <c r="G21" s="46">
        <v>573408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1261133</v>
      </c>
      <c r="O21" s="47">
        <f t="shared" si="2"/>
        <v>100.93909076356651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516901</v>
      </c>
      <c r="F22" s="31">
        <f t="shared" si="6"/>
        <v>470433</v>
      </c>
      <c r="G22" s="31">
        <f t="shared" si="6"/>
        <v>402132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1389466</v>
      </c>
      <c r="O22" s="43">
        <f t="shared" si="2"/>
        <v>111.21066111733631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516901</v>
      </c>
      <c r="F23" s="46">
        <v>470433</v>
      </c>
      <c r="G23" s="46">
        <v>402132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1389466</v>
      </c>
      <c r="O23" s="47">
        <f t="shared" si="2"/>
        <v>111.21066111733631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1077428</v>
      </c>
      <c r="E24" s="31">
        <f t="shared" si="7"/>
        <v>17027</v>
      </c>
      <c r="F24" s="31">
        <f t="shared" si="7"/>
        <v>0</v>
      </c>
      <c r="G24" s="31">
        <f t="shared" si="7"/>
        <v>252773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1347228</v>
      </c>
      <c r="O24" s="43">
        <f t="shared" si="2"/>
        <v>107.82999839923163</v>
      </c>
      <c r="P24" s="9"/>
    </row>
    <row r="25" spans="1:16" ht="15">
      <c r="A25" s="12"/>
      <c r="B25" s="44">
        <v>572</v>
      </c>
      <c r="C25" s="20" t="s">
        <v>38</v>
      </c>
      <c r="D25" s="46">
        <v>1077428</v>
      </c>
      <c r="E25" s="46">
        <v>17027</v>
      </c>
      <c r="F25" s="46">
        <v>0</v>
      </c>
      <c r="G25" s="46">
        <v>252773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1347228</v>
      </c>
      <c r="O25" s="47">
        <f t="shared" si="2"/>
        <v>107.82999839923163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0</v>
      </c>
      <c r="E26" s="31">
        <f t="shared" si="8"/>
        <v>704184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2527234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3231418</v>
      </c>
      <c r="O26" s="43">
        <f t="shared" si="2"/>
        <v>258.6375860412998</v>
      </c>
      <c r="P26" s="9"/>
    </row>
    <row r="27" spans="1:16" ht="15">
      <c r="A27" s="12"/>
      <c r="B27" s="44">
        <v>581</v>
      </c>
      <c r="C27" s="20" t="s">
        <v>40</v>
      </c>
      <c r="D27" s="46">
        <v>0</v>
      </c>
      <c r="E27" s="46">
        <v>704184</v>
      </c>
      <c r="F27" s="46">
        <v>0</v>
      </c>
      <c r="G27" s="46">
        <v>0</v>
      </c>
      <c r="H27" s="46">
        <v>0</v>
      </c>
      <c r="I27" s="46">
        <v>838900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1543084</v>
      </c>
      <c r="O27" s="47">
        <f t="shared" si="2"/>
        <v>123.50600288138307</v>
      </c>
      <c r="P27" s="9"/>
    </row>
    <row r="28" spans="1:16" ht="15.75" thickBot="1">
      <c r="A28" s="12"/>
      <c r="B28" s="44">
        <v>590</v>
      </c>
      <c r="C28" s="20" t="s">
        <v>73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1688334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1688334</v>
      </c>
      <c r="O28" s="47">
        <f t="shared" si="2"/>
        <v>135.13158315991677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SUM(D5,D11,D15,D20,D22,D24,D26)</f>
        <v>7863851</v>
      </c>
      <c r="E29" s="15">
        <f aca="true" t="shared" si="9" ref="E29:M29">SUM(E5,E11,E15,E20,E22,E24,E26)</f>
        <v>1560518</v>
      </c>
      <c r="F29" s="15">
        <f t="shared" si="9"/>
        <v>824049</v>
      </c>
      <c r="G29" s="15">
        <f t="shared" si="9"/>
        <v>1228313</v>
      </c>
      <c r="H29" s="15">
        <f t="shared" si="9"/>
        <v>0</v>
      </c>
      <c r="I29" s="15">
        <f t="shared" si="9"/>
        <v>6503786</v>
      </c>
      <c r="J29" s="15">
        <f t="shared" si="9"/>
        <v>0</v>
      </c>
      <c r="K29" s="15">
        <f t="shared" si="9"/>
        <v>575739</v>
      </c>
      <c r="L29" s="15">
        <f t="shared" si="9"/>
        <v>0</v>
      </c>
      <c r="M29" s="15">
        <f t="shared" si="9"/>
        <v>0</v>
      </c>
      <c r="N29" s="15">
        <f t="shared" si="1"/>
        <v>18556256</v>
      </c>
      <c r="O29" s="37">
        <f t="shared" si="2"/>
        <v>1485.2133824235634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74</v>
      </c>
      <c r="M31" s="93"/>
      <c r="N31" s="93"/>
      <c r="O31" s="41">
        <v>12494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1908027</v>
      </c>
      <c r="E5" s="26">
        <f aca="true" t="shared" si="0" ref="E5:M5">SUM(E6:E14)</f>
        <v>901185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733002</v>
      </c>
      <c r="K5" s="26">
        <f t="shared" si="0"/>
        <v>1196838</v>
      </c>
      <c r="L5" s="26">
        <f t="shared" si="0"/>
        <v>0</v>
      </c>
      <c r="M5" s="26">
        <f t="shared" si="0"/>
        <v>0</v>
      </c>
      <c r="N5" s="27">
        <f>SUM(D5:M5)</f>
        <v>4739052</v>
      </c>
      <c r="O5" s="32">
        <f aca="true" t="shared" si="1" ref="O5:O35">(N5/O$37)</f>
        <v>382.2432650427488</v>
      </c>
      <c r="P5" s="6"/>
    </row>
    <row r="6" spans="1:16" ht="15">
      <c r="A6" s="12"/>
      <c r="B6" s="44">
        <v>511</v>
      </c>
      <c r="C6" s="20" t="s">
        <v>19</v>
      </c>
      <c r="D6" s="46">
        <v>105235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105235</v>
      </c>
      <c r="O6" s="47">
        <f t="shared" si="1"/>
        <v>8.488062590740443</v>
      </c>
      <c r="P6" s="9"/>
    </row>
    <row r="7" spans="1:16" ht="15">
      <c r="A7" s="12"/>
      <c r="B7" s="44">
        <v>512</v>
      </c>
      <c r="C7" s="20" t="s">
        <v>20</v>
      </c>
      <c r="D7" s="46">
        <v>341916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341916</v>
      </c>
      <c r="O7" s="47">
        <f t="shared" si="1"/>
        <v>27.57831908372318</v>
      </c>
      <c r="P7" s="9"/>
    </row>
    <row r="8" spans="1:16" ht="15">
      <c r="A8" s="12"/>
      <c r="B8" s="44">
        <v>513</v>
      </c>
      <c r="C8" s="20" t="s">
        <v>21</v>
      </c>
      <c r="D8" s="46">
        <v>1321800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1321800</v>
      </c>
      <c r="O8" s="47">
        <f t="shared" si="1"/>
        <v>106.61396999516052</v>
      </c>
      <c r="P8" s="9"/>
    </row>
    <row r="9" spans="1:16" ht="15">
      <c r="A9" s="12"/>
      <c r="B9" s="44">
        <v>514</v>
      </c>
      <c r="C9" s="20" t="s">
        <v>50</v>
      </c>
      <c r="D9" s="46">
        <v>35179</v>
      </c>
      <c r="E9" s="46">
        <v>44248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79427</v>
      </c>
      <c r="O9" s="47">
        <f t="shared" si="1"/>
        <v>6.40643652201968</v>
      </c>
      <c r="P9" s="9"/>
    </row>
    <row r="10" spans="1:16" ht="15">
      <c r="A10" s="12"/>
      <c r="B10" s="44">
        <v>515</v>
      </c>
      <c r="C10" s="20" t="s">
        <v>51</v>
      </c>
      <c r="D10" s="46">
        <v>103897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103897</v>
      </c>
      <c r="O10" s="47">
        <f t="shared" si="1"/>
        <v>8.380141958380383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412793</v>
      </c>
      <c r="K11" s="46">
        <v>0</v>
      </c>
      <c r="L11" s="46">
        <v>0</v>
      </c>
      <c r="M11" s="46">
        <v>0</v>
      </c>
      <c r="N11" s="46">
        <f t="shared" si="2"/>
        <v>412793</v>
      </c>
      <c r="O11" s="47">
        <f t="shared" si="1"/>
        <v>33.295128246491366</v>
      </c>
      <c r="P11" s="9"/>
    </row>
    <row r="12" spans="1:16" ht="15">
      <c r="A12" s="12"/>
      <c r="B12" s="44">
        <v>517</v>
      </c>
      <c r="C12" s="20" t="s">
        <v>22</v>
      </c>
      <c r="D12" s="46">
        <v>0</v>
      </c>
      <c r="E12" s="46">
        <v>856937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856937</v>
      </c>
      <c r="O12" s="47">
        <f t="shared" si="1"/>
        <v>69.11897080174222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1196838</v>
      </c>
      <c r="L13" s="46">
        <v>0</v>
      </c>
      <c r="M13" s="46">
        <v>0</v>
      </c>
      <c r="N13" s="46">
        <f t="shared" si="2"/>
        <v>1196838</v>
      </c>
      <c r="O13" s="47">
        <f t="shared" si="1"/>
        <v>96.53476367155993</v>
      </c>
      <c r="P13" s="9"/>
    </row>
    <row r="14" spans="1:16" ht="15">
      <c r="A14" s="12"/>
      <c r="B14" s="44">
        <v>519</v>
      </c>
      <c r="C14" s="20" t="s">
        <v>61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320209</v>
      </c>
      <c r="K14" s="46">
        <v>0</v>
      </c>
      <c r="L14" s="46">
        <v>0</v>
      </c>
      <c r="M14" s="46">
        <v>0</v>
      </c>
      <c r="N14" s="46">
        <f t="shared" si="2"/>
        <v>320209</v>
      </c>
      <c r="O14" s="47">
        <f t="shared" si="1"/>
        <v>25.827472172931117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SUM(D16:D18)</f>
        <v>4501040</v>
      </c>
      <c r="E15" s="31">
        <f t="shared" si="3"/>
        <v>366321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5">SUM(D15:M15)</f>
        <v>4867361</v>
      </c>
      <c r="O15" s="43">
        <f t="shared" si="1"/>
        <v>392.5924342635909</v>
      </c>
      <c r="P15" s="10"/>
    </row>
    <row r="16" spans="1:16" ht="15">
      <c r="A16" s="12"/>
      <c r="B16" s="44">
        <v>521</v>
      </c>
      <c r="C16" s="20" t="s">
        <v>26</v>
      </c>
      <c r="D16" s="46">
        <v>2651819</v>
      </c>
      <c r="E16" s="46">
        <v>366321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3018140</v>
      </c>
      <c r="O16" s="47">
        <f t="shared" si="1"/>
        <v>243.43765123407002</v>
      </c>
      <c r="P16" s="9"/>
    </row>
    <row r="17" spans="1:16" ht="15">
      <c r="A17" s="12"/>
      <c r="B17" s="44">
        <v>522</v>
      </c>
      <c r="C17" s="20" t="s">
        <v>27</v>
      </c>
      <c r="D17" s="46">
        <v>1379123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1379123</v>
      </c>
      <c r="O17" s="47">
        <f t="shared" si="1"/>
        <v>111.23753831263107</v>
      </c>
      <c r="P17" s="9"/>
    </row>
    <row r="18" spans="1:16" ht="15">
      <c r="A18" s="12"/>
      <c r="B18" s="44">
        <v>524</v>
      </c>
      <c r="C18" s="20" t="s">
        <v>28</v>
      </c>
      <c r="D18" s="46">
        <v>470098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470098</v>
      </c>
      <c r="O18" s="47">
        <f t="shared" si="1"/>
        <v>37.91724471688982</v>
      </c>
      <c r="P18" s="9"/>
    </row>
    <row r="19" spans="1:16" ht="15.75">
      <c r="A19" s="28" t="s">
        <v>29</v>
      </c>
      <c r="B19" s="29"/>
      <c r="C19" s="30"/>
      <c r="D19" s="31">
        <f aca="true" t="shared" si="5" ref="D19:M19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9566350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9566350</v>
      </c>
      <c r="O19" s="43">
        <f t="shared" si="1"/>
        <v>771.6042910146798</v>
      </c>
      <c r="P19" s="10"/>
    </row>
    <row r="20" spans="1:16" ht="15">
      <c r="A20" s="12"/>
      <c r="B20" s="44">
        <v>533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1681174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1681174</v>
      </c>
      <c r="O20" s="47">
        <f t="shared" si="1"/>
        <v>135.6004194224875</v>
      </c>
      <c r="P20" s="9"/>
    </row>
    <row r="21" spans="1:16" ht="15">
      <c r="A21" s="12"/>
      <c r="B21" s="44">
        <v>534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2327246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2327246</v>
      </c>
      <c r="O21" s="47">
        <f t="shared" si="1"/>
        <v>187.7114050653331</v>
      </c>
      <c r="P21" s="9"/>
    </row>
    <row r="22" spans="1:16" ht="15">
      <c r="A22" s="12"/>
      <c r="B22" s="44">
        <v>535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2301013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2301013</v>
      </c>
      <c r="O22" s="47">
        <f t="shared" si="1"/>
        <v>185.59549927407647</v>
      </c>
      <c r="P22" s="9"/>
    </row>
    <row r="23" spans="1:16" ht="15">
      <c r="A23" s="12"/>
      <c r="B23" s="44">
        <v>536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2228311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2228311</v>
      </c>
      <c r="O23" s="47">
        <f t="shared" si="1"/>
        <v>179.7314889498306</v>
      </c>
      <c r="P23" s="9"/>
    </row>
    <row r="24" spans="1:16" ht="15">
      <c r="A24" s="12"/>
      <c r="B24" s="44">
        <v>538</v>
      </c>
      <c r="C24" s="20" t="s">
        <v>64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1028606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1028606</v>
      </c>
      <c r="O24" s="47">
        <f t="shared" si="1"/>
        <v>82.96547830295209</v>
      </c>
      <c r="P24" s="9"/>
    </row>
    <row r="25" spans="1:16" ht="15.75">
      <c r="A25" s="28" t="s">
        <v>33</v>
      </c>
      <c r="B25" s="29"/>
      <c r="C25" s="30"/>
      <c r="D25" s="31">
        <f aca="true" t="shared" si="6" ref="D25:M25">SUM(D26:D26)</f>
        <v>1121842</v>
      </c>
      <c r="E25" s="31">
        <f t="shared" si="6"/>
        <v>0</v>
      </c>
      <c r="F25" s="31">
        <f t="shared" si="6"/>
        <v>0</v>
      </c>
      <c r="G25" s="31">
        <f t="shared" si="6"/>
        <v>133995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1255837</v>
      </c>
      <c r="O25" s="43">
        <f t="shared" si="1"/>
        <v>101.29351508307792</v>
      </c>
      <c r="P25" s="10"/>
    </row>
    <row r="26" spans="1:16" ht="15">
      <c r="A26" s="12"/>
      <c r="B26" s="44">
        <v>541</v>
      </c>
      <c r="C26" s="20" t="s">
        <v>65</v>
      </c>
      <c r="D26" s="46">
        <v>1121842</v>
      </c>
      <c r="E26" s="46">
        <v>0</v>
      </c>
      <c r="F26" s="46">
        <v>0</v>
      </c>
      <c r="G26" s="46">
        <v>133995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1255837</v>
      </c>
      <c r="O26" s="47">
        <f t="shared" si="1"/>
        <v>101.29351508307792</v>
      </c>
      <c r="P26" s="9"/>
    </row>
    <row r="27" spans="1:16" ht="15.75">
      <c r="A27" s="28" t="s">
        <v>35</v>
      </c>
      <c r="B27" s="29"/>
      <c r="C27" s="30"/>
      <c r="D27" s="31">
        <f aca="true" t="shared" si="7" ref="D27:M27">SUM(D28:D28)</f>
        <v>0</v>
      </c>
      <c r="E27" s="31">
        <f t="shared" si="7"/>
        <v>367357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367357</v>
      </c>
      <c r="O27" s="43">
        <f t="shared" si="1"/>
        <v>29.630343603807066</v>
      </c>
      <c r="P27" s="10"/>
    </row>
    <row r="28" spans="1:16" ht="15">
      <c r="A28" s="13"/>
      <c r="B28" s="45">
        <v>552</v>
      </c>
      <c r="C28" s="21" t="s">
        <v>56</v>
      </c>
      <c r="D28" s="46">
        <v>0</v>
      </c>
      <c r="E28" s="46">
        <v>367357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367357</v>
      </c>
      <c r="O28" s="47">
        <f t="shared" si="1"/>
        <v>29.630343603807066</v>
      </c>
      <c r="P28" s="9"/>
    </row>
    <row r="29" spans="1:16" ht="15.75">
      <c r="A29" s="28" t="s">
        <v>37</v>
      </c>
      <c r="B29" s="29"/>
      <c r="C29" s="30"/>
      <c r="D29" s="31">
        <f aca="true" t="shared" si="8" ref="D29:M29">SUM(D30:D30)</f>
        <v>954458</v>
      </c>
      <c r="E29" s="31">
        <f t="shared" si="8"/>
        <v>1880337</v>
      </c>
      <c r="F29" s="31">
        <f t="shared" si="8"/>
        <v>0</v>
      </c>
      <c r="G29" s="31">
        <f t="shared" si="8"/>
        <v>661075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3495870</v>
      </c>
      <c r="O29" s="43">
        <f t="shared" si="1"/>
        <v>281.9704791095338</v>
      </c>
      <c r="P29" s="9"/>
    </row>
    <row r="30" spans="1:16" ht="15">
      <c r="A30" s="12"/>
      <c r="B30" s="44">
        <v>572</v>
      </c>
      <c r="C30" s="20" t="s">
        <v>66</v>
      </c>
      <c r="D30" s="46">
        <v>954458</v>
      </c>
      <c r="E30" s="46">
        <v>1880337</v>
      </c>
      <c r="F30" s="46">
        <v>0</v>
      </c>
      <c r="G30" s="46">
        <v>661075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3495870</v>
      </c>
      <c r="O30" s="47">
        <f t="shared" si="1"/>
        <v>281.9704791095338</v>
      </c>
      <c r="P30" s="9"/>
    </row>
    <row r="31" spans="1:16" ht="15.75">
      <c r="A31" s="28" t="s">
        <v>67</v>
      </c>
      <c r="B31" s="29"/>
      <c r="C31" s="30"/>
      <c r="D31" s="31">
        <f aca="true" t="shared" si="9" ref="D31:M31">SUM(D32:D34)</f>
        <v>578074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647634</v>
      </c>
      <c r="J31" s="31">
        <f t="shared" si="9"/>
        <v>0</v>
      </c>
      <c r="K31" s="31">
        <f t="shared" si="9"/>
        <v>0</v>
      </c>
      <c r="L31" s="31">
        <f t="shared" si="9"/>
        <v>2136</v>
      </c>
      <c r="M31" s="31">
        <f t="shared" si="9"/>
        <v>0</v>
      </c>
      <c r="N31" s="31">
        <f t="shared" si="4"/>
        <v>1227844</v>
      </c>
      <c r="O31" s="43">
        <f t="shared" si="1"/>
        <v>99.03565091143733</v>
      </c>
      <c r="P31" s="9"/>
    </row>
    <row r="32" spans="1:16" ht="15">
      <c r="A32" s="12"/>
      <c r="B32" s="44">
        <v>581</v>
      </c>
      <c r="C32" s="20" t="s">
        <v>68</v>
      </c>
      <c r="D32" s="46">
        <v>578074</v>
      </c>
      <c r="E32" s="46">
        <v>0</v>
      </c>
      <c r="F32" s="46">
        <v>0</v>
      </c>
      <c r="G32" s="46">
        <v>0</v>
      </c>
      <c r="H32" s="46">
        <v>0</v>
      </c>
      <c r="I32" s="46">
        <v>286380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864454</v>
      </c>
      <c r="O32" s="47">
        <f t="shared" si="1"/>
        <v>69.72527827068882</v>
      </c>
      <c r="P32" s="9"/>
    </row>
    <row r="33" spans="1:16" ht="15">
      <c r="A33" s="12"/>
      <c r="B33" s="44">
        <v>590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2136</v>
      </c>
      <c r="M33" s="46">
        <v>0</v>
      </c>
      <c r="N33" s="46">
        <f t="shared" si="4"/>
        <v>2136</v>
      </c>
      <c r="O33" s="47">
        <f t="shared" si="1"/>
        <v>0.17228585255686402</v>
      </c>
      <c r="P33" s="9"/>
    </row>
    <row r="34" spans="1:16" ht="15.75" thickBot="1">
      <c r="A34" s="12"/>
      <c r="B34" s="44">
        <v>591</v>
      </c>
      <c r="C34" s="20" t="s">
        <v>89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361254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361254</v>
      </c>
      <c r="O34" s="47">
        <f t="shared" si="1"/>
        <v>29.138086788191643</v>
      </c>
      <c r="P34" s="9"/>
    </row>
    <row r="35" spans="1:119" ht="16.5" thickBot="1">
      <c r="A35" s="14" t="s">
        <v>10</v>
      </c>
      <c r="B35" s="23"/>
      <c r="C35" s="22"/>
      <c r="D35" s="15">
        <f>SUM(D5,D15,D19,D25,D27,D29,D31)</f>
        <v>9063441</v>
      </c>
      <c r="E35" s="15">
        <f aca="true" t="shared" si="10" ref="E35:M35">SUM(E5,E15,E19,E25,E27,E29,E31)</f>
        <v>3515200</v>
      </c>
      <c r="F35" s="15">
        <f t="shared" si="10"/>
        <v>0</v>
      </c>
      <c r="G35" s="15">
        <f t="shared" si="10"/>
        <v>795070</v>
      </c>
      <c r="H35" s="15">
        <f t="shared" si="10"/>
        <v>0</v>
      </c>
      <c r="I35" s="15">
        <f t="shared" si="10"/>
        <v>10213984</v>
      </c>
      <c r="J35" s="15">
        <f t="shared" si="10"/>
        <v>733002</v>
      </c>
      <c r="K35" s="15">
        <f t="shared" si="10"/>
        <v>1196838</v>
      </c>
      <c r="L35" s="15">
        <f t="shared" si="10"/>
        <v>2136</v>
      </c>
      <c r="M35" s="15">
        <f t="shared" si="10"/>
        <v>0</v>
      </c>
      <c r="N35" s="15">
        <f t="shared" si="4"/>
        <v>25519671</v>
      </c>
      <c r="O35" s="37">
        <f t="shared" si="1"/>
        <v>2058.3699790288756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12398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2055729</v>
      </c>
      <c r="E5" s="26">
        <f t="shared" si="0"/>
        <v>859224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422913</v>
      </c>
      <c r="J5" s="26">
        <f t="shared" si="0"/>
        <v>569433</v>
      </c>
      <c r="K5" s="26">
        <f t="shared" si="0"/>
        <v>1130078</v>
      </c>
      <c r="L5" s="26">
        <f t="shared" si="0"/>
        <v>0</v>
      </c>
      <c r="M5" s="26">
        <f t="shared" si="0"/>
        <v>0</v>
      </c>
      <c r="N5" s="27">
        <f>SUM(D5:M5)</f>
        <v>5037377</v>
      </c>
      <c r="O5" s="32">
        <f aca="true" t="shared" si="1" ref="O5:O31">(N5/O$33)</f>
        <v>414.4965852052991</v>
      </c>
      <c r="P5" s="6"/>
    </row>
    <row r="6" spans="1:16" ht="15">
      <c r="A6" s="12"/>
      <c r="B6" s="44">
        <v>511</v>
      </c>
      <c r="C6" s="20" t="s">
        <v>19</v>
      </c>
      <c r="D6" s="46">
        <v>107059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107059</v>
      </c>
      <c r="O6" s="47">
        <f t="shared" si="1"/>
        <v>8.809265202007735</v>
      </c>
      <c r="P6" s="9"/>
    </row>
    <row r="7" spans="1:16" ht="15">
      <c r="A7" s="12"/>
      <c r="B7" s="44">
        <v>512</v>
      </c>
      <c r="C7" s="20" t="s">
        <v>20</v>
      </c>
      <c r="D7" s="46">
        <v>336154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336154</v>
      </c>
      <c r="O7" s="47">
        <f t="shared" si="1"/>
        <v>27.660166214103512</v>
      </c>
      <c r="P7" s="9"/>
    </row>
    <row r="8" spans="1:16" ht="15">
      <c r="A8" s="12"/>
      <c r="B8" s="44">
        <v>513</v>
      </c>
      <c r="C8" s="20" t="s">
        <v>21</v>
      </c>
      <c r="D8" s="46">
        <v>999629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999629</v>
      </c>
      <c r="O8" s="47">
        <f t="shared" si="1"/>
        <v>82.2536822183823</v>
      </c>
      <c r="P8" s="9"/>
    </row>
    <row r="9" spans="1:16" ht="15">
      <c r="A9" s="12"/>
      <c r="B9" s="44">
        <v>514</v>
      </c>
      <c r="C9" s="20" t="s">
        <v>50</v>
      </c>
      <c r="D9" s="46">
        <v>57442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57442</v>
      </c>
      <c r="O9" s="47">
        <f t="shared" si="1"/>
        <v>4.726569571299268</v>
      </c>
      <c r="P9" s="9"/>
    </row>
    <row r="10" spans="1:16" ht="15">
      <c r="A10" s="12"/>
      <c r="B10" s="44">
        <v>515</v>
      </c>
      <c r="C10" s="20" t="s">
        <v>51</v>
      </c>
      <c r="D10" s="46">
        <v>117122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117122</v>
      </c>
      <c r="O10" s="47">
        <f t="shared" si="1"/>
        <v>9.637291203817988</v>
      </c>
      <c r="P10" s="9"/>
    </row>
    <row r="11" spans="1:16" ht="15">
      <c r="A11" s="12"/>
      <c r="B11" s="44">
        <v>517</v>
      </c>
      <c r="C11" s="20" t="s">
        <v>22</v>
      </c>
      <c r="D11" s="46">
        <v>0</v>
      </c>
      <c r="E11" s="46">
        <v>859224</v>
      </c>
      <c r="F11" s="46">
        <v>0</v>
      </c>
      <c r="G11" s="46">
        <v>0</v>
      </c>
      <c r="H11" s="46">
        <v>0</v>
      </c>
      <c r="I11" s="46">
        <v>422913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1282137</v>
      </c>
      <c r="O11" s="47">
        <f t="shared" si="1"/>
        <v>105.49962972105654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1130078</v>
      </c>
      <c r="L12" s="46">
        <v>0</v>
      </c>
      <c r="M12" s="46">
        <v>0</v>
      </c>
      <c r="N12" s="46">
        <f t="shared" si="2"/>
        <v>1130078</v>
      </c>
      <c r="O12" s="47">
        <f t="shared" si="1"/>
        <v>92.98757508434132</v>
      </c>
      <c r="P12" s="9"/>
    </row>
    <row r="13" spans="1:16" ht="15">
      <c r="A13" s="12"/>
      <c r="B13" s="44">
        <v>519</v>
      </c>
      <c r="C13" s="20" t="s">
        <v>61</v>
      </c>
      <c r="D13" s="46">
        <v>438323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569433</v>
      </c>
      <c r="K13" s="46">
        <v>0</v>
      </c>
      <c r="L13" s="46">
        <v>0</v>
      </c>
      <c r="M13" s="46">
        <v>0</v>
      </c>
      <c r="N13" s="46">
        <f t="shared" si="2"/>
        <v>1007756</v>
      </c>
      <c r="O13" s="47">
        <f t="shared" si="1"/>
        <v>82.92240599029046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4107628</v>
      </c>
      <c r="E14" s="31">
        <f t="shared" si="3"/>
        <v>427917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4535545</v>
      </c>
      <c r="O14" s="43">
        <f t="shared" si="1"/>
        <v>373.2037357031186</v>
      </c>
      <c r="P14" s="10"/>
    </row>
    <row r="15" spans="1:16" ht="15">
      <c r="A15" s="12"/>
      <c r="B15" s="44">
        <v>521</v>
      </c>
      <c r="C15" s="20" t="s">
        <v>26</v>
      </c>
      <c r="D15" s="46">
        <v>2373420</v>
      </c>
      <c r="E15" s="46">
        <v>427917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2801337</v>
      </c>
      <c r="O15" s="47">
        <f t="shared" si="1"/>
        <v>230.50580103678104</v>
      </c>
      <c r="P15" s="9"/>
    </row>
    <row r="16" spans="1:16" ht="15">
      <c r="A16" s="12"/>
      <c r="B16" s="44">
        <v>522</v>
      </c>
      <c r="C16" s="20" t="s">
        <v>27</v>
      </c>
      <c r="D16" s="46">
        <v>1319026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1319026</v>
      </c>
      <c r="O16" s="47">
        <f t="shared" si="1"/>
        <v>108.5350119312104</v>
      </c>
      <c r="P16" s="9"/>
    </row>
    <row r="17" spans="1:16" ht="15">
      <c r="A17" s="12"/>
      <c r="B17" s="44">
        <v>524</v>
      </c>
      <c r="C17" s="20" t="s">
        <v>28</v>
      </c>
      <c r="D17" s="46">
        <v>415182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415182</v>
      </c>
      <c r="O17" s="47">
        <f t="shared" si="1"/>
        <v>34.16292273512713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9376519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9376519</v>
      </c>
      <c r="O18" s="43">
        <f t="shared" si="1"/>
        <v>771.539455278532</v>
      </c>
      <c r="P18" s="10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2475068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2475068</v>
      </c>
      <c r="O19" s="47">
        <f t="shared" si="1"/>
        <v>203.65901423516826</v>
      </c>
      <c r="P19" s="9"/>
    </row>
    <row r="20" spans="1:16" ht="15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5934362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5934362</v>
      </c>
      <c r="O20" s="47">
        <f t="shared" si="1"/>
        <v>488.3042870073233</v>
      </c>
      <c r="P20" s="9"/>
    </row>
    <row r="21" spans="1:16" ht="15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967089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967089</v>
      </c>
      <c r="O21" s="47">
        <f t="shared" si="1"/>
        <v>79.57615403604048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849025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849025</v>
      </c>
      <c r="O22" s="43">
        <f t="shared" si="1"/>
        <v>69.86135110672262</v>
      </c>
      <c r="P22" s="10"/>
    </row>
    <row r="23" spans="1:16" ht="15">
      <c r="A23" s="12"/>
      <c r="B23" s="44">
        <v>541</v>
      </c>
      <c r="C23" s="20" t="s">
        <v>65</v>
      </c>
      <c r="D23" s="46">
        <v>849025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849025</v>
      </c>
      <c r="O23" s="47">
        <f t="shared" si="1"/>
        <v>69.86135110672262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SUM(D25:D26)</f>
        <v>0</v>
      </c>
      <c r="E24" s="31">
        <f t="shared" si="7"/>
        <v>1883599</v>
      </c>
      <c r="F24" s="31">
        <f t="shared" si="7"/>
        <v>0</v>
      </c>
      <c r="G24" s="31">
        <f t="shared" si="7"/>
        <v>1265085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3148684</v>
      </c>
      <c r="O24" s="43">
        <f t="shared" si="1"/>
        <v>259.0869744096108</v>
      </c>
      <c r="P24" s="10"/>
    </row>
    <row r="25" spans="1:16" ht="15">
      <c r="A25" s="13"/>
      <c r="B25" s="45">
        <v>552</v>
      </c>
      <c r="C25" s="21" t="s">
        <v>56</v>
      </c>
      <c r="D25" s="46">
        <v>0</v>
      </c>
      <c r="E25" s="46">
        <v>1883599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1883599</v>
      </c>
      <c r="O25" s="47">
        <f t="shared" si="1"/>
        <v>154.99045503167943</v>
      </c>
      <c r="P25" s="9"/>
    </row>
    <row r="26" spans="1:16" ht="15">
      <c r="A26" s="13"/>
      <c r="B26" s="45">
        <v>559</v>
      </c>
      <c r="C26" s="21" t="s">
        <v>36</v>
      </c>
      <c r="D26" s="46">
        <v>0</v>
      </c>
      <c r="E26" s="46">
        <v>0</v>
      </c>
      <c r="F26" s="46">
        <v>0</v>
      </c>
      <c r="G26" s="46">
        <v>1265085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1265085</v>
      </c>
      <c r="O26" s="47">
        <f t="shared" si="1"/>
        <v>104.09651937793137</v>
      </c>
      <c r="P26" s="9"/>
    </row>
    <row r="27" spans="1:16" ht="15.75">
      <c r="A27" s="28" t="s">
        <v>37</v>
      </c>
      <c r="B27" s="29"/>
      <c r="C27" s="30"/>
      <c r="D27" s="31">
        <f aca="true" t="shared" si="8" ref="D27:M27">SUM(D28:D28)</f>
        <v>985466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985466</v>
      </c>
      <c r="O27" s="43">
        <f t="shared" si="1"/>
        <v>81.08829095696535</v>
      </c>
      <c r="P27" s="9"/>
    </row>
    <row r="28" spans="1:16" ht="15">
      <c r="A28" s="12"/>
      <c r="B28" s="44">
        <v>572</v>
      </c>
      <c r="C28" s="20" t="s">
        <v>66</v>
      </c>
      <c r="D28" s="46">
        <v>985466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985466</v>
      </c>
      <c r="O28" s="47">
        <f t="shared" si="1"/>
        <v>81.08829095696535</v>
      </c>
      <c r="P28" s="9"/>
    </row>
    <row r="29" spans="1:16" ht="15.75">
      <c r="A29" s="28" t="s">
        <v>67</v>
      </c>
      <c r="B29" s="29"/>
      <c r="C29" s="30"/>
      <c r="D29" s="31">
        <f aca="true" t="shared" si="9" ref="D29:M29">SUM(D30:D30)</f>
        <v>1893400</v>
      </c>
      <c r="E29" s="31">
        <f t="shared" si="9"/>
        <v>47000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1940400</v>
      </c>
      <c r="O29" s="43">
        <f t="shared" si="1"/>
        <v>159.6642804245865</v>
      </c>
      <c r="P29" s="9"/>
    </row>
    <row r="30" spans="1:16" ht="15.75" thickBot="1">
      <c r="A30" s="12"/>
      <c r="B30" s="44">
        <v>581</v>
      </c>
      <c r="C30" s="20" t="s">
        <v>68</v>
      </c>
      <c r="D30" s="46">
        <v>1893400</v>
      </c>
      <c r="E30" s="46">
        <v>47000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1940400</v>
      </c>
      <c r="O30" s="47">
        <f t="shared" si="1"/>
        <v>159.6642804245865</v>
      </c>
      <c r="P30" s="9"/>
    </row>
    <row r="31" spans="1:119" ht="16.5" thickBot="1">
      <c r="A31" s="14" t="s">
        <v>10</v>
      </c>
      <c r="B31" s="23"/>
      <c r="C31" s="22"/>
      <c r="D31" s="15">
        <f>SUM(D5,D14,D18,D22,D24,D27,D29)</f>
        <v>9891248</v>
      </c>
      <c r="E31" s="15">
        <f aca="true" t="shared" si="10" ref="E31:M31">SUM(E5,E14,E18,E22,E24,E27,E29)</f>
        <v>3217740</v>
      </c>
      <c r="F31" s="15">
        <f t="shared" si="10"/>
        <v>0</v>
      </c>
      <c r="G31" s="15">
        <f t="shared" si="10"/>
        <v>1265085</v>
      </c>
      <c r="H31" s="15">
        <f t="shared" si="10"/>
        <v>0</v>
      </c>
      <c r="I31" s="15">
        <f t="shared" si="10"/>
        <v>9799432</v>
      </c>
      <c r="J31" s="15">
        <f t="shared" si="10"/>
        <v>569433</v>
      </c>
      <c r="K31" s="15">
        <f t="shared" si="10"/>
        <v>1130078</v>
      </c>
      <c r="L31" s="15">
        <f t="shared" si="10"/>
        <v>0</v>
      </c>
      <c r="M31" s="15">
        <f t="shared" si="10"/>
        <v>0</v>
      </c>
      <c r="N31" s="15">
        <f t="shared" si="4"/>
        <v>25873016</v>
      </c>
      <c r="O31" s="37">
        <f t="shared" si="1"/>
        <v>2128.940673084835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12153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2414366</v>
      </c>
      <c r="E5" s="26">
        <f t="shared" si="0"/>
        <v>851654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1201544</v>
      </c>
      <c r="L5" s="26">
        <f t="shared" si="0"/>
        <v>0</v>
      </c>
      <c r="M5" s="26">
        <f t="shared" si="0"/>
        <v>0</v>
      </c>
      <c r="N5" s="27">
        <f>SUM(D5:M5)</f>
        <v>4467564</v>
      </c>
      <c r="O5" s="32">
        <f aca="true" t="shared" si="1" ref="O5:O31">(N5/O$33)</f>
        <v>373.60461615654793</v>
      </c>
      <c r="P5" s="6"/>
    </row>
    <row r="6" spans="1:16" ht="15">
      <c r="A6" s="12"/>
      <c r="B6" s="44">
        <v>511</v>
      </c>
      <c r="C6" s="20" t="s">
        <v>19</v>
      </c>
      <c r="D6" s="46">
        <v>119384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119384</v>
      </c>
      <c r="O6" s="47">
        <f t="shared" si="1"/>
        <v>9.983609299213915</v>
      </c>
      <c r="P6" s="9"/>
    </row>
    <row r="7" spans="1:16" ht="15">
      <c r="A7" s="12"/>
      <c r="B7" s="44">
        <v>512</v>
      </c>
      <c r="C7" s="20" t="s">
        <v>20</v>
      </c>
      <c r="D7" s="46">
        <v>412971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412971</v>
      </c>
      <c r="O7" s="47">
        <f t="shared" si="1"/>
        <v>34.535122930255895</v>
      </c>
      <c r="P7" s="9"/>
    </row>
    <row r="8" spans="1:16" ht="15">
      <c r="A8" s="12"/>
      <c r="B8" s="44">
        <v>513</v>
      </c>
      <c r="C8" s="20" t="s">
        <v>21</v>
      </c>
      <c r="D8" s="46">
        <v>1447158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1447158</v>
      </c>
      <c r="O8" s="47">
        <f t="shared" si="1"/>
        <v>121.02007024586051</v>
      </c>
      <c r="P8" s="9"/>
    </row>
    <row r="9" spans="1:16" ht="15">
      <c r="A9" s="12"/>
      <c r="B9" s="44">
        <v>514</v>
      </c>
      <c r="C9" s="20" t="s">
        <v>50</v>
      </c>
      <c r="D9" s="46">
        <v>2759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2759</v>
      </c>
      <c r="O9" s="47">
        <f t="shared" si="1"/>
        <v>0.2307242013714668</v>
      </c>
      <c r="P9" s="9"/>
    </row>
    <row r="10" spans="1:16" ht="15">
      <c r="A10" s="12"/>
      <c r="B10" s="44">
        <v>515</v>
      </c>
      <c r="C10" s="20" t="s">
        <v>51</v>
      </c>
      <c r="D10" s="46">
        <v>92248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92248</v>
      </c>
      <c r="O10" s="47">
        <f t="shared" si="1"/>
        <v>7.714333500585382</v>
      </c>
      <c r="P10" s="9"/>
    </row>
    <row r="11" spans="1:16" ht="15">
      <c r="A11" s="12"/>
      <c r="B11" s="44">
        <v>517</v>
      </c>
      <c r="C11" s="20" t="s">
        <v>22</v>
      </c>
      <c r="D11" s="46">
        <v>0</v>
      </c>
      <c r="E11" s="46">
        <v>851654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851654</v>
      </c>
      <c r="O11" s="47">
        <f t="shared" si="1"/>
        <v>71.22043820036795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1201544</v>
      </c>
      <c r="L12" s="46">
        <v>0</v>
      </c>
      <c r="M12" s="46">
        <v>0</v>
      </c>
      <c r="N12" s="46">
        <f t="shared" si="2"/>
        <v>1201544</v>
      </c>
      <c r="O12" s="47">
        <f t="shared" si="1"/>
        <v>100.48034788426158</v>
      </c>
      <c r="P12" s="9"/>
    </row>
    <row r="13" spans="1:16" ht="15">
      <c r="A13" s="12"/>
      <c r="B13" s="44">
        <v>519</v>
      </c>
      <c r="C13" s="20" t="s">
        <v>61</v>
      </c>
      <c r="D13" s="46">
        <v>339846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339846</v>
      </c>
      <c r="O13" s="47">
        <f t="shared" si="1"/>
        <v>28.41996989463121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4438466</v>
      </c>
      <c r="E14" s="31">
        <f t="shared" si="3"/>
        <v>331349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1856159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6625974</v>
      </c>
      <c r="O14" s="43">
        <f t="shared" si="1"/>
        <v>554.1038635223282</v>
      </c>
      <c r="P14" s="10"/>
    </row>
    <row r="15" spans="1:16" ht="15">
      <c r="A15" s="12"/>
      <c r="B15" s="44">
        <v>521</v>
      </c>
      <c r="C15" s="20" t="s">
        <v>26</v>
      </c>
      <c r="D15" s="46">
        <v>2223676</v>
      </c>
      <c r="E15" s="46">
        <v>331349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2555025</v>
      </c>
      <c r="O15" s="47">
        <f t="shared" si="1"/>
        <v>213.66658304064225</v>
      </c>
      <c r="P15" s="9"/>
    </row>
    <row r="16" spans="1:16" ht="15">
      <c r="A16" s="12"/>
      <c r="B16" s="44">
        <v>522</v>
      </c>
      <c r="C16" s="20" t="s">
        <v>27</v>
      </c>
      <c r="D16" s="46">
        <v>1318774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1318774</v>
      </c>
      <c r="O16" s="47">
        <f t="shared" si="1"/>
        <v>110.28382672687741</v>
      </c>
      <c r="P16" s="9"/>
    </row>
    <row r="17" spans="1:16" ht="15">
      <c r="A17" s="12"/>
      <c r="B17" s="44">
        <v>524</v>
      </c>
      <c r="C17" s="20" t="s">
        <v>28</v>
      </c>
      <c r="D17" s="46">
        <v>439702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439702</v>
      </c>
      <c r="O17" s="47">
        <f t="shared" si="1"/>
        <v>36.77053018899481</v>
      </c>
      <c r="P17" s="9"/>
    </row>
    <row r="18" spans="1:16" ht="15">
      <c r="A18" s="12"/>
      <c r="B18" s="44">
        <v>525</v>
      </c>
      <c r="C18" s="20" t="s">
        <v>81</v>
      </c>
      <c r="D18" s="46">
        <v>456314</v>
      </c>
      <c r="E18" s="46">
        <v>0</v>
      </c>
      <c r="F18" s="46">
        <v>0</v>
      </c>
      <c r="G18" s="46">
        <v>0</v>
      </c>
      <c r="H18" s="46">
        <v>0</v>
      </c>
      <c r="I18" s="46">
        <v>1856159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2312473</v>
      </c>
      <c r="O18" s="47">
        <f t="shared" si="1"/>
        <v>193.38292356581368</v>
      </c>
      <c r="P18" s="9"/>
    </row>
    <row r="19" spans="1:16" ht="15.75">
      <c r="A19" s="28" t="s">
        <v>29</v>
      </c>
      <c r="B19" s="29"/>
      <c r="C19" s="30"/>
      <c r="D19" s="31">
        <f aca="true" t="shared" si="5" ref="D19:M19">SUM(D20:D21)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5888387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5888387</v>
      </c>
      <c r="O19" s="43">
        <f t="shared" si="1"/>
        <v>492.42239504933934</v>
      </c>
      <c r="P19" s="10"/>
    </row>
    <row r="20" spans="1:16" ht="15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5149435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5149435</v>
      </c>
      <c r="O20" s="47">
        <f t="shared" si="1"/>
        <v>430.6267770530189</v>
      </c>
      <c r="P20" s="9"/>
    </row>
    <row r="21" spans="1:16" ht="15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738952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738952</v>
      </c>
      <c r="O21" s="47">
        <f t="shared" si="1"/>
        <v>61.79561799632045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337299</v>
      </c>
      <c r="E22" s="31">
        <f t="shared" si="6"/>
        <v>10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337309</v>
      </c>
      <c r="O22" s="43">
        <f t="shared" si="1"/>
        <v>28.207810670680715</v>
      </c>
      <c r="P22" s="10"/>
    </row>
    <row r="23" spans="1:16" ht="15">
      <c r="A23" s="12"/>
      <c r="B23" s="44">
        <v>541</v>
      </c>
      <c r="C23" s="20" t="s">
        <v>65</v>
      </c>
      <c r="D23" s="46">
        <v>337299</v>
      </c>
      <c r="E23" s="46">
        <v>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337309</v>
      </c>
      <c r="O23" s="47">
        <f t="shared" si="1"/>
        <v>28.207810670680715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SUM(D25:D26)</f>
        <v>0</v>
      </c>
      <c r="E24" s="31">
        <f t="shared" si="7"/>
        <v>3942283</v>
      </c>
      <c r="F24" s="31">
        <f t="shared" si="7"/>
        <v>0</v>
      </c>
      <c r="G24" s="31">
        <f t="shared" si="7"/>
        <v>350736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4293019</v>
      </c>
      <c r="O24" s="43">
        <f t="shared" si="1"/>
        <v>359.00811172436863</v>
      </c>
      <c r="P24" s="10"/>
    </row>
    <row r="25" spans="1:16" ht="15">
      <c r="A25" s="13"/>
      <c r="B25" s="45">
        <v>552</v>
      </c>
      <c r="C25" s="21" t="s">
        <v>56</v>
      </c>
      <c r="D25" s="46">
        <v>0</v>
      </c>
      <c r="E25" s="46">
        <v>260434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260434</v>
      </c>
      <c r="O25" s="47">
        <f t="shared" si="1"/>
        <v>21.779060043485533</v>
      </c>
      <c r="P25" s="9"/>
    </row>
    <row r="26" spans="1:16" ht="15">
      <c r="A26" s="13"/>
      <c r="B26" s="45">
        <v>559</v>
      </c>
      <c r="C26" s="21" t="s">
        <v>36</v>
      </c>
      <c r="D26" s="46">
        <v>0</v>
      </c>
      <c r="E26" s="46">
        <v>3681849</v>
      </c>
      <c r="F26" s="46">
        <v>0</v>
      </c>
      <c r="G26" s="46">
        <v>350736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4032585</v>
      </c>
      <c r="O26" s="47">
        <f t="shared" si="1"/>
        <v>337.2290516808831</v>
      </c>
      <c r="P26" s="9"/>
    </row>
    <row r="27" spans="1:16" ht="15.75">
      <c r="A27" s="28" t="s">
        <v>37</v>
      </c>
      <c r="B27" s="29"/>
      <c r="C27" s="30"/>
      <c r="D27" s="31">
        <f aca="true" t="shared" si="8" ref="D27:M27">SUM(D28:D28)</f>
        <v>821445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821445</v>
      </c>
      <c r="O27" s="43">
        <f t="shared" si="1"/>
        <v>68.69417962870045</v>
      </c>
      <c r="P27" s="9"/>
    </row>
    <row r="28" spans="1:16" ht="15">
      <c r="A28" s="12"/>
      <c r="B28" s="44">
        <v>572</v>
      </c>
      <c r="C28" s="20" t="s">
        <v>66</v>
      </c>
      <c r="D28" s="46">
        <v>821445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821445</v>
      </c>
      <c r="O28" s="47">
        <f t="shared" si="1"/>
        <v>68.69417962870045</v>
      </c>
      <c r="P28" s="9"/>
    </row>
    <row r="29" spans="1:16" ht="15.75">
      <c r="A29" s="28" t="s">
        <v>67</v>
      </c>
      <c r="B29" s="29"/>
      <c r="C29" s="30"/>
      <c r="D29" s="31">
        <f aca="true" t="shared" si="9" ref="D29:M29">SUM(D30:D30)</f>
        <v>8401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1131539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1139940</v>
      </c>
      <c r="O29" s="43">
        <f t="shared" si="1"/>
        <v>95.32865027596588</v>
      </c>
      <c r="P29" s="9"/>
    </row>
    <row r="30" spans="1:16" ht="15.75" thickBot="1">
      <c r="A30" s="12"/>
      <c r="B30" s="44">
        <v>581</v>
      </c>
      <c r="C30" s="20" t="s">
        <v>68</v>
      </c>
      <c r="D30" s="46">
        <v>8401</v>
      </c>
      <c r="E30" s="46">
        <v>0</v>
      </c>
      <c r="F30" s="46">
        <v>0</v>
      </c>
      <c r="G30" s="46">
        <v>0</v>
      </c>
      <c r="H30" s="46">
        <v>0</v>
      </c>
      <c r="I30" s="46">
        <v>1131539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1139940</v>
      </c>
      <c r="O30" s="47">
        <f t="shared" si="1"/>
        <v>95.32865027596588</v>
      </c>
      <c r="P30" s="9"/>
    </row>
    <row r="31" spans="1:119" ht="16.5" thickBot="1">
      <c r="A31" s="14" t="s">
        <v>10</v>
      </c>
      <c r="B31" s="23"/>
      <c r="C31" s="22"/>
      <c r="D31" s="15">
        <f>SUM(D5,D14,D19,D22,D24,D27,D29)</f>
        <v>8019977</v>
      </c>
      <c r="E31" s="15">
        <f aca="true" t="shared" si="10" ref="E31:M31">SUM(E5,E14,E19,E22,E24,E27,E29)</f>
        <v>5125296</v>
      </c>
      <c r="F31" s="15">
        <f t="shared" si="10"/>
        <v>0</v>
      </c>
      <c r="G31" s="15">
        <f t="shared" si="10"/>
        <v>350736</v>
      </c>
      <c r="H31" s="15">
        <f t="shared" si="10"/>
        <v>0</v>
      </c>
      <c r="I31" s="15">
        <f t="shared" si="10"/>
        <v>8876085</v>
      </c>
      <c r="J31" s="15">
        <f t="shared" si="10"/>
        <v>0</v>
      </c>
      <c r="K31" s="15">
        <f t="shared" si="10"/>
        <v>1201544</v>
      </c>
      <c r="L31" s="15">
        <f t="shared" si="10"/>
        <v>0</v>
      </c>
      <c r="M31" s="15">
        <f t="shared" si="10"/>
        <v>0</v>
      </c>
      <c r="N31" s="15">
        <f t="shared" si="4"/>
        <v>23573638</v>
      </c>
      <c r="O31" s="37">
        <f t="shared" si="1"/>
        <v>1971.369627027931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11958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2065509</v>
      </c>
      <c r="E5" s="26">
        <f t="shared" si="0"/>
        <v>0</v>
      </c>
      <c r="F5" s="26">
        <f t="shared" si="0"/>
        <v>0</v>
      </c>
      <c r="G5" s="26">
        <f t="shared" si="0"/>
        <v>46345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1194650</v>
      </c>
      <c r="L5" s="26">
        <f t="shared" si="0"/>
        <v>0</v>
      </c>
      <c r="M5" s="26">
        <f t="shared" si="0"/>
        <v>0</v>
      </c>
      <c r="N5" s="27">
        <f>SUM(D5:M5)</f>
        <v>3306504</v>
      </c>
      <c r="O5" s="32">
        <f aca="true" t="shared" si="1" ref="O5:O33">(N5/O$35)</f>
        <v>278.09116904962156</v>
      </c>
      <c r="P5" s="6"/>
    </row>
    <row r="6" spans="1:16" ht="15">
      <c r="A6" s="12"/>
      <c r="B6" s="44">
        <v>511</v>
      </c>
      <c r="C6" s="20" t="s">
        <v>19</v>
      </c>
      <c r="D6" s="46">
        <v>130602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130602</v>
      </c>
      <c r="O6" s="47">
        <f t="shared" si="1"/>
        <v>10.984188393608074</v>
      </c>
      <c r="P6" s="9"/>
    </row>
    <row r="7" spans="1:16" ht="15">
      <c r="A7" s="12"/>
      <c r="B7" s="44">
        <v>512</v>
      </c>
      <c r="C7" s="20" t="s">
        <v>20</v>
      </c>
      <c r="D7" s="46">
        <v>332698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332698</v>
      </c>
      <c r="O7" s="47">
        <f t="shared" si="1"/>
        <v>27.981328847771238</v>
      </c>
      <c r="P7" s="9"/>
    </row>
    <row r="8" spans="1:16" ht="15">
      <c r="A8" s="12"/>
      <c r="B8" s="44">
        <v>513</v>
      </c>
      <c r="C8" s="20" t="s">
        <v>21</v>
      </c>
      <c r="D8" s="46">
        <v>1261543</v>
      </c>
      <c r="E8" s="46">
        <v>0</v>
      </c>
      <c r="F8" s="46">
        <v>0</v>
      </c>
      <c r="G8" s="46">
        <v>5356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1266899</v>
      </c>
      <c r="O8" s="47">
        <f t="shared" si="1"/>
        <v>106.55164003364172</v>
      </c>
      <c r="P8" s="9"/>
    </row>
    <row r="9" spans="1:16" ht="15">
      <c r="A9" s="12"/>
      <c r="B9" s="44">
        <v>514</v>
      </c>
      <c r="C9" s="20" t="s">
        <v>50</v>
      </c>
      <c r="D9" s="46">
        <v>52223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52223</v>
      </c>
      <c r="O9" s="47">
        <f t="shared" si="1"/>
        <v>4.392178301093356</v>
      </c>
      <c r="P9" s="9"/>
    </row>
    <row r="10" spans="1:16" ht="15">
      <c r="A10" s="12"/>
      <c r="B10" s="44">
        <v>515</v>
      </c>
      <c r="C10" s="20" t="s">
        <v>51</v>
      </c>
      <c r="D10" s="46">
        <v>71868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71868</v>
      </c>
      <c r="O10" s="47">
        <f t="shared" si="1"/>
        <v>6.0444070647603025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37295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37295</v>
      </c>
      <c r="O11" s="47">
        <f t="shared" si="1"/>
        <v>3.1366694701429774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1194650</v>
      </c>
      <c r="L12" s="46">
        <v>0</v>
      </c>
      <c r="M12" s="46">
        <v>0</v>
      </c>
      <c r="N12" s="46">
        <f t="shared" si="2"/>
        <v>1194650</v>
      </c>
      <c r="O12" s="47">
        <f t="shared" si="1"/>
        <v>100.47518923465097</v>
      </c>
      <c r="P12" s="9"/>
    </row>
    <row r="13" spans="1:16" ht="15">
      <c r="A13" s="12"/>
      <c r="B13" s="44">
        <v>519</v>
      </c>
      <c r="C13" s="20" t="s">
        <v>61</v>
      </c>
      <c r="D13" s="46">
        <v>216575</v>
      </c>
      <c r="E13" s="46">
        <v>0</v>
      </c>
      <c r="F13" s="46">
        <v>0</v>
      </c>
      <c r="G13" s="46">
        <v>3694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220269</v>
      </c>
      <c r="O13" s="47">
        <f t="shared" si="1"/>
        <v>18.525567703952902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6492050</v>
      </c>
      <c r="E14" s="31">
        <f t="shared" si="3"/>
        <v>360526</v>
      </c>
      <c r="F14" s="31">
        <f t="shared" si="3"/>
        <v>0</v>
      </c>
      <c r="G14" s="31">
        <f t="shared" si="3"/>
        <v>79075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6931651</v>
      </c>
      <c r="O14" s="43">
        <f t="shared" si="1"/>
        <v>582.9815811606392</v>
      </c>
      <c r="P14" s="10"/>
    </row>
    <row r="15" spans="1:16" ht="15">
      <c r="A15" s="12"/>
      <c r="B15" s="44">
        <v>521</v>
      </c>
      <c r="C15" s="20" t="s">
        <v>26</v>
      </c>
      <c r="D15" s="46">
        <v>2202472</v>
      </c>
      <c r="E15" s="46">
        <v>360526</v>
      </c>
      <c r="F15" s="46">
        <v>0</v>
      </c>
      <c r="G15" s="46">
        <v>77576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2640574</v>
      </c>
      <c r="O15" s="47">
        <f t="shared" si="1"/>
        <v>222.08359966358285</v>
      </c>
      <c r="P15" s="9"/>
    </row>
    <row r="16" spans="1:16" ht="15">
      <c r="A16" s="12"/>
      <c r="B16" s="44">
        <v>522</v>
      </c>
      <c r="C16" s="20" t="s">
        <v>27</v>
      </c>
      <c r="D16" s="46">
        <v>1261888</v>
      </c>
      <c r="E16" s="46">
        <v>0</v>
      </c>
      <c r="F16" s="46">
        <v>0</v>
      </c>
      <c r="G16" s="46">
        <v>1499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1263387</v>
      </c>
      <c r="O16" s="47">
        <f t="shared" si="1"/>
        <v>106.25626576955425</v>
      </c>
      <c r="P16" s="9"/>
    </row>
    <row r="17" spans="1:16" ht="15">
      <c r="A17" s="12"/>
      <c r="B17" s="44">
        <v>524</v>
      </c>
      <c r="C17" s="20" t="s">
        <v>28</v>
      </c>
      <c r="D17" s="46">
        <v>402583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402583</v>
      </c>
      <c r="O17" s="47">
        <f t="shared" si="1"/>
        <v>33.85895710681245</v>
      </c>
      <c r="P17" s="9"/>
    </row>
    <row r="18" spans="1:16" ht="15">
      <c r="A18" s="12"/>
      <c r="B18" s="44">
        <v>525</v>
      </c>
      <c r="C18" s="20" t="s">
        <v>81</v>
      </c>
      <c r="D18" s="46">
        <v>2625107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2625107</v>
      </c>
      <c r="O18" s="47">
        <f t="shared" si="1"/>
        <v>220.78275862068966</v>
      </c>
      <c r="P18" s="9"/>
    </row>
    <row r="19" spans="1:16" ht="15.75">
      <c r="A19" s="28" t="s">
        <v>29</v>
      </c>
      <c r="B19" s="29"/>
      <c r="C19" s="30"/>
      <c r="D19" s="31">
        <f aca="true" t="shared" si="5" ref="D19:M19">SUM(D20:D23)</f>
        <v>0</v>
      </c>
      <c r="E19" s="31">
        <f t="shared" si="5"/>
        <v>40569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7616541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7657110</v>
      </c>
      <c r="O19" s="43">
        <f t="shared" si="1"/>
        <v>643.995794785534</v>
      </c>
      <c r="P19" s="10"/>
    </row>
    <row r="20" spans="1:16" ht="15">
      <c r="A20" s="12"/>
      <c r="B20" s="44">
        <v>534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1760984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1760984</v>
      </c>
      <c r="O20" s="47">
        <f t="shared" si="1"/>
        <v>148.10630782169892</v>
      </c>
      <c r="P20" s="9"/>
    </row>
    <row r="21" spans="1:16" ht="15">
      <c r="A21" s="12"/>
      <c r="B21" s="44">
        <v>536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5095534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5095534</v>
      </c>
      <c r="O21" s="47">
        <f t="shared" si="1"/>
        <v>428.5562657695543</v>
      </c>
      <c r="P21" s="9"/>
    </row>
    <row r="22" spans="1:16" ht="15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760023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760023</v>
      </c>
      <c r="O22" s="47">
        <f t="shared" si="1"/>
        <v>63.921194280908324</v>
      </c>
      <c r="P22" s="9"/>
    </row>
    <row r="23" spans="1:16" ht="15">
      <c r="A23" s="12"/>
      <c r="B23" s="44">
        <v>539</v>
      </c>
      <c r="C23" s="20" t="s">
        <v>32</v>
      </c>
      <c r="D23" s="46">
        <v>0</v>
      </c>
      <c r="E23" s="46">
        <v>40569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40569</v>
      </c>
      <c r="O23" s="47">
        <f t="shared" si="1"/>
        <v>3.412026913372582</v>
      </c>
      <c r="P23" s="9"/>
    </row>
    <row r="24" spans="1:16" ht="15.75">
      <c r="A24" s="28" t="s">
        <v>33</v>
      </c>
      <c r="B24" s="29"/>
      <c r="C24" s="30"/>
      <c r="D24" s="31">
        <f aca="true" t="shared" si="6" ref="D24:M24">SUM(D25:D25)</f>
        <v>296719</v>
      </c>
      <c r="E24" s="31">
        <f t="shared" si="6"/>
        <v>0</v>
      </c>
      <c r="F24" s="31">
        <f t="shared" si="6"/>
        <v>0</v>
      </c>
      <c r="G24" s="31">
        <f t="shared" si="6"/>
        <v>20073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316792</v>
      </c>
      <c r="O24" s="43">
        <f t="shared" si="1"/>
        <v>26.643566021867116</v>
      </c>
      <c r="P24" s="10"/>
    </row>
    <row r="25" spans="1:16" ht="15">
      <c r="A25" s="12"/>
      <c r="B25" s="44">
        <v>541</v>
      </c>
      <c r="C25" s="20" t="s">
        <v>65</v>
      </c>
      <c r="D25" s="46">
        <v>296719</v>
      </c>
      <c r="E25" s="46">
        <v>0</v>
      </c>
      <c r="F25" s="46">
        <v>0</v>
      </c>
      <c r="G25" s="46">
        <v>20073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316792</v>
      </c>
      <c r="O25" s="47">
        <f t="shared" si="1"/>
        <v>26.643566021867116</v>
      </c>
      <c r="P25" s="9"/>
    </row>
    <row r="26" spans="1:16" ht="15.75">
      <c r="A26" s="28" t="s">
        <v>35</v>
      </c>
      <c r="B26" s="29"/>
      <c r="C26" s="30"/>
      <c r="D26" s="31">
        <f aca="true" t="shared" si="7" ref="D26:M26">SUM(D27:D27)</f>
        <v>0</v>
      </c>
      <c r="E26" s="31">
        <f t="shared" si="7"/>
        <v>255518</v>
      </c>
      <c r="F26" s="31">
        <f t="shared" si="7"/>
        <v>847299</v>
      </c>
      <c r="G26" s="31">
        <f t="shared" si="7"/>
        <v>1744728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2847545</v>
      </c>
      <c r="O26" s="43">
        <f t="shared" si="1"/>
        <v>239.49074852817495</v>
      </c>
      <c r="P26" s="10"/>
    </row>
    <row r="27" spans="1:16" ht="15">
      <c r="A27" s="13"/>
      <c r="B27" s="45">
        <v>552</v>
      </c>
      <c r="C27" s="21" t="s">
        <v>56</v>
      </c>
      <c r="D27" s="46">
        <v>0</v>
      </c>
      <c r="E27" s="46">
        <v>255518</v>
      </c>
      <c r="F27" s="46">
        <v>847299</v>
      </c>
      <c r="G27" s="46">
        <v>1744728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2847545</v>
      </c>
      <c r="O27" s="47">
        <f t="shared" si="1"/>
        <v>239.49074852817495</v>
      </c>
      <c r="P27" s="9"/>
    </row>
    <row r="28" spans="1:16" ht="15.75">
      <c r="A28" s="28" t="s">
        <v>37</v>
      </c>
      <c r="B28" s="29"/>
      <c r="C28" s="30"/>
      <c r="D28" s="31">
        <f aca="true" t="shared" si="8" ref="D28:M28">SUM(D29:D30)</f>
        <v>822914</v>
      </c>
      <c r="E28" s="31">
        <f t="shared" si="8"/>
        <v>289</v>
      </c>
      <c r="F28" s="31">
        <f t="shared" si="8"/>
        <v>0</v>
      </c>
      <c r="G28" s="31">
        <f t="shared" si="8"/>
        <v>89286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912489</v>
      </c>
      <c r="O28" s="43">
        <f t="shared" si="1"/>
        <v>76.74423885618167</v>
      </c>
      <c r="P28" s="9"/>
    </row>
    <row r="29" spans="1:16" ht="15">
      <c r="A29" s="12"/>
      <c r="B29" s="44">
        <v>572</v>
      </c>
      <c r="C29" s="20" t="s">
        <v>66</v>
      </c>
      <c r="D29" s="46">
        <v>822914</v>
      </c>
      <c r="E29" s="46">
        <v>289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823203</v>
      </c>
      <c r="O29" s="47">
        <f t="shared" si="1"/>
        <v>69.23490328006729</v>
      </c>
      <c r="P29" s="9"/>
    </row>
    <row r="30" spans="1:16" ht="15">
      <c r="A30" s="12"/>
      <c r="B30" s="44">
        <v>573</v>
      </c>
      <c r="C30" s="20" t="s">
        <v>46</v>
      </c>
      <c r="D30" s="46">
        <v>0</v>
      </c>
      <c r="E30" s="46">
        <v>0</v>
      </c>
      <c r="F30" s="46">
        <v>0</v>
      </c>
      <c r="G30" s="46">
        <v>89286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89286</v>
      </c>
      <c r="O30" s="47">
        <f t="shared" si="1"/>
        <v>7.509335576114382</v>
      </c>
      <c r="P30" s="9"/>
    </row>
    <row r="31" spans="1:16" ht="15.75">
      <c r="A31" s="28" t="s">
        <v>67</v>
      </c>
      <c r="B31" s="29"/>
      <c r="C31" s="30"/>
      <c r="D31" s="31">
        <f aca="true" t="shared" si="9" ref="D31:M31">SUM(D32:D32)</f>
        <v>1243541</v>
      </c>
      <c r="E31" s="31">
        <f t="shared" si="9"/>
        <v>854900</v>
      </c>
      <c r="F31" s="31">
        <f t="shared" si="9"/>
        <v>0</v>
      </c>
      <c r="G31" s="31">
        <f t="shared" si="9"/>
        <v>67411</v>
      </c>
      <c r="H31" s="31">
        <f t="shared" si="9"/>
        <v>0</v>
      </c>
      <c r="I31" s="31">
        <f t="shared" si="9"/>
        <v>855741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3021593</v>
      </c>
      <c r="O31" s="43">
        <f t="shared" si="1"/>
        <v>254.12893187552567</v>
      </c>
      <c r="P31" s="9"/>
    </row>
    <row r="32" spans="1:16" ht="15.75" thickBot="1">
      <c r="A32" s="12"/>
      <c r="B32" s="44">
        <v>581</v>
      </c>
      <c r="C32" s="20" t="s">
        <v>68</v>
      </c>
      <c r="D32" s="46">
        <v>1243541</v>
      </c>
      <c r="E32" s="46">
        <v>854900</v>
      </c>
      <c r="F32" s="46">
        <v>0</v>
      </c>
      <c r="G32" s="46">
        <v>67411</v>
      </c>
      <c r="H32" s="46">
        <v>0</v>
      </c>
      <c r="I32" s="46">
        <v>855741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3021593</v>
      </c>
      <c r="O32" s="47">
        <f t="shared" si="1"/>
        <v>254.12893187552567</v>
      </c>
      <c r="P32" s="9"/>
    </row>
    <row r="33" spans="1:119" ht="16.5" thickBot="1">
      <c r="A33" s="14" t="s">
        <v>10</v>
      </c>
      <c r="B33" s="23"/>
      <c r="C33" s="22"/>
      <c r="D33" s="15">
        <f>SUM(D5,D14,D19,D24,D26,D28,D31)</f>
        <v>10920733</v>
      </c>
      <c r="E33" s="15">
        <f aca="true" t="shared" si="10" ref="E33:M33">SUM(E5,E14,E19,E24,E26,E28,E31)</f>
        <v>1511802</v>
      </c>
      <c r="F33" s="15">
        <f t="shared" si="10"/>
        <v>847299</v>
      </c>
      <c r="G33" s="15">
        <f t="shared" si="10"/>
        <v>2046918</v>
      </c>
      <c r="H33" s="15">
        <f t="shared" si="10"/>
        <v>0</v>
      </c>
      <c r="I33" s="15">
        <f t="shared" si="10"/>
        <v>8472282</v>
      </c>
      <c r="J33" s="15">
        <f t="shared" si="10"/>
        <v>0</v>
      </c>
      <c r="K33" s="15">
        <f t="shared" si="10"/>
        <v>1194650</v>
      </c>
      <c r="L33" s="15">
        <f t="shared" si="10"/>
        <v>0</v>
      </c>
      <c r="M33" s="15">
        <f t="shared" si="10"/>
        <v>0</v>
      </c>
      <c r="N33" s="15">
        <f t="shared" si="4"/>
        <v>24993684</v>
      </c>
      <c r="O33" s="37">
        <f t="shared" si="1"/>
        <v>2102.0760302775443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11890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2138745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1122247</v>
      </c>
      <c r="L5" s="26">
        <f t="shared" si="0"/>
        <v>0</v>
      </c>
      <c r="M5" s="26">
        <f t="shared" si="0"/>
        <v>0</v>
      </c>
      <c r="N5" s="27">
        <f>SUM(D5:M5)</f>
        <v>3260992</v>
      </c>
      <c r="O5" s="32">
        <f aca="true" t="shared" si="1" ref="O5:O30">(N5/O$32)</f>
        <v>275.8176435760805</v>
      </c>
      <c r="P5" s="6"/>
    </row>
    <row r="6" spans="1:16" ht="15">
      <c r="A6" s="12"/>
      <c r="B6" s="44">
        <v>511</v>
      </c>
      <c r="C6" s="20" t="s">
        <v>19</v>
      </c>
      <c r="D6" s="46">
        <v>90038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90038</v>
      </c>
      <c r="O6" s="47">
        <f t="shared" si="1"/>
        <v>7.615495221179057</v>
      </c>
      <c r="P6" s="9"/>
    </row>
    <row r="7" spans="1:16" ht="15">
      <c r="A7" s="12"/>
      <c r="B7" s="44">
        <v>512</v>
      </c>
      <c r="C7" s="20" t="s">
        <v>20</v>
      </c>
      <c r="D7" s="46">
        <v>319178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319178</v>
      </c>
      <c r="O7" s="47">
        <f t="shared" si="1"/>
        <v>26.996363021229808</v>
      </c>
      <c r="P7" s="9"/>
    </row>
    <row r="8" spans="1:16" ht="15">
      <c r="A8" s="12"/>
      <c r="B8" s="44">
        <v>513</v>
      </c>
      <c r="C8" s="20" t="s">
        <v>21</v>
      </c>
      <c r="D8" s="46">
        <v>1308242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1308242</v>
      </c>
      <c r="O8" s="47">
        <f t="shared" si="1"/>
        <v>110.65228791338916</v>
      </c>
      <c r="P8" s="9"/>
    </row>
    <row r="9" spans="1:16" ht="15">
      <c r="A9" s="12"/>
      <c r="B9" s="44">
        <v>514</v>
      </c>
      <c r="C9" s="20" t="s">
        <v>50</v>
      </c>
      <c r="D9" s="46">
        <v>93810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93810</v>
      </c>
      <c r="O9" s="47">
        <f t="shared" si="1"/>
        <v>7.934534382136514</v>
      </c>
      <c r="P9" s="9"/>
    </row>
    <row r="10" spans="1:16" ht="15">
      <c r="A10" s="12"/>
      <c r="B10" s="44">
        <v>515</v>
      </c>
      <c r="C10" s="20" t="s">
        <v>51</v>
      </c>
      <c r="D10" s="46">
        <v>72913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72913</v>
      </c>
      <c r="O10" s="47">
        <f t="shared" si="1"/>
        <v>6.167047280724012</v>
      </c>
      <c r="P10" s="9"/>
    </row>
    <row r="11" spans="1:16" ht="15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1122247</v>
      </c>
      <c r="L11" s="46">
        <v>0</v>
      </c>
      <c r="M11" s="46">
        <v>0</v>
      </c>
      <c r="N11" s="46">
        <f t="shared" si="2"/>
        <v>1122247</v>
      </c>
      <c r="O11" s="47">
        <f t="shared" si="1"/>
        <v>94.92066311426879</v>
      </c>
      <c r="P11" s="9"/>
    </row>
    <row r="12" spans="1:16" ht="15">
      <c r="A12" s="12"/>
      <c r="B12" s="44">
        <v>519</v>
      </c>
      <c r="C12" s="20" t="s">
        <v>61</v>
      </c>
      <c r="D12" s="46">
        <v>254564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254564</v>
      </c>
      <c r="O12" s="47">
        <f t="shared" si="1"/>
        <v>21.531252643153177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3877529</v>
      </c>
      <c r="E13" s="31">
        <f t="shared" si="3"/>
        <v>323456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4200985</v>
      </c>
      <c r="O13" s="43">
        <f t="shared" si="1"/>
        <v>355.3230990442358</v>
      </c>
      <c r="P13" s="10"/>
    </row>
    <row r="14" spans="1:16" ht="15">
      <c r="A14" s="12"/>
      <c r="B14" s="44">
        <v>521</v>
      </c>
      <c r="C14" s="20" t="s">
        <v>26</v>
      </c>
      <c r="D14" s="46">
        <v>2294629</v>
      </c>
      <c r="E14" s="46">
        <v>323456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2618085</v>
      </c>
      <c r="O14" s="47">
        <f t="shared" si="1"/>
        <v>221.4399898502918</v>
      </c>
      <c r="P14" s="9"/>
    </row>
    <row r="15" spans="1:16" ht="15">
      <c r="A15" s="12"/>
      <c r="B15" s="44">
        <v>522</v>
      </c>
      <c r="C15" s="20" t="s">
        <v>27</v>
      </c>
      <c r="D15" s="46">
        <v>1312966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1312966</v>
      </c>
      <c r="O15" s="47">
        <f t="shared" si="1"/>
        <v>111.05184809270067</v>
      </c>
      <c r="P15" s="9"/>
    </row>
    <row r="16" spans="1:16" ht="15">
      <c r="A16" s="12"/>
      <c r="B16" s="44">
        <v>524</v>
      </c>
      <c r="C16" s="20" t="s">
        <v>28</v>
      </c>
      <c r="D16" s="46">
        <v>269934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269934</v>
      </c>
      <c r="O16" s="47">
        <f t="shared" si="1"/>
        <v>22.83126110124334</v>
      </c>
      <c r="P16" s="9"/>
    </row>
    <row r="17" spans="1:16" ht="15.75">
      <c r="A17" s="28" t="s">
        <v>29</v>
      </c>
      <c r="B17" s="29"/>
      <c r="C17" s="30"/>
      <c r="D17" s="31">
        <f aca="true" t="shared" si="5" ref="D17:M17">SUM(D18:D21)</f>
        <v>0</v>
      </c>
      <c r="E17" s="31">
        <f t="shared" si="5"/>
        <v>57300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7327101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7384401</v>
      </c>
      <c r="O17" s="43">
        <f t="shared" si="1"/>
        <v>624.5792945952804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1773349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1773349</v>
      </c>
      <c r="O18" s="47">
        <f t="shared" si="1"/>
        <v>149.99145732893513</v>
      </c>
      <c r="P18" s="9"/>
    </row>
    <row r="19" spans="1:16" ht="15">
      <c r="A19" s="12"/>
      <c r="B19" s="44">
        <v>536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4749834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4749834</v>
      </c>
      <c r="O19" s="47">
        <f t="shared" si="1"/>
        <v>401.7452423242832</v>
      </c>
      <c r="P19" s="9"/>
    </row>
    <row r="20" spans="1:16" ht="15">
      <c r="A20" s="12"/>
      <c r="B20" s="44">
        <v>538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803918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803918</v>
      </c>
      <c r="O20" s="47">
        <f t="shared" si="1"/>
        <v>67.99610927852491</v>
      </c>
      <c r="P20" s="9"/>
    </row>
    <row r="21" spans="1:16" ht="15">
      <c r="A21" s="12"/>
      <c r="B21" s="44">
        <v>539</v>
      </c>
      <c r="C21" s="20" t="s">
        <v>32</v>
      </c>
      <c r="D21" s="46">
        <v>0</v>
      </c>
      <c r="E21" s="46">
        <v>57300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57300</v>
      </c>
      <c r="O21" s="47">
        <f t="shared" si="1"/>
        <v>4.846485663537173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722950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722950</v>
      </c>
      <c r="O22" s="43">
        <f t="shared" si="1"/>
        <v>61.14776283515182</v>
      </c>
      <c r="P22" s="10"/>
    </row>
    <row r="23" spans="1:16" ht="15">
      <c r="A23" s="12"/>
      <c r="B23" s="44">
        <v>541</v>
      </c>
      <c r="C23" s="20" t="s">
        <v>65</v>
      </c>
      <c r="D23" s="46">
        <v>722950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722950</v>
      </c>
      <c r="O23" s="47">
        <f t="shared" si="1"/>
        <v>61.14776283515182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SUM(D25:D25)</f>
        <v>0</v>
      </c>
      <c r="E24" s="31">
        <f t="shared" si="7"/>
        <v>309424</v>
      </c>
      <c r="F24" s="31">
        <f t="shared" si="7"/>
        <v>846982</v>
      </c>
      <c r="G24" s="31">
        <f t="shared" si="7"/>
        <v>241694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1398100</v>
      </c>
      <c r="O24" s="43">
        <f t="shared" si="1"/>
        <v>118.25255857227438</v>
      </c>
      <c r="P24" s="10"/>
    </row>
    <row r="25" spans="1:16" ht="15">
      <c r="A25" s="13"/>
      <c r="B25" s="45">
        <v>552</v>
      </c>
      <c r="C25" s="21" t="s">
        <v>56</v>
      </c>
      <c r="D25" s="46">
        <v>0</v>
      </c>
      <c r="E25" s="46">
        <v>309424</v>
      </c>
      <c r="F25" s="46">
        <v>846982</v>
      </c>
      <c r="G25" s="46">
        <v>241694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1398100</v>
      </c>
      <c r="O25" s="47">
        <f t="shared" si="1"/>
        <v>118.25255857227438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SUM(D27:D27)</f>
        <v>1045697</v>
      </c>
      <c r="E26" s="31">
        <f t="shared" si="8"/>
        <v>588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1046285</v>
      </c>
      <c r="O26" s="43">
        <f t="shared" si="1"/>
        <v>88.49572866446756</v>
      </c>
      <c r="P26" s="9"/>
    </row>
    <row r="27" spans="1:16" ht="15">
      <c r="A27" s="12"/>
      <c r="B27" s="44">
        <v>572</v>
      </c>
      <c r="C27" s="20" t="s">
        <v>66</v>
      </c>
      <c r="D27" s="46">
        <v>1045697</v>
      </c>
      <c r="E27" s="46">
        <v>588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1046285</v>
      </c>
      <c r="O27" s="47">
        <f t="shared" si="1"/>
        <v>88.49572866446756</v>
      </c>
      <c r="P27" s="9"/>
    </row>
    <row r="28" spans="1:16" ht="15.75">
      <c r="A28" s="28" t="s">
        <v>67</v>
      </c>
      <c r="B28" s="29"/>
      <c r="C28" s="30"/>
      <c r="D28" s="31">
        <f aca="true" t="shared" si="9" ref="D28:M28">SUM(D29:D29)</f>
        <v>40</v>
      </c>
      <c r="E28" s="31">
        <f t="shared" si="9"/>
        <v>860633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857800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1718473</v>
      </c>
      <c r="O28" s="43">
        <f t="shared" si="1"/>
        <v>145.3499957709549</v>
      </c>
      <c r="P28" s="9"/>
    </row>
    <row r="29" spans="1:16" ht="15.75" thickBot="1">
      <c r="A29" s="12"/>
      <c r="B29" s="44">
        <v>581</v>
      </c>
      <c r="C29" s="20" t="s">
        <v>68</v>
      </c>
      <c r="D29" s="46">
        <v>40</v>
      </c>
      <c r="E29" s="46">
        <v>860633</v>
      </c>
      <c r="F29" s="46">
        <v>0</v>
      </c>
      <c r="G29" s="46">
        <v>0</v>
      </c>
      <c r="H29" s="46">
        <v>0</v>
      </c>
      <c r="I29" s="46">
        <v>857800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1718473</v>
      </c>
      <c r="O29" s="47">
        <f t="shared" si="1"/>
        <v>145.3499957709549</v>
      </c>
      <c r="P29" s="9"/>
    </row>
    <row r="30" spans="1:119" ht="16.5" thickBot="1">
      <c r="A30" s="14" t="s">
        <v>10</v>
      </c>
      <c r="B30" s="23"/>
      <c r="C30" s="22"/>
      <c r="D30" s="15">
        <f>SUM(D5,D13,D17,D22,D24,D26,D28)</f>
        <v>7784961</v>
      </c>
      <c r="E30" s="15">
        <f aca="true" t="shared" si="10" ref="E30:M30">SUM(E5,E13,E17,E22,E24,E26,E28)</f>
        <v>1551401</v>
      </c>
      <c r="F30" s="15">
        <f t="shared" si="10"/>
        <v>846982</v>
      </c>
      <c r="G30" s="15">
        <f t="shared" si="10"/>
        <v>241694</v>
      </c>
      <c r="H30" s="15">
        <f t="shared" si="10"/>
        <v>0</v>
      </c>
      <c r="I30" s="15">
        <f t="shared" si="10"/>
        <v>8184901</v>
      </c>
      <c r="J30" s="15">
        <f t="shared" si="10"/>
        <v>0</v>
      </c>
      <c r="K30" s="15">
        <f t="shared" si="10"/>
        <v>1122247</v>
      </c>
      <c r="L30" s="15">
        <f t="shared" si="10"/>
        <v>0</v>
      </c>
      <c r="M30" s="15">
        <f t="shared" si="10"/>
        <v>0</v>
      </c>
      <c r="N30" s="15">
        <f t="shared" si="4"/>
        <v>19732186</v>
      </c>
      <c r="O30" s="37">
        <f t="shared" si="1"/>
        <v>1668.9660830584453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11823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2079960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1089701</v>
      </c>
      <c r="L5" s="26">
        <f t="shared" si="0"/>
        <v>0</v>
      </c>
      <c r="M5" s="26">
        <f t="shared" si="0"/>
        <v>0</v>
      </c>
      <c r="N5" s="27">
        <f>SUM(D5:M5)</f>
        <v>3169661</v>
      </c>
      <c r="O5" s="32">
        <f aca="true" t="shared" si="1" ref="O5:O30">(N5/O$32)</f>
        <v>270.6336236338798</v>
      </c>
      <c r="P5" s="6"/>
    </row>
    <row r="6" spans="1:16" ht="15">
      <c r="A6" s="12"/>
      <c r="B6" s="44">
        <v>511</v>
      </c>
      <c r="C6" s="20" t="s">
        <v>19</v>
      </c>
      <c r="D6" s="46">
        <v>72125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72125</v>
      </c>
      <c r="O6" s="47">
        <f t="shared" si="1"/>
        <v>6.1582137978142075</v>
      </c>
      <c r="P6" s="9"/>
    </row>
    <row r="7" spans="1:16" ht="15">
      <c r="A7" s="12"/>
      <c r="B7" s="44">
        <v>512</v>
      </c>
      <c r="C7" s="20" t="s">
        <v>20</v>
      </c>
      <c r="D7" s="46">
        <v>287331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287331</v>
      </c>
      <c r="O7" s="47">
        <f t="shared" si="1"/>
        <v>24.533043032786885</v>
      </c>
      <c r="P7" s="9"/>
    </row>
    <row r="8" spans="1:16" ht="15">
      <c r="A8" s="12"/>
      <c r="B8" s="44">
        <v>513</v>
      </c>
      <c r="C8" s="20" t="s">
        <v>21</v>
      </c>
      <c r="D8" s="46">
        <v>1343378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1343378</v>
      </c>
      <c r="O8" s="47">
        <f t="shared" si="1"/>
        <v>114.70099043715847</v>
      </c>
      <c r="P8" s="9"/>
    </row>
    <row r="9" spans="1:16" ht="15">
      <c r="A9" s="12"/>
      <c r="B9" s="44">
        <v>514</v>
      </c>
      <c r="C9" s="20" t="s">
        <v>50</v>
      </c>
      <c r="D9" s="46">
        <v>96915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96915</v>
      </c>
      <c r="O9" s="47">
        <f t="shared" si="1"/>
        <v>8.27484631147541</v>
      </c>
      <c r="P9" s="9"/>
    </row>
    <row r="10" spans="1:16" ht="15">
      <c r="A10" s="12"/>
      <c r="B10" s="44">
        <v>515</v>
      </c>
      <c r="C10" s="20" t="s">
        <v>51</v>
      </c>
      <c r="D10" s="46">
        <v>65233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65233</v>
      </c>
      <c r="O10" s="47">
        <f t="shared" si="1"/>
        <v>5.5697575136612025</v>
      </c>
      <c r="P10" s="9"/>
    </row>
    <row r="11" spans="1:16" ht="15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1089701</v>
      </c>
      <c r="L11" s="46">
        <v>0</v>
      </c>
      <c r="M11" s="46">
        <v>0</v>
      </c>
      <c r="N11" s="46">
        <f t="shared" si="2"/>
        <v>1089701</v>
      </c>
      <c r="O11" s="47">
        <f t="shared" si="1"/>
        <v>93.04141051912568</v>
      </c>
      <c r="P11" s="9"/>
    </row>
    <row r="12" spans="1:16" ht="15">
      <c r="A12" s="12"/>
      <c r="B12" s="44">
        <v>519</v>
      </c>
      <c r="C12" s="20" t="s">
        <v>61</v>
      </c>
      <c r="D12" s="46">
        <v>214978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214978</v>
      </c>
      <c r="O12" s="47">
        <f t="shared" si="1"/>
        <v>18.355362021857925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3812995</v>
      </c>
      <c r="E13" s="31">
        <f t="shared" si="3"/>
        <v>381291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4194286</v>
      </c>
      <c r="O13" s="43">
        <f t="shared" si="1"/>
        <v>358.11868169398906</v>
      </c>
      <c r="P13" s="10"/>
    </row>
    <row r="14" spans="1:16" ht="15">
      <c r="A14" s="12"/>
      <c r="B14" s="44">
        <v>521</v>
      </c>
      <c r="C14" s="20" t="s">
        <v>26</v>
      </c>
      <c r="D14" s="46">
        <v>2262242</v>
      </c>
      <c r="E14" s="46">
        <v>381291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2643533</v>
      </c>
      <c r="O14" s="47">
        <f t="shared" si="1"/>
        <v>225.71149248633878</v>
      </c>
      <c r="P14" s="9"/>
    </row>
    <row r="15" spans="1:16" ht="15">
      <c r="A15" s="12"/>
      <c r="B15" s="44">
        <v>522</v>
      </c>
      <c r="C15" s="20" t="s">
        <v>27</v>
      </c>
      <c r="D15" s="46">
        <v>1279142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1279142</v>
      </c>
      <c r="O15" s="47">
        <f t="shared" si="1"/>
        <v>109.21635928961749</v>
      </c>
      <c r="P15" s="9"/>
    </row>
    <row r="16" spans="1:16" ht="15">
      <c r="A16" s="12"/>
      <c r="B16" s="44">
        <v>524</v>
      </c>
      <c r="C16" s="20" t="s">
        <v>28</v>
      </c>
      <c r="D16" s="46">
        <v>271611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271611</v>
      </c>
      <c r="O16" s="47">
        <f t="shared" si="1"/>
        <v>23.190829918032787</v>
      </c>
      <c r="P16" s="9"/>
    </row>
    <row r="17" spans="1:16" ht="15.75">
      <c r="A17" s="28" t="s">
        <v>29</v>
      </c>
      <c r="B17" s="29"/>
      <c r="C17" s="30"/>
      <c r="D17" s="31">
        <f aca="true" t="shared" si="5" ref="D17:M17">SUM(D18:D21)</f>
        <v>0</v>
      </c>
      <c r="E17" s="31">
        <f t="shared" si="5"/>
        <v>88476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7048923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7137399</v>
      </c>
      <c r="O17" s="43">
        <f t="shared" si="1"/>
        <v>609.4090676229508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1715096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1715096</v>
      </c>
      <c r="O18" s="47">
        <f t="shared" si="1"/>
        <v>146.43920765027323</v>
      </c>
      <c r="P18" s="9"/>
    </row>
    <row r="19" spans="1:16" ht="15">
      <c r="A19" s="12"/>
      <c r="B19" s="44">
        <v>536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4547616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4547616</v>
      </c>
      <c r="O19" s="47">
        <f t="shared" si="1"/>
        <v>388.28688524590166</v>
      </c>
      <c r="P19" s="9"/>
    </row>
    <row r="20" spans="1:16" ht="15">
      <c r="A20" s="12"/>
      <c r="B20" s="44">
        <v>538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786211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786211</v>
      </c>
      <c r="O20" s="47">
        <f t="shared" si="1"/>
        <v>67.12867144808743</v>
      </c>
      <c r="P20" s="9"/>
    </row>
    <row r="21" spans="1:16" ht="15">
      <c r="A21" s="12"/>
      <c r="B21" s="44">
        <v>539</v>
      </c>
      <c r="C21" s="20" t="s">
        <v>32</v>
      </c>
      <c r="D21" s="46">
        <v>0</v>
      </c>
      <c r="E21" s="46">
        <v>88476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88476</v>
      </c>
      <c r="O21" s="47">
        <f t="shared" si="1"/>
        <v>7.554303278688525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522141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522141</v>
      </c>
      <c r="O22" s="43">
        <f t="shared" si="1"/>
        <v>44.58171106557377</v>
      </c>
      <c r="P22" s="10"/>
    </row>
    <row r="23" spans="1:16" ht="15">
      <c r="A23" s="12"/>
      <c r="B23" s="44">
        <v>541</v>
      </c>
      <c r="C23" s="20" t="s">
        <v>65</v>
      </c>
      <c r="D23" s="46">
        <v>522141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522141</v>
      </c>
      <c r="O23" s="47">
        <f t="shared" si="1"/>
        <v>44.58171106557377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SUM(D25:D25)</f>
        <v>0</v>
      </c>
      <c r="E24" s="31">
        <f t="shared" si="7"/>
        <v>563039</v>
      </c>
      <c r="F24" s="31">
        <f t="shared" si="7"/>
        <v>846388</v>
      </c>
      <c r="G24" s="31">
        <f t="shared" si="7"/>
        <v>26195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1435622</v>
      </c>
      <c r="O24" s="43">
        <f t="shared" si="1"/>
        <v>122.5770150273224</v>
      </c>
      <c r="P24" s="10"/>
    </row>
    <row r="25" spans="1:16" ht="15">
      <c r="A25" s="13"/>
      <c r="B25" s="45">
        <v>552</v>
      </c>
      <c r="C25" s="21" t="s">
        <v>56</v>
      </c>
      <c r="D25" s="46">
        <v>0</v>
      </c>
      <c r="E25" s="46">
        <v>563039</v>
      </c>
      <c r="F25" s="46">
        <v>846388</v>
      </c>
      <c r="G25" s="46">
        <v>26195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1435622</v>
      </c>
      <c r="O25" s="47">
        <f t="shared" si="1"/>
        <v>122.5770150273224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SUM(D27:D27)</f>
        <v>1210721</v>
      </c>
      <c r="E26" s="31">
        <f t="shared" si="8"/>
        <v>382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1211103</v>
      </c>
      <c r="O26" s="43">
        <f t="shared" si="1"/>
        <v>103.40701844262296</v>
      </c>
      <c r="P26" s="9"/>
    </row>
    <row r="27" spans="1:16" ht="15">
      <c r="A27" s="12"/>
      <c r="B27" s="44">
        <v>572</v>
      </c>
      <c r="C27" s="20" t="s">
        <v>66</v>
      </c>
      <c r="D27" s="46">
        <v>1210721</v>
      </c>
      <c r="E27" s="46">
        <v>382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1211103</v>
      </c>
      <c r="O27" s="47">
        <f t="shared" si="1"/>
        <v>103.40701844262296</v>
      </c>
      <c r="P27" s="9"/>
    </row>
    <row r="28" spans="1:16" ht="15.75">
      <c r="A28" s="28" t="s">
        <v>67</v>
      </c>
      <c r="B28" s="29"/>
      <c r="C28" s="30"/>
      <c r="D28" s="31">
        <f aca="true" t="shared" si="9" ref="D28:M28">SUM(D29:D29)</f>
        <v>0</v>
      </c>
      <c r="E28" s="31">
        <f t="shared" si="9"/>
        <v>847502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673800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1521302</v>
      </c>
      <c r="O28" s="43">
        <f t="shared" si="1"/>
        <v>129.8925887978142</v>
      </c>
      <c r="P28" s="9"/>
    </row>
    <row r="29" spans="1:16" ht="15.75" thickBot="1">
      <c r="A29" s="12"/>
      <c r="B29" s="44">
        <v>581</v>
      </c>
      <c r="C29" s="20" t="s">
        <v>68</v>
      </c>
      <c r="D29" s="46">
        <v>0</v>
      </c>
      <c r="E29" s="46">
        <v>847502</v>
      </c>
      <c r="F29" s="46">
        <v>0</v>
      </c>
      <c r="G29" s="46">
        <v>0</v>
      </c>
      <c r="H29" s="46">
        <v>0</v>
      </c>
      <c r="I29" s="46">
        <v>673800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1521302</v>
      </c>
      <c r="O29" s="47">
        <f t="shared" si="1"/>
        <v>129.8925887978142</v>
      </c>
      <c r="P29" s="9"/>
    </row>
    <row r="30" spans="1:119" ht="16.5" thickBot="1">
      <c r="A30" s="14" t="s">
        <v>10</v>
      </c>
      <c r="B30" s="23"/>
      <c r="C30" s="22"/>
      <c r="D30" s="15">
        <f>SUM(D5,D13,D17,D22,D24,D26,D28)</f>
        <v>7625817</v>
      </c>
      <c r="E30" s="15">
        <f aca="true" t="shared" si="10" ref="E30:M30">SUM(E5,E13,E17,E22,E24,E26,E28)</f>
        <v>1880690</v>
      </c>
      <c r="F30" s="15">
        <f t="shared" si="10"/>
        <v>846388</v>
      </c>
      <c r="G30" s="15">
        <f t="shared" si="10"/>
        <v>26195</v>
      </c>
      <c r="H30" s="15">
        <f t="shared" si="10"/>
        <v>0</v>
      </c>
      <c r="I30" s="15">
        <f t="shared" si="10"/>
        <v>7722723</v>
      </c>
      <c r="J30" s="15">
        <f t="shared" si="10"/>
        <v>0</v>
      </c>
      <c r="K30" s="15">
        <f t="shared" si="10"/>
        <v>1089701</v>
      </c>
      <c r="L30" s="15">
        <f t="shared" si="10"/>
        <v>0</v>
      </c>
      <c r="M30" s="15">
        <f t="shared" si="10"/>
        <v>0</v>
      </c>
      <c r="N30" s="15">
        <f t="shared" si="4"/>
        <v>19191514</v>
      </c>
      <c r="O30" s="37">
        <f t="shared" si="1"/>
        <v>1638.619706284153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11712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2048137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1455257</v>
      </c>
      <c r="L5" s="59">
        <f t="shared" si="0"/>
        <v>0</v>
      </c>
      <c r="M5" s="59">
        <f t="shared" si="0"/>
        <v>0</v>
      </c>
      <c r="N5" s="60">
        <f>SUM(D5:M5)</f>
        <v>3503394</v>
      </c>
      <c r="O5" s="61">
        <f aca="true" t="shared" si="1" ref="O5:O30">(N5/O$32)</f>
        <v>300.436840751222</v>
      </c>
      <c r="P5" s="62"/>
    </row>
    <row r="6" spans="1:16" ht="15">
      <c r="A6" s="64"/>
      <c r="B6" s="65">
        <v>511</v>
      </c>
      <c r="C6" s="66" t="s">
        <v>19</v>
      </c>
      <c r="D6" s="67">
        <v>71662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71662</v>
      </c>
      <c r="O6" s="68">
        <f t="shared" si="1"/>
        <v>6.145442071863476</v>
      </c>
      <c r="P6" s="69"/>
    </row>
    <row r="7" spans="1:16" ht="15">
      <c r="A7" s="64"/>
      <c r="B7" s="65">
        <v>512</v>
      </c>
      <c r="C7" s="66" t="s">
        <v>20</v>
      </c>
      <c r="D7" s="67">
        <v>277318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277318</v>
      </c>
      <c r="O7" s="68">
        <f t="shared" si="1"/>
        <v>23.78166538032759</v>
      </c>
      <c r="P7" s="69"/>
    </row>
    <row r="8" spans="1:16" ht="15">
      <c r="A8" s="64"/>
      <c r="B8" s="65">
        <v>513</v>
      </c>
      <c r="C8" s="66" t="s">
        <v>21</v>
      </c>
      <c r="D8" s="67">
        <v>1321264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1321264</v>
      </c>
      <c r="O8" s="68">
        <f t="shared" si="1"/>
        <v>113.30623445673614</v>
      </c>
      <c r="P8" s="69"/>
    </row>
    <row r="9" spans="1:16" ht="15">
      <c r="A9" s="64"/>
      <c r="B9" s="65">
        <v>514</v>
      </c>
      <c r="C9" s="66" t="s">
        <v>50</v>
      </c>
      <c r="D9" s="67">
        <v>100371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100371</v>
      </c>
      <c r="O9" s="68">
        <f t="shared" si="1"/>
        <v>8.607409313094932</v>
      </c>
      <c r="P9" s="69"/>
    </row>
    <row r="10" spans="1:16" ht="15">
      <c r="A10" s="64"/>
      <c r="B10" s="65">
        <v>515</v>
      </c>
      <c r="C10" s="66" t="s">
        <v>51</v>
      </c>
      <c r="D10" s="67">
        <v>58538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58538</v>
      </c>
      <c r="O10" s="68">
        <f t="shared" si="1"/>
        <v>5.019981133693508</v>
      </c>
      <c r="P10" s="69"/>
    </row>
    <row r="11" spans="1:16" ht="15">
      <c r="A11" s="64"/>
      <c r="B11" s="65">
        <v>518</v>
      </c>
      <c r="C11" s="66" t="s">
        <v>23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1455257</v>
      </c>
      <c r="L11" s="67">
        <v>0</v>
      </c>
      <c r="M11" s="67">
        <v>0</v>
      </c>
      <c r="N11" s="67">
        <f t="shared" si="2"/>
        <v>1455257</v>
      </c>
      <c r="O11" s="68">
        <f t="shared" si="1"/>
        <v>124.79692993739816</v>
      </c>
      <c r="P11" s="69"/>
    </row>
    <row r="12" spans="1:16" ht="15">
      <c r="A12" s="64"/>
      <c r="B12" s="65">
        <v>519</v>
      </c>
      <c r="C12" s="66" t="s">
        <v>61</v>
      </c>
      <c r="D12" s="67">
        <v>218984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218984</v>
      </c>
      <c r="O12" s="68">
        <f t="shared" si="1"/>
        <v>18.779178458108223</v>
      </c>
      <c r="P12" s="69"/>
    </row>
    <row r="13" spans="1:16" ht="15.75">
      <c r="A13" s="70" t="s">
        <v>25</v>
      </c>
      <c r="B13" s="71"/>
      <c r="C13" s="72"/>
      <c r="D13" s="73">
        <f aca="true" t="shared" si="3" ref="D13:M13">SUM(D14:D16)</f>
        <v>3816637</v>
      </c>
      <c r="E13" s="73">
        <f t="shared" si="3"/>
        <v>522904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0">SUM(D13:M13)</f>
        <v>4339541</v>
      </c>
      <c r="O13" s="75">
        <f t="shared" si="1"/>
        <v>372.1414115427493</v>
      </c>
      <c r="P13" s="76"/>
    </row>
    <row r="14" spans="1:16" ht="15">
      <c r="A14" s="64"/>
      <c r="B14" s="65">
        <v>521</v>
      </c>
      <c r="C14" s="66" t="s">
        <v>26</v>
      </c>
      <c r="D14" s="67">
        <v>2371319</v>
      </c>
      <c r="E14" s="67">
        <v>522904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2894223</v>
      </c>
      <c r="O14" s="68">
        <f t="shared" si="1"/>
        <v>248.19680987908413</v>
      </c>
      <c r="P14" s="69"/>
    </row>
    <row r="15" spans="1:16" ht="15">
      <c r="A15" s="64"/>
      <c r="B15" s="65">
        <v>522</v>
      </c>
      <c r="C15" s="66" t="s">
        <v>27</v>
      </c>
      <c r="D15" s="67">
        <v>1183514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1183514</v>
      </c>
      <c r="O15" s="68">
        <f t="shared" si="1"/>
        <v>101.4933539147586</v>
      </c>
      <c r="P15" s="69"/>
    </row>
    <row r="16" spans="1:16" ht="15">
      <c r="A16" s="64"/>
      <c r="B16" s="65">
        <v>524</v>
      </c>
      <c r="C16" s="66" t="s">
        <v>28</v>
      </c>
      <c r="D16" s="67">
        <v>261804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261804</v>
      </c>
      <c r="O16" s="68">
        <f t="shared" si="1"/>
        <v>22.45124774890661</v>
      </c>
      <c r="P16" s="69"/>
    </row>
    <row r="17" spans="1:16" ht="15.75">
      <c r="A17" s="70" t="s">
        <v>29</v>
      </c>
      <c r="B17" s="71"/>
      <c r="C17" s="72"/>
      <c r="D17" s="73">
        <f aca="true" t="shared" si="5" ref="D17:M17">SUM(D18:D21)</f>
        <v>0</v>
      </c>
      <c r="E17" s="73">
        <f t="shared" si="5"/>
        <v>77310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6653490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6730800</v>
      </c>
      <c r="O17" s="75">
        <f t="shared" si="1"/>
        <v>577.2060715204528</v>
      </c>
      <c r="P17" s="76"/>
    </row>
    <row r="18" spans="1:16" ht="15">
      <c r="A18" s="64"/>
      <c r="B18" s="65">
        <v>534</v>
      </c>
      <c r="C18" s="66" t="s">
        <v>62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1650414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1650414</v>
      </c>
      <c r="O18" s="68">
        <f t="shared" si="1"/>
        <v>141.53280164651403</v>
      </c>
      <c r="P18" s="69"/>
    </row>
    <row r="19" spans="1:16" ht="15">
      <c r="A19" s="64"/>
      <c r="B19" s="65">
        <v>536</v>
      </c>
      <c r="C19" s="66" t="s">
        <v>63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4244775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4244775</v>
      </c>
      <c r="O19" s="68">
        <f t="shared" si="1"/>
        <v>364.01466426550036</v>
      </c>
      <c r="P19" s="69"/>
    </row>
    <row r="20" spans="1:16" ht="15">
      <c r="A20" s="64"/>
      <c r="B20" s="65">
        <v>538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758301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758301</v>
      </c>
      <c r="O20" s="68">
        <f t="shared" si="1"/>
        <v>65.02881399536918</v>
      </c>
      <c r="P20" s="69"/>
    </row>
    <row r="21" spans="1:16" ht="15">
      <c r="A21" s="64"/>
      <c r="B21" s="65">
        <v>539</v>
      </c>
      <c r="C21" s="66" t="s">
        <v>32</v>
      </c>
      <c r="D21" s="67">
        <v>0</v>
      </c>
      <c r="E21" s="67">
        <v>77310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77310</v>
      </c>
      <c r="O21" s="68">
        <f t="shared" si="1"/>
        <v>6.629791613069205</v>
      </c>
      <c r="P21" s="69"/>
    </row>
    <row r="22" spans="1:16" ht="15.75">
      <c r="A22" s="70" t="s">
        <v>33</v>
      </c>
      <c r="B22" s="71"/>
      <c r="C22" s="72"/>
      <c r="D22" s="73">
        <f aca="true" t="shared" si="6" ref="D22:M22">SUM(D23:D23)</f>
        <v>426670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426670</v>
      </c>
      <c r="O22" s="75">
        <f t="shared" si="1"/>
        <v>36.589486321927794</v>
      </c>
      <c r="P22" s="76"/>
    </row>
    <row r="23" spans="1:16" ht="15">
      <c r="A23" s="64"/>
      <c r="B23" s="65">
        <v>541</v>
      </c>
      <c r="C23" s="66" t="s">
        <v>65</v>
      </c>
      <c r="D23" s="67">
        <v>426670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426670</v>
      </c>
      <c r="O23" s="68">
        <f t="shared" si="1"/>
        <v>36.589486321927794</v>
      </c>
      <c r="P23" s="69"/>
    </row>
    <row r="24" spans="1:16" ht="15.75">
      <c r="A24" s="70" t="s">
        <v>35</v>
      </c>
      <c r="B24" s="71"/>
      <c r="C24" s="72"/>
      <c r="D24" s="73">
        <f aca="true" t="shared" si="7" ref="D24:M24">SUM(D25:D25)</f>
        <v>0</v>
      </c>
      <c r="E24" s="73">
        <f t="shared" si="7"/>
        <v>1084763</v>
      </c>
      <c r="F24" s="73">
        <f t="shared" si="7"/>
        <v>847834</v>
      </c>
      <c r="G24" s="73">
        <f t="shared" si="7"/>
        <v>717095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2649692</v>
      </c>
      <c r="O24" s="75">
        <f t="shared" si="1"/>
        <v>227.2268244575937</v>
      </c>
      <c r="P24" s="76"/>
    </row>
    <row r="25" spans="1:16" ht="15">
      <c r="A25" s="64"/>
      <c r="B25" s="65">
        <v>552</v>
      </c>
      <c r="C25" s="66" t="s">
        <v>56</v>
      </c>
      <c r="D25" s="67">
        <v>0</v>
      </c>
      <c r="E25" s="67">
        <v>1084763</v>
      </c>
      <c r="F25" s="67">
        <v>847834</v>
      </c>
      <c r="G25" s="67">
        <v>717095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2649692</v>
      </c>
      <c r="O25" s="68">
        <f t="shared" si="1"/>
        <v>227.2268244575937</v>
      </c>
      <c r="P25" s="69"/>
    </row>
    <row r="26" spans="1:16" ht="15.75">
      <c r="A26" s="70" t="s">
        <v>37</v>
      </c>
      <c r="B26" s="71"/>
      <c r="C26" s="72"/>
      <c r="D26" s="73">
        <f aca="true" t="shared" si="8" ref="D26:M26">SUM(D27:D27)</f>
        <v>1001415</v>
      </c>
      <c r="E26" s="73">
        <f t="shared" si="8"/>
        <v>61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1001476</v>
      </c>
      <c r="O26" s="75">
        <f t="shared" si="1"/>
        <v>85.88251436411971</v>
      </c>
      <c r="P26" s="69"/>
    </row>
    <row r="27" spans="1:16" ht="15">
      <c r="A27" s="64"/>
      <c r="B27" s="65">
        <v>572</v>
      </c>
      <c r="C27" s="66" t="s">
        <v>66</v>
      </c>
      <c r="D27" s="67">
        <v>1001415</v>
      </c>
      <c r="E27" s="67">
        <v>61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1001476</v>
      </c>
      <c r="O27" s="68">
        <f t="shared" si="1"/>
        <v>85.88251436411971</v>
      </c>
      <c r="P27" s="69"/>
    </row>
    <row r="28" spans="1:16" ht="15.75">
      <c r="A28" s="70" t="s">
        <v>67</v>
      </c>
      <c r="B28" s="71"/>
      <c r="C28" s="72"/>
      <c r="D28" s="73">
        <f aca="true" t="shared" si="9" ref="D28:M28">SUM(D29:D29)</f>
        <v>2</v>
      </c>
      <c r="E28" s="73">
        <f t="shared" si="9"/>
        <v>854600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673800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4"/>
        <v>1528402</v>
      </c>
      <c r="O28" s="75">
        <f t="shared" si="1"/>
        <v>131.0695480662036</v>
      </c>
      <c r="P28" s="69"/>
    </row>
    <row r="29" spans="1:16" ht="15.75" thickBot="1">
      <c r="A29" s="64"/>
      <c r="B29" s="65">
        <v>581</v>
      </c>
      <c r="C29" s="66" t="s">
        <v>68</v>
      </c>
      <c r="D29" s="67">
        <v>2</v>
      </c>
      <c r="E29" s="67">
        <v>854600</v>
      </c>
      <c r="F29" s="67">
        <v>0</v>
      </c>
      <c r="G29" s="67">
        <v>0</v>
      </c>
      <c r="H29" s="67">
        <v>0</v>
      </c>
      <c r="I29" s="67">
        <v>673800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1528402</v>
      </c>
      <c r="O29" s="68">
        <f t="shared" si="1"/>
        <v>131.0695480662036</v>
      </c>
      <c r="P29" s="69"/>
    </row>
    <row r="30" spans="1:119" ht="16.5" thickBot="1">
      <c r="A30" s="77" t="s">
        <v>10</v>
      </c>
      <c r="B30" s="78"/>
      <c r="C30" s="79"/>
      <c r="D30" s="80">
        <f>SUM(D5,D13,D17,D22,D24,D26,D28)</f>
        <v>7292861</v>
      </c>
      <c r="E30" s="80">
        <f aca="true" t="shared" si="10" ref="E30:M30">SUM(E5,E13,E17,E22,E24,E26,E28)</f>
        <v>2539638</v>
      </c>
      <c r="F30" s="80">
        <f t="shared" si="10"/>
        <v>847834</v>
      </c>
      <c r="G30" s="80">
        <f t="shared" si="10"/>
        <v>717095</v>
      </c>
      <c r="H30" s="80">
        <f t="shared" si="10"/>
        <v>0</v>
      </c>
      <c r="I30" s="80">
        <f t="shared" si="10"/>
        <v>7327290</v>
      </c>
      <c r="J30" s="80">
        <f t="shared" si="10"/>
        <v>0</v>
      </c>
      <c r="K30" s="80">
        <f t="shared" si="10"/>
        <v>1455257</v>
      </c>
      <c r="L30" s="80">
        <f t="shared" si="10"/>
        <v>0</v>
      </c>
      <c r="M30" s="80">
        <f t="shared" si="10"/>
        <v>0</v>
      </c>
      <c r="N30" s="80">
        <f t="shared" si="4"/>
        <v>20179975</v>
      </c>
      <c r="O30" s="81">
        <f t="shared" si="1"/>
        <v>1730.552697024269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69</v>
      </c>
      <c r="M32" s="117"/>
      <c r="N32" s="117"/>
      <c r="O32" s="91">
        <v>11661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2296511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1453746</v>
      </c>
      <c r="L5" s="26">
        <f t="shared" si="0"/>
        <v>0</v>
      </c>
      <c r="M5" s="26">
        <f t="shared" si="0"/>
        <v>0</v>
      </c>
      <c r="N5" s="27">
        <f>SUM(D5:M5)</f>
        <v>3750257</v>
      </c>
      <c r="O5" s="32">
        <f aca="true" t="shared" si="1" ref="O5:O30">(N5/O$32)</f>
        <v>322.4086141678129</v>
      </c>
      <c r="P5" s="6"/>
    </row>
    <row r="6" spans="1:16" ht="15">
      <c r="A6" s="12"/>
      <c r="B6" s="44">
        <v>511</v>
      </c>
      <c r="C6" s="20" t="s">
        <v>19</v>
      </c>
      <c r="D6" s="46">
        <v>69946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69946</v>
      </c>
      <c r="O6" s="47">
        <f t="shared" si="1"/>
        <v>6.013239339752407</v>
      </c>
      <c r="P6" s="9"/>
    </row>
    <row r="7" spans="1:16" ht="15">
      <c r="A7" s="12"/>
      <c r="B7" s="44">
        <v>512</v>
      </c>
      <c r="C7" s="20" t="s">
        <v>20</v>
      </c>
      <c r="D7" s="46">
        <v>423767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423767</v>
      </c>
      <c r="O7" s="47">
        <f t="shared" si="1"/>
        <v>36.43113823933975</v>
      </c>
      <c r="P7" s="9"/>
    </row>
    <row r="8" spans="1:16" ht="15">
      <c r="A8" s="12"/>
      <c r="B8" s="44">
        <v>513</v>
      </c>
      <c r="C8" s="20" t="s">
        <v>21</v>
      </c>
      <c r="D8" s="46">
        <v>1405995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1405995</v>
      </c>
      <c r="O8" s="47">
        <f t="shared" si="1"/>
        <v>120.873022696011</v>
      </c>
      <c r="P8" s="9"/>
    </row>
    <row r="9" spans="1:16" ht="15">
      <c r="A9" s="12"/>
      <c r="B9" s="44">
        <v>514</v>
      </c>
      <c r="C9" s="20" t="s">
        <v>50</v>
      </c>
      <c r="D9" s="46">
        <v>91837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91837</v>
      </c>
      <c r="O9" s="47">
        <f t="shared" si="1"/>
        <v>7.895202888583219</v>
      </c>
      <c r="P9" s="9"/>
    </row>
    <row r="10" spans="1:16" ht="15">
      <c r="A10" s="12"/>
      <c r="B10" s="44">
        <v>515</v>
      </c>
      <c r="C10" s="20" t="s">
        <v>51</v>
      </c>
      <c r="D10" s="46">
        <v>53529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53529</v>
      </c>
      <c r="O10" s="47">
        <f t="shared" si="1"/>
        <v>4.6018741403026135</v>
      </c>
      <c r="P10" s="9"/>
    </row>
    <row r="11" spans="1:16" ht="15">
      <c r="A11" s="12"/>
      <c r="B11" s="44">
        <v>517</v>
      </c>
      <c r="C11" s="20" t="s">
        <v>22</v>
      </c>
      <c r="D11" s="46">
        <v>37372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37372</v>
      </c>
      <c r="O11" s="47">
        <f t="shared" si="1"/>
        <v>3.2128610729023386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1453746</v>
      </c>
      <c r="L12" s="46">
        <v>0</v>
      </c>
      <c r="M12" s="46">
        <v>0</v>
      </c>
      <c r="N12" s="46">
        <f t="shared" si="2"/>
        <v>1453746</v>
      </c>
      <c r="O12" s="47">
        <f t="shared" si="1"/>
        <v>124.97816368638239</v>
      </c>
      <c r="P12" s="9"/>
    </row>
    <row r="13" spans="1:16" ht="15">
      <c r="A13" s="12"/>
      <c r="B13" s="44">
        <v>519</v>
      </c>
      <c r="C13" s="20" t="s">
        <v>24</v>
      </c>
      <c r="D13" s="46">
        <v>214065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214065</v>
      </c>
      <c r="O13" s="47">
        <f t="shared" si="1"/>
        <v>18.4031121045392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4231813</v>
      </c>
      <c r="E14" s="31">
        <f t="shared" si="3"/>
        <v>188449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0">SUM(D14:M14)</f>
        <v>4420262</v>
      </c>
      <c r="O14" s="43">
        <f t="shared" si="1"/>
        <v>380.0087689133425</v>
      </c>
      <c r="P14" s="10"/>
    </row>
    <row r="15" spans="1:16" ht="15">
      <c r="A15" s="12"/>
      <c r="B15" s="44">
        <v>521</v>
      </c>
      <c r="C15" s="20" t="s">
        <v>26</v>
      </c>
      <c r="D15" s="46">
        <v>2326858</v>
      </c>
      <c r="E15" s="46">
        <v>188449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2515307</v>
      </c>
      <c r="O15" s="47">
        <f t="shared" si="1"/>
        <v>216.2402854195323</v>
      </c>
      <c r="P15" s="9"/>
    </row>
    <row r="16" spans="1:16" ht="15">
      <c r="A16" s="12"/>
      <c r="B16" s="44">
        <v>522</v>
      </c>
      <c r="C16" s="20" t="s">
        <v>27</v>
      </c>
      <c r="D16" s="46">
        <v>1745007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1745007</v>
      </c>
      <c r="O16" s="47">
        <f t="shared" si="1"/>
        <v>150.01779573590096</v>
      </c>
      <c r="P16" s="9"/>
    </row>
    <row r="17" spans="1:16" ht="15">
      <c r="A17" s="12"/>
      <c r="B17" s="44">
        <v>524</v>
      </c>
      <c r="C17" s="20" t="s">
        <v>28</v>
      </c>
      <c r="D17" s="46">
        <v>159948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159948</v>
      </c>
      <c r="O17" s="47">
        <f t="shared" si="1"/>
        <v>13.750687757909215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6318905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6318905</v>
      </c>
      <c r="O18" s="43">
        <f t="shared" si="1"/>
        <v>543.2346114167813</v>
      </c>
      <c r="P18" s="10"/>
    </row>
    <row r="19" spans="1:16" ht="15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1662292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1662292</v>
      </c>
      <c r="O19" s="47">
        <f t="shared" si="1"/>
        <v>142.90680880330123</v>
      </c>
      <c r="P19" s="9"/>
    </row>
    <row r="20" spans="1:16" ht="15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4001497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4001497</v>
      </c>
      <c r="O20" s="47">
        <f t="shared" si="1"/>
        <v>344.00765130674</v>
      </c>
      <c r="P20" s="9"/>
    </row>
    <row r="21" spans="1:16" ht="15">
      <c r="A21" s="12"/>
      <c r="B21" s="44">
        <v>538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655116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655116</v>
      </c>
      <c r="O21" s="47">
        <f t="shared" si="1"/>
        <v>56.32015130674003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783393</v>
      </c>
      <c r="E22" s="31">
        <f t="shared" si="6"/>
        <v>67028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850421</v>
      </c>
      <c r="O22" s="43">
        <f t="shared" si="1"/>
        <v>73.11047111416781</v>
      </c>
      <c r="P22" s="10"/>
    </row>
    <row r="23" spans="1:16" ht="15">
      <c r="A23" s="12"/>
      <c r="B23" s="44">
        <v>541</v>
      </c>
      <c r="C23" s="20" t="s">
        <v>34</v>
      </c>
      <c r="D23" s="46">
        <v>783393</v>
      </c>
      <c r="E23" s="46">
        <v>67028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850421</v>
      </c>
      <c r="O23" s="47">
        <f t="shared" si="1"/>
        <v>73.11047111416781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SUM(D25:D25)</f>
        <v>0</v>
      </c>
      <c r="E24" s="31">
        <f t="shared" si="7"/>
        <v>1597229</v>
      </c>
      <c r="F24" s="31">
        <f t="shared" si="7"/>
        <v>426748</v>
      </c>
      <c r="G24" s="31">
        <f t="shared" si="7"/>
        <v>143387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2167364</v>
      </c>
      <c r="O24" s="43">
        <f t="shared" si="1"/>
        <v>186.3277166437414</v>
      </c>
      <c r="P24" s="10"/>
    </row>
    <row r="25" spans="1:16" ht="15">
      <c r="A25" s="13"/>
      <c r="B25" s="45">
        <v>552</v>
      </c>
      <c r="C25" s="21" t="s">
        <v>56</v>
      </c>
      <c r="D25" s="46">
        <v>0</v>
      </c>
      <c r="E25" s="46">
        <v>1597229</v>
      </c>
      <c r="F25" s="46">
        <v>426748</v>
      </c>
      <c r="G25" s="46">
        <v>143387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2167364</v>
      </c>
      <c r="O25" s="47">
        <f t="shared" si="1"/>
        <v>186.3277166437414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SUM(D27:D27)</f>
        <v>978446</v>
      </c>
      <c r="E26" s="31">
        <f t="shared" si="8"/>
        <v>16635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995081</v>
      </c>
      <c r="O26" s="43">
        <f t="shared" si="1"/>
        <v>85.54685350756533</v>
      </c>
      <c r="P26" s="9"/>
    </row>
    <row r="27" spans="1:16" ht="15">
      <c r="A27" s="12"/>
      <c r="B27" s="44">
        <v>572</v>
      </c>
      <c r="C27" s="20" t="s">
        <v>38</v>
      </c>
      <c r="D27" s="46">
        <v>978446</v>
      </c>
      <c r="E27" s="46">
        <v>16635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995081</v>
      </c>
      <c r="O27" s="47">
        <f t="shared" si="1"/>
        <v>85.54685350756533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0</v>
      </c>
      <c r="E28" s="31">
        <f t="shared" si="9"/>
        <v>609800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658800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1268600</v>
      </c>
      <c r="O28" s="43">
        <f t="shared" si="1"/>
        <v>109.06121045392022</v>
      </c>
      <c r="P28" s="9"/>
    </row>
    <row r="29" spans="1:16" ht="15.75" thickBot="1">
      <c r="A29" s="12"/>
      <c r="B29" s="44">
        <v>581</v>
      </c>
      <c r="C29" s="20" t="s">
        <v>40</v>
      </c>
      <c r="D29" s="46">
        <v>0</v>
      </c>
      <c r="E29" s="46">
        <v>609800</v>
      </c>
      <c r="F29" s="46">
        <v>0</v>
      </c>
      <c r="G29" s="46">
        <v>0</v>
      </c>
      <c r="H29" s="46">
        <v>0</v>
      </c>
      <c r="I29" s="46">
        <v>658800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1268600</v>
      </c>
      <c r="O29" s="47">
        <f t="shared" si="1"/>
        <v>109.06121045392022</v>
      </c>
      <c r="P29" s="9"/>
    </row>
    <row r="30" spans="1:119" ht="16.5" thickBot="1">
      <c r="A30" s="14" t="s">
        <v>10</v>
      </c>
      <c r="B30" s="23"/>
      <c r="C30" s="22"/>
      <c r="D30" s="15">
        <f>SUM(D5,D14,D18,D22,D24,D26,D28)</f>
        <v>8290163</v>
      </c>
      <c r="E30" s="15">
        <f aca="true" t="shared" si="10" ref="E30:M30">SUM(E5,E14,E18,E22,E24,E26,E28)</f>
        <v>2479141</v>
      </c>
      <c r="F30" s="15">
        <f t="shared" si="10"/>
        <v>426748</v>
      </c>
      <c r="G30" s="15">
        <f t="shared" si="10"/>
        <v>143387</v>
      </c>
      <c r="H30" s="15">
        <f t="shared" si="10"/>
        <v>0</v>
      </c>
      <c r="I30" s="15">
        <f t="shared" si="10"/>
        <v>6977705</v>
      </c>
      <c r="J30" s="15">
        <f t="shared" si="10"/>
        <v>0</v>
      </c>
      <c r="K30" s="15">
        <f t="shared" si="10"/>
        <v>1453746</v>
      </c>
      <c r="L30" s="15">
        <f t="shared" si="10"/>
        <v>0</v>
      </c>
      <c r="M30" s="15">
        <f t="shared" si="10"/>
        <v>0</v>
      </c>
      <c r="N30" s="15">
        <f t="shared" si="4"/>
        <v>19770890</v>
      </c>
      <c r="O30" s="37">
        <f t="shared" si="1"/>
        <v>1699.6982462173314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57</v>
      </c>
      <c r="M32" s="93"/>
      <c r="N32" s="93"/>
      <c r="O32" s="41">
        <v>11632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2022-04-04T16:33:28Z</cp:lastPrinted>
  <dcterms:created xsi:type="dcterms:W3CDTF">2000-08-31T21:26:31Z</dcterms:created>
  <dcterms:modified xsi:type="dcterms:W3CDTF">2022-04-04T16:33:30Z</dcterms:modified>
  <cp:category/>
  <cp:version/>
  <cp:contentType/>
  <cp:contentStatus/>
</cp:coreProperties>
</file>