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'2009'!$A$1:$O$50</definedName>
    <definedName name="_xlnm.Print_Area" localSheetId="11">'2010'!$A$1:$O$50</definedName>
    <definedName name="_xlnm.Print_Area" localSheetId="10">'2011'!$A$1:$O$52</definedName>
    <definedName name="_xlnm.Print_Area" localSheetId="9">'2012'!$A$1:$O$53</definedName>
    <definedName name="_xlnm.Print_Area" localSheetId="8">'2013'!$A$1:$O$51</definedName>
    <definedName name="_xlnm.Print_Area" localSheetId="7">'2014'!$A$1:$O$46</definedName>
    <definedName name="_xlnm.Print_Area" localSheetId="6">'2015'!$A$1:$O$47</definedName>
    <definedName name="_xlnm.Print_Area" localSheetId="5">'2016'!$A$1:$O$45</definedName>
    <definedName name="_xlnm.Print_Area" localSheetId="4">'2017'!$A$1:$O$52</definedName>
    <definedName name="_xlnm.Print_Area" localSheetId="3">'2018'!$A$1:$O$51</definedName>
    <definedName name="_xlnm.Print_Area" localSheetId="2">'2019'!$A$1:$O$53</definedName>
    <definedName name="_xlnm.Print_Area" localSheetId="1">'2020'!$A$1:$O$56</definedName>
    <definedName name="_xlnm.Print_Area" localSheetId="0">'2021'!$A$1:$P$50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<sst xmlns="http://schemas.openxmlformats.org/spreadsheetml/2006/main" count="875" uniqueCount="137">
  <si>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</si>
  <si>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</si>
  <si>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</si>
  <si>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</si>
  <si>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</si>
  <si>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</si>
  <si>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</si>
  <si>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</si>
  <si>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</si>
  <si>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</si>
  <si>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</si>
  <si>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</si>
  <si>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</si>
  <si>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</si>
  <si>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</si>
  <si>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</si>
  <si>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</si>
  <si>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</si>
  <si>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</si>
  <si>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</si>
  <si>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Impact Fees - Commercial - Physical Environment</t>
  </si>
  <si>
    <t>Impact Fees - Residential - Other</t>
  </si>
  <si>
    <t>Other Permits, Fees, and Special Assessments</t>
  </si>
  <si>
    <t>Intergovernmental Revenue</t>
  </si>
  <si>
    <t>Federal Grant - Economic Environment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</si>
  <si>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</si>
  <si>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</si>
  <si>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</si>
  <si>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</si>
  <si>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</si>
  <si>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</si>
  <si>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</si>
  <si>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</si>
  <si>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</si>
  <si>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</si>
  <si>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</si>
  <si>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</si>
  <si>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</si>
  <si>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</si>
  <si>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</si>
  <si>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</si>
  <si>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</si>
  <si>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Protective Inspection Fees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</si>
  <si>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</si>
  <si>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</si>
  <si>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</si>
  <si>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</si>
  <si>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</si>
  <si>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</si>
  <si>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</si>
  <si>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</si>
  <si>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</si>
  <si>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</si>
  <si>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</si>
  <si>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</si>
  <si>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</si>
  <si>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</si>
  <si>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</si>
  <si>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</si>
  <si>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</si>
  <si>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Hilliard Revenues Reported by Account Code and Fund Type</t>
  </si>
  <si>
    <t>Local Fiscal Year Ended September 30, 2010</t>
  </si>
  <si>
    <t>Federal Grant - Transportation - Airport Development</t>
  </si>
  <si>
    <t>State Grant - Public Safety</t>
  </si>
  <si>
    <t>Proprietary Non-Operating Sources - Capital Contributions from State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</si>
  <si>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</si>
  <si>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</si>
  <si>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</si>
  <si>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Culture / Recreation - Parks and Recreation</t>
  </si>
  <si>
    <t>Proprietary Non-Operating Sources - Capital Contributions from Federal Government</t>
  </si>
  <si>
    <t>2011 Municipal Population:</t>
  </si>
  <si>
    <t>Local Fiscal Year Ended September 30, 2012</t>
  </si>
  <si>
    <t>Transportation (User Fees) - Airports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</si>
  <si>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</si>
  <si>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</si>
  <si>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</si>
  <si>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</si>
  <si>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</si>
  <si>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</si>
  <si>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</si>
  <si>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</si>
  <si>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</si>
  <si>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</si>
  <si>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</si>
  <si>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</si>
  <si>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Transportation - Airports</t>
  </si>
  <si>
    <t>Proprietary Non-Operating - Capital Contributions from Federal Government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</si>
  <si>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</si>
  <si>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</si>
  <si>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</si>
  <si>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</si>
  <si>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</si>
  <si>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Impact Fees - Other</t>
  </si>
  <si>
    <t>Contributions and Donations from Private Sources</t>
  </si>
  <si>
    <t>2008 Municipal Population:</t>
  </si>
  <si>
    <t>Local Fiscal Year Ended September 30, 2014</t>
  </si>
  <si>
    <t>Local Option Taxes</t>
  </si>
  <si>
    <t>Federal Grant - Physical Environment - Sewer / Wastewater</t>
  </si>
  <si>
    <t>Physical Environment - Other Physical Environment Charges</t>
  </si>
  <si>
    <t>Other Judgments, Fines, and Forfeits</t>
  </si>
  <si>
    <t>2014 Municipal Population:</t>
  </si>
  <si>
    <t>Local Fiscal Year Ended September 30, 2015</t>
  </si>
  <si>
    <t>State Grant - Physical Environment - Sewer / Wastewater</t>
  </si>
  <si>
    <t>2015 Municipal Population:</t>
  </si>
  <si>
    <t>Local Fiscal Year Ended September 30, 2016</t>
  </si>
  <si>
    <t>Culture / Recreation - Special Events</t>
  </si>
  <si>
    <t>2016 Municipal Population:</t>
  </si>
  <si>
    <t>Local Fiscal Year Ended September 30, 2017</t>
  </si>
  <si>
    <t>Licenses</t>
  </si>
  <si>
    <t>State Shared Revenues - Transportation - Mass Transit</t>
  </si>
  <si>
    <t>Culture / Recreation - Special Recreation Facilities</t>
  </si>
  <si>
    <t>Culture / Recreation - Other Culture / Recreation Charges</t>
  </si>
  <si>
    <t>2017 Municipal Population:</t>
  </si>
  <si>
    <t>Local Fiscal Year Ended September 30, 2018</t>
  </si>
  <si>
    <t>2018 Municipal Population:</t>
  </si>
  <si>
    <t>Local Fiscal Year Ended September 30, 2019</t>
  </si>
  <si>
    <t>Sales - Sale of Surplus Materials and Scrap</t>
  </si>
  <si>
    <t>2019 Municipal Population:</t>
  </si>
  <si>
    <t>Local Fiscal Year Ended September 30, 2020</t>
  </si>
  <si>
    <t>State Grant - General Government</t>
  </si>
  <si>
    <t>Fines - Local Ordinance Violations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</si>
  <si>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</si>
  <si>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</si>
  <si>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</si>
  <si>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</si>
  <si>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</si>
  <si>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</si>
  <si>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</si>
  <si>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</si>
  <si>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</si>
  <si>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</si>
  <si>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</si>
  <si>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Physical Environment - Other Physical Environment</t>
  </si>
  <si>
    <t>State Shared Revenues - General Government - Local Government Half-Cent Sales Tax Program</t>
  </si>
  <si>
    <t>Other Charges for Services (Not Court-Related)</t>
  </si>
  <si>
    <t>2021 Municipal Population:</t>
  </si>
  <si>
    <t>Impact Fees - Commercial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</si>
</sst>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124</v>
      </c>
      <c r="N4" s="35" t="s">
        <v>10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126</v>
      </c>
      <c r="B5" s="26"/>
      <c r="C5" s="26"/>
      <c r="D5" s="27">
        <f aca="true" t="shared" si="0" ref="D5:N5">SUM(D6:D12)</f>
        <v>477378</v>
      </c>
      <c r="E5" s="27">
        <f t="shared" si="0"/>
        <v>212190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689568</v>
      </c>
      <c r="P5" s="33">
        <f aca="true" t="shared" si="1" ref="P5:P46">(O5/P$48)</f>
        <v>226.31046931407943</v>
      </c>
      <c r="Q5" s="6"/>
    </row>
    <row r="6" spans="1:17" ht="15">
      <c r="A6" s="12"/>
      <c r="B6" s="25">
        <v>311</v>
      </c>
      <c r="C6" s="20" t="s">
        <v>3</v>
      </c>
      <c r="D6" s="46">
        <v>254783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254783</v>
      </c>
      <c r="P6" s="47">
        <f t="shared" si="1"/>
        <v>83.61765671151953</v>
      </c>
      <c r="Q6" s="9"/>
    </row>
    <row r="7" spans="1:17" ht="15">
      <c r="A7" s="12"/>
      <c r="B7" s="25">
        <v>312.41</v>
      </c>
      <c r="C7" s="20" t="s">
        <v>127</v>
      </c>
      <c r="D7" s="46">
        <v>0</v>
      </c>
      <c r="E7" s="46">
        <v>212190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212190</v>
      </c>
      <c r="P7" s="47">
        <f t="shared" si="1"/>
        <v>69.63898916967509</v>
      </c>
      <c r="Q7" s="9"/>
    </row>
    <row r="8" spans="1:17" ht="15">
      <c r="A8" s="12"/>
      <c r="B8" s="25">
        <v>314.1</v>
      </c>
      <c r="C8" s="20" t="s">
        <v>13</v>
      </c>
      <c r="D8" s="46">
        <v>73526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73526</v>
      </c>
      <c r="P8" s="47">
        <f t="shared" si="1"/>
        <v>24.13062028224483</v>
      </c>
      <c r="Q8" s="9"/>
    </row>
    <row r="9" spans="1:17" ht="15">
      <c r="A9" s="12"/>
      <c r="B9" s="25">
        <v>314.3</v>
      </c>
      <c r="C9" s="20" t="s">
        <v>14</v>
      </c>
      <c r="D9" s="46">
        <v>21606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21606</v>
      </c>
      <c r="P9" s="47">
        <f t="shared" si="1"/>
        <v>7.090909090909091</v>
      </c>
      <c r="Q9" s="9"/>
    </row>
    <row r="10" spans="1:17" ht="15">
      <c r="A10" s="12"/>
      <c r="B10" s="25">
        <v>314.8</v>
      </c>
      <c r="C10" s="20" t="s">
        <v>15</v>
      </c>
      <c r="D10" s="46">
        <v>8255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8255</v>
      </c>
      <c r="P10" s="47">
        <f t="shared" si="1"/>
        <v>2.7092221857564818</v>
      </c>
      <c r="Q10" s="9"/>
    </row>
    <row r="11" spans="1:17" ht="15">
      <c r="A11" s="12"/>
      <c r="B11" s="25">
        <v>315.1</v>
      </c>
      <c r="C11" s="20" t="s">
        <v>128</v>
      </c>
      <c r="D11" s="46">
        <v>93583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93583</v>
      </c>
      <c r="P11" s="47">
        <f t="shared" si="1"/>
        <v>30.713160485723662</v>
      </c>
      <c r="Q11" s="9"/>
    </row>
    <row r="12" spans="1:17" ht="15">
      <c r="A12" s="12"/>
      <c r="B12" s="25">
        <v>316</v>
      </c>
      <c r="C12" s="20" t="s">
        <v>77</v>
      </c>
      <c r="D12" s="46">
        <v>25625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25625</v>
      </c>
      <c r="P12" s="47">
        <f t="shared" si="1"/>
        <v>8.40991138825074</v>
      </c>
      <c r="Q12" s="9"/>
    </row>
    <row r="13" spans="1:17" ht="15.75">
      <c r="A13" s="29" t="s">
        <v>18</v>
      </c>
      <c r="B13" s="30"/>
      <c r="C13" s="31"/>
      <c r="D13" s="32">
        <f aca="true" t="shared" si="3" ref="D13:N13">SUM(D14:D16)</f>
        <v>242505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242505</v>
      </c>
      <c r="P13" s="45">
        <f t="shared" si="1"/>
        <v>79.58811946176567</v>
      </c>
      <c r="Q13" s="10"/>
    </row>
    <row r="14" spans="1:17" ht="15">
      <c r="A14" s="12"/>
      <c r="B14" s="25">
        <v>322</v>
      </c>
      <c r="C14" s="20" t="s">
        <v>129</v>
      </c>
      <c r="D14" s="46">
        <v>32802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32802</v>
      </c>
      <c r="P14" s="47">
        <f t="shared" si="1"/>
        <v>10.765342960288809</v>
      </c>
      <c r="Q14" s="9"/>
    </row>
    <row r="15" spans="1:17" ht="15">
      <c r="A15" s="12"/>
      <c r="B15" s="25">
        <v>323.1</v>
      </c>
      <c r="C15" s="20" t="s">
        <v>19</v>
      </c>
      <c r="D15" s="46">
        <v>182420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182420</v>
      </c>
      <c r="P15" s="47">
        <f t="shared" si="1"/>
        <v>59.86872333442731</v>
      </c>
      <c r="Q15" s="9"/>
    </row>
    <row r="16" spans="1:17" ht="15">
      <c r="A16" s="12"/>
      <c r="B16" s="25">
        <v>329.5</v>
      </c>
      <c r="C16" s="20" t="s">
        <v>130</v>
      </c>
      <c r="D16" s="46">
        <v>27283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27283</v>
      </c>
      <c r="P16" s="47">
        <f t="shared" si="1"/>
        <v>8.954053167049556</v>
      </c>
      <c r="Q16" s="9"/>
    </row>
    <row r="17" spans="1:17" ht="15.75">
      <c r="A17" s="29" t="s">
        <v>131</v>
      </c>
      <c r="B17" s="30"/>
      <c r="C17" s="31"/>
      <c r="D17" s="32">
        <f aca="true" t="shared" si="4" ref="D17:N17">SUM(D18:D27)</f>
        <v>824872</v>
      </c>
      <c r="E17" s="32">
        <f t="shared" si="4"/>
        <v>492373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268541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>SUM(D17:N17)</f>
        <v>1585786</v>
      </c>
      <c r="P17" s="45">
        <f t="shared" si="1"/>
        <v>520.4417459796521</v>
      </c>
      <c r="Q17" s="10"/>
    </row>
    <row r="18" spans="1:17" ht="15">
      <c r="A18" s="12"/>
      <c r="B18" s="25">
        <v>331.39</v>
      </c>
      <c r="C18" s="20" t="s">
        <v>132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268541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5" ref="O18:O25">SUM(D18:N18)</f>
        <v>268541</v>
      </c>
      <c r="P18" s="47">
        <f t="shared" si="1"/>
        <v>88.13291762389235</v>
      </c>
      <c r="Q18" s="9"/>
    </row>
    <row r="19" spans="1:17" ht="15">
      <c r="A19" s="12"/>
      <c r="B19" s="25">
        <v>331.41</v>
      </c>
      <c r="C19" s="20" t="s">
        <v>62</v>
      </c>
      <c r="D19" s="46">
        <v>125526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125526</v>
      </c>
      <c r="P19" s="47">
        <f t="shared" si="1"/>
        <v>41.19658680669511</v>
      </c>
      <c r="Q19" s="9"/>
    </row>
    <row r="20" spans="1:17" ht="15">
      <c r="A20" s="12"/>
      <c r="B20" s="25">
        <v>331.5</v>
      </c>
      <c r="C20" s="20" t="s">
        <v>24</v>
      </c>
      <c r="D20" s="46">
        <v>155787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155787</v>
      </c>
      <c r="P20" s="47">
        <f t="shared" si="1"/>
        <v>51.127994748933375</v>
      </c>
      <c r="Q20" s="9"/>
    </row>
    <row r="21" spans="1:17" ht="15">
      <c r="A21" s="12"/>
      <c r="B21" s="25">
        <v>334.41</v>
      </c>
      <c r="C21" s="20" t="s">
        <v>25</v>
      </c>
      <c r="D21" s="46">
        <v>36890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36890</v>
      </c>
      <c r="P21" s="47">
        <f t="shared" si="1"/>
        <v>12.106990482441747</v>
      </c>
      <c r="Q21" s="9"/>
    </row>
    <row r="22" spans="1:17" ht="15">
      <c r="A22" s="12"/>
      <c r="B22" s="25">
        <v>335.14</v>
      </c>
      <c r="C22" s="20" t="s">
        <v>79</v>
      </c>
      <c r="D22" s="46">
        <v>2039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2039</v>
      </c>
      <c r="P22" s="47">
        <f t="shared" si="1"/>
        <v>0.66918280275681</v>
      </c>
      <c r="Q22" s="9"/>
    </row>
    <row r="23" spans="1:17" ht="15">
      <c r="A23" s="12"/>
      <c r="B23" s="25">
        <v>335.15</v>
      </c>
      <c r="C23" s="20" t="s">
        <v>80</v>
      </c>
      <c r="D23" s="46">
        <v>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751</v>
      </c>
      <c r="P23" s="47">
        <f t="shared" si="1"/>
        <v>0.24647193961273384</v>
      </c>
      <c r="Q23" s="9"/>
    </row>
    <row r="24" spans="1:17" ht="15">
      <c r="A24" s="12"/>
      <c r="B24" s="25">
        <v>335.18</v>
      </c>
      <c r="C24" s="20" t="s">
        <v>133</v>
      </c>
      <c r="D24" s="46">
        <v>234824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234824</v>
      </c>
      <c r="P24" s="47">
        <f t="shared" si="1"/>
        <v>77.067279291106</v>
      </c>
      <c r="Q24" s="9"/>
    </row>
    <row r="25" spans="1:17" ht="15">
      <c r="A25" s="12"/>
      <c r="B25" s="25">
        <v>335.19</v>
      </c>
      <c r="C25" s="20" t="s">
        <v>82</v>
      </c>
      <c r="D25" s="46">
        <v>143234</v>
      </c>
      <c r="E25" s="46">
        <v>492373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635607</v>
      </c>
      <c r="P25" s="47">
        <f t="shared" si="1"/>
        <v>208.600918936659</v>
      </c>
      <c r="Q25" s="9"/>
    </row>
    <row r="26" spans="1:17" ht="15">
      <c r="A26" s="12"/>
      <c r="B26" s="25">
        <v>335.42</v>
      </c>
      <c r="C26" s="20" t="s">
        <v>109</v>
      </c>
      <c r="D26" s="46">
        <v>846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846</v>
      </c>
      <c r="P26" s="47">
        <f t="shared" si="1"/>
        <v>0.2776501476862488</v>
      </c>
      <c r="Q26" s="9"/>
    </row>
    <row r="27" spans="1:17" ht="15">
      <c r="A27" s="12"/>
      <c r="B27" s="25">
        <v>337.7</v>
      </c>
      <c r="C27" s="20" t="s">
        <v>30</v>
      </c>
      <c r="D27" s="46">
        <v>124975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124975</v>
      </c>
      <c r="P27" s="47">
        <f t="shared" si="1"/>
        <v>41.015753199868726</v>
      </c>
      <c r="Q27" s="9"/>
    </row>
    <row r="28" spans="1:17" ht="15.75">
      <c r="A28" s="29" t="s">
        <v>35</v>
      </c>
      <c r="B28" s="30"/>
      <c r="C28" s="31"/>
      <c r="D28" s="32">
        <f aca="true" t="shared" si="6" ref="D28:N28">SUM(D29:D37)</f>
        <v>247847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1011052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>SUM(D28:N28)</f>
        <v>1258899</v>
      </c>
      <c r="P28" s="45">
        <f t="shared" si="1"/>
        <v>413.16015753199866</v>
      </c>
      <c r="Q28" s="10"/>
    </row>
    <row r="29" spans="1:17" ht="15">
      <c r="A29" s="12"/>
      <c r="B29" s="25">
        <v>341.3</v>
      </c>
      <c r="C29" s="20" t="s">
        <v>83</v>
      </c>
      <c r="D29" s="46">
        <v>1792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7" ref="O29:O37">SUM(D29:N29)</f>
        <v>1792</v>
      </c>
      <c r="P29" s="47">
        <f t="shared" si="1"/>
        <v>0.5881194617656712</v>
      </c>
      <c r="Q29" s="9"/>
    </row>
    <row r="30" spans="1:17" ht="15">
      <c r="A30" s="12"/>
      <c r="B30" s="25">
        <v>341.9</v>
      </c>
      <c r="C30" s="20" t="s">
        <v>84</v>
      </c>
      <c r="D30" s="46">
        <v>524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524</v>
      </c>
      <c r="P30" s="47">
        <f t="shared" si="1"/>
        <v>0.17197243190022973</v>
      </c>
      <c r="Q30" s="9"/>
    </row>
    <row r="31" spans="1:17" ht="15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490787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490787</v>
      </c>
      <c r="P31" s="47">
        <f t="shared" si="1"/>
        <v>161.07220216606498</v>
      </c>
      <c r="Q31" s="9"/>
    </row>
    <row r="32" spans="1:17" ht="15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503345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503345</v>
      </c>
      <c r="P32" s="47">
        <f t="shared" si="1"/>
        <v>165.19363308171972</v>
      </c>
      <c r="Q32" s="9"/>
    </row>
    <row r="33" spans="1:17" ht="15">
      <c r="A33" s="12"/>
      <c r="B33" s="25">
        <v>347.2</v>
      </c>
      <c r="C33" s="20" t="s">
        <v>68</v>
      </c>
      <c r="D33" s="46">
        <v>38526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38526</v>
      </c>
      <c r="P33" s="47">
        <f t="shared" si="1"/>
        <v>12.643912044634066</v>
      </c>
      <c r="Q33" s="9"/>
    </row>
    <row r="34" spans="1:17" ht="15">
      <c r="A34" s="12"/>
      <c r="B34" s="25">
        <v>347.4</v>
      </c>
      <c r="C34" s="20" t="s">
        <v>105</v>
      </c>
      <c r="D34" s="46">
        <v>94210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94210</v>
      </c>
      <c r="P34" s="47">
        <f t="shared" si="1"/>
        <v>30.91893665900886</v>
      </c>
      <c r="Q34" s="9"/>
    </row>
    <row r="35" spans="1:17" ht="15">
      <c r="A35" s="12"/>
      <c r="B35" s="25">
        <v>347.5</v>
      </c>
      <c r="C35" s="20" t="s">
        <v>110</v>
      </c>
      <c r="D35" s="46">
        <v>104148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104148</v>
      </c>
      <c r="P35" s="47">
        <f t="shared" si="1"/>
        <v>34.18050541516246</v>
      </c>
      <c r="Q35" s="9"/>
    </row>
    <row r="36" spans="1:17" ht="15">
      <c r="A36" s="12"/>
      <c r="B36" s="25">
        <v>347.9</v>
      </c>
      <c r="C36" s="20" t="s">
        <v>111</v>
      </c>
      <c r="D36" s="46">
        <v>2716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2716</v>
      </c>
      <c r="P36" s="47">
        <f t="shared" si="1"/>
        <v>0.8913685592385954</v>
      </c>
      <c r="Q36" s="9"/>
    </row>
    <row r="37" spans="1:17" ht="15">
      <c r="A37" s="12"/>
      <c r="B37" s="25">
        <v>349</v>
      </c>
      <c r="C37" s="20" t="s">
        <v>134</v>
      </c>
      <c r="D37" s="46">
        <v>5931</v>
      </c>
      <c r="E37" s="46">
        <v>0</v>
      </c>
      <c r="F37" s="46">
        <v>0</v>
      </c>
      <c r="G37" s="46">
        <v>0</v>
      </c>
      <c r="H37" s="46">
        <v>0</v>
      </c>
      <c r="I37" s="46">
        <v>16920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22851</v>
      </c>
      <c r="P37" s="47">
        <f t="shared" si="1"/>
        <v>7.499507712504102</v>
      </c>
      <c r="Q37" s="9"/>
    </row>
    <row r="38" spans="1:17" ht="15.75">
      <c r="A38" s="29" t="s">
        <v>36</v>
      </c>
      <c r="B38" s="30"/>
      <c r="C38" s="31"/>
      <c r="D38" s="32">
        <f aca="true" t="shared" si="8" ref="D38:N38">SUM(D39:D39)</f>
        <v>2302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aca="true" t="shared" si="9" ref="O38:O46">SUM(D38:N38)</f>
        <v>2302</v>
      </c>
      <c r="P38" s="45">
        <f t="shared" si="1"/>
        <v>0.7554972103708566</v>
      </c>
      <c r="Q38" s="10"/>
    </row>
    <row r="39" spans="1:17" ht="15">
      <c r="A39" s="13"/>
      <c r="B39" s="39">
        <v>351.5</v>
      </c>
      <c r="C39" s="21" t="s">
        <v>47</v>
      </c>
      <c r="D39" s="46">
        <v>2302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2302</v>
      </c>
      <c r="P39" s="47">
        <f t="shared" si="1"/>
        <v>0.7554972103708566</v>
      </c>
      <c r="Q39" s="9"/>
    </row>
    <row r="40" spans="1:17" ht="15.75">
      <c r="A40" s="29" t="s">
        <v>4</v>
      </c>
      <c r="B40" s="30"/>
      <c r="C40" s="31"/>
      <c r="D40" s="32">
        <f aca="true" t="shared" si="10" ref="D40:N40">SUM(D41:D43)</f>
        <v>17933</v>
      </c>
      <c r="E40" s="32">
        <f t="shared" si="10"/>
        <v>827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73633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9"/>
        <v>92393</v>
      </c>
      <c r="P40" s="45">
        <f t="shared" si="1"/>
        <v>30.322612405644897</v>
      </c>
      <c r="Q40" s="10"/>
    </row>
    <row r="41" spans="1:17" ht="15">
      <c r="A41" s="12"/>
      <c r="B41" s="25">
        <v>361.1</v>
      </c>
      <c r="C41" s="20" t="s">
        <v>48</v>
      </c>
      <c r="D41" s="46">
        <v>1703</v>
      </c>
      <c r="E41" s="46">
        <v>827</v>
      </c>
      <c r="F41" s="46">
        <v>0</v>
      </c>
      <c r="G41" s="46">
        <v>0</v>
      </c>
      <c r="H41" s="46">
        <v>0</v>
      </c>
      <c r="I41" s="46">
        <v>1703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4233</v>
      </c>
      <c r="P41" s="47">
        <f t="shared" si="1"/>
        <v>1.389235313423039</v>
      </c>
      <c r="Q41" s="9"/>
    </row>
    <row r="42" spans="1:17" ht="15">
      <c r="A42" s="12"/>
      <c r="B42" s="25">
        <v>362</v>
      </c>
      <c r="C42" s="20" t="s">
        <v>50</v>
      </c>
      <c r="D42" s="46">
        <v>14271</v>
      </c>
      <c r="E42" s="46">
        <v>0</v>
      </c>
      <c r="F42" s="46">
        <v>0</v>
      </c>
      <c r="G42" s="46">
        <v>0</v>
      </c>
      <c r="H42" s="46">
        <v>0</v>
      </c>
      <c r="I42" s="46">
        <v>16425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30696</v>
      </c>
      <c r="P42" s="47">
        <f t="shared" si="1"/>
        <v>10.074171316048572</v>
      </c>
      <c r="Q42" s="9"/>
    </row>
    <row r="43" spans="1:17" ht="15">
      <c r="A43" s="12"/>
      <c r="B43" s="25">
        <v>369.9</v>
      </c>
      <c r="C43" s="20" t="s">
        <v>51</v>
      </c>
      <c r="D43" s="46">
        <v>1959</v>
      </c>
      <c r="E43" s="46">
        <v>0</v>
      </c>
      <c r="F43" s="46">
        <v>0</v>
      </c>
      <c r="G43" s="46">
        <v>0</v>
      </c>
      <c r="H43" s="46">
        <v>0</v>
      </c>
      <c r="I43" s="46">
        <v>55505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57464</v>
      </c>
      <c r="P43" s="47">
        <f t="shared" si="1"/>
        <v>18.859205776173287</v>
      </c>
      <c r="Q43" s="9"/>
    </row>
    <row r="44" spans="1:17" ht="15.75">
      <c r="A44" s="29" t="s">
        <v>37</v>
      </c>
      <c r="B44" s="30"/>
      <c r="C44" s="31"/>
      <c r="D44" s="32">
        <f aca="true" t="shared" si="11" ref="D44:N44">SUM(D45:D45)</f>
        <v>789962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145847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9"/>
        <v>935809</v>
      </c>
      <c r="P44" s="45">
        <f t="shared" si="1"/>
        <v>307.12471283229405</v>
      </c>
      <c r="Q44" s="9"/>
    </row>
    <row r="45" spans="1:17" ht="15.75" thickBot="1">
      <c r="A45" s="12"/>
      <c r="B45" s="25">
        <v>381</v>
      </c>
      <c r="C45" s="20" t="s">
        <v>52</v>
      </c>
      <c r="D45" s="46">
        <v>789962</v>
      </c>
      <c r="E45" s="46">
        <v>0</v>
      </c>
      <c r="F45" s="46">
        <v>0</v>
      </c>
      <c r="G45" s="46">
        <v>0</v>
      </c>
      <c r="H45" s="46">
        <v>0</v>
      </c>
      <c r="I45" s="46">
        <v>145847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935809</v>
      </c>
      <c r="P45" s="47">
        <f t="shared" si="1"/>
        <v>307.12471283229405</v>
      </c>
      <c r="Q45" s="9"/>
    </row>
    <row r="46" spans="1:120" ht="16.5" thickBot="1">
      <c r="A46" s="14" t="s">
        <v>45</v>
      </c>
      <c r="B46" s="23"/>
      <c r="C46" s="22"/>
      <c r="D46" s="15">
        <f aca="true" t="shared" si="12" ref="D46:N46">SUM(D5,D13,D17,D28,D38,D40,D44)</f>
        <v>2602799</v>
      </c>
      <c r="E46" s="15">
        <f t="shared" si="12"/>
        <v>705390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1499073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9"/>
        <v>4807262</v>
      </c>
      <c r="P46" s="38">
        <f t="shared" si="1"/>
        <v>1577.7033147358056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135</v>
      </c>
      <c r="N48" s="48"/>
      <c r="O48" s="48"/>
      <c r="P48" s="43">
        <v>3047</v>
      </c>
    </row>
    <row r="49" spans="1:16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262877</v>
      </c>
      <c r="E5" s="27">
        <f t="shared" si="0"/>
        <v>428489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691366</v>
      </c>
      <c r="O5" s="33">
        <f aca="true" t="shared" si="1" ref="O5:O49">(N5/O$51)</f>
        <v>225.27403062886933</v>
      </c>
      <c r="P5" s="6"/>
    </row>
    <row r="6" spans="1:16" ht="15">
      <c r="A6" s="12"/>
      <c r="B6" s="25">
        <v>311</v>
      </c>
      <c r="C6" s="20" t="s">
        <v>3</v>
      </c>
      <c r="D6" s="46">
        <v>40292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40292</v>
      </c>
      <c r="O6" s="47">
        <f t="shared" si="1"/>
        <v>13.128706419029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95132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95132</v>
      </c>
      <c r="O7" s="47">
        <f t="shared" si="1"/>
        <v>30.997719126751385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333357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333357</v>
      </c>
      <c r="O8" s="47">
        <f t="shared" si="1"/>
        <v>108.62072336265885</v>
      </c>
      <c r="P8" s="9"/>
    </row>
    <row r="9" spans="1:16" ht="15">
      <c r="A9" s="12"/>
      <c r="B9" s="25">
        <v>314.1</v>
      </c>
      <c r="C9" s="20" t="s">
        <v>13</v>
      </c>
      <c r="D9" s="46">
        <v>61843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61843</v>
      </c>
      <c r="O9" s="47">
        <f t="shared" si="1"/>
        <v>20.15086347344412</v>
      </c>
      <c r="P9" s="9"/>
    </row>
    <row r="10" spans="1:16" ht="15">
      <c r="A10" s="12"/>
      <c r="B10" s="25">
        <v>314.3</v>
      </c>
      <c r="C10" s="20" t="s">
        <v>14</v>
      </c>
      <c r="D10" s="46">
        <v>17684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17684</v>
      </c>
      <c r="O10" s="47">
        <f t="shared" si="1"/>
        <v>5.762137504072988</v>
      </c>
      <c r="P10" s="9"/>
    </row>
    <row r="11" spans="1:16" ht="15">
      <c r="A11" s="12"/>
      <c r="B11" s="25">
        <v>314.8</v>
      </c>
      <c r="C11" s="20" t="s">
        <v>15</v>
      </c>
      <c r="D11" s="46">
        <v>2088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2088</v>
      </c>
      <c r="O11" s="47">
        <f t="shared" si="1"/>
        <v>0.6803519061583577</v>
      </c>
      <c r="P11" s="9"/>
    </row>
    <row r="12" spans="1:16" ht="15">
      <c r="A12" s="12"/>
      <c r="B12" s="25">
        <v>315</v>
      </c>
      <c r="C12" s="20" t="s">
        <v>16</v>
      </c>
      <c r="D12" s="46">
        <v>97300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97300</v>
      </c>
      <c r="O12" s="47">
        <f t="shared" si="1"/>
        <v>31.70413815575106</v>
      </c>
      <c r="P12" s="9"/>
    </row>
    <row r="13" spans="1:16" ht="15">
      <c r="A13" s="12"/>
      <c r="B13" s="25">
        <v>316</v>
      </c>
      <c r="C13" s="20" t="s">
        <v>17</v>
      </c>
      <c r="D13" s="46">
        <v>43670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43670</v>
      </c>
      <c r="O13" s="47">
        <f t="shared" si="1"/>
        <v>14.229390681003585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201709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201953</v>
      </c>
      <c r="O14" s="45">
        <f t="shared" si="1"/>
        <v>65.80417073965461</v>
      </c>
      <c r="P14" s="10"/>
    </row>
    <row r="15" spans="1:16" ht="15">
      <c r="A15" s="12"/>
      <c r="B15" s="25">
        <v>322</v>
      </c>
      <c r="C15" s="20" t="s">
        <v>0</v>
      </c>
      <c r="D15" s="46">
        <v>8024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8024</v>
      </c>
      <c r="O15" s="47">
        <f t="shared" si="1"/>
        <v>2.614532420984034</v>
      </c>
      <c r="P15" s="9"/>
    </row>
    <row r="16" spans="1:16" ht="15">
      <c r="A16" s="12"/>
      <c r="B16" s="25">
        <v>323.1</v>
      </c>
      <c r="C16" s="20" t="s">
        <v>19</v>
      </c>
      <c r="D16" s="46">
        <v>188739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188739</v>
      </c>
      <c r="O16" s="47">
        <f t="shared" si="1"/>
        <v>61.49853372434018</v>
      </c>
      <c r="P16" s="9"/>
    </row>
    <row r="17" spans="1:16" ht="15">
      <c r="A17" s="12"/>
      <c r="B17" s="25">
        <v>324.22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</v>
      </c>
      <c r="O17" s="47">
        <f t="shared" si="1"/>
        <v>0.07950472466601499</v>
      </c>
      <c r="P17" s="9"/>
    </row>
    <row r="18" spans="1:16" ht="15">
      <c r="A18" s="12"/>
      <c r="B18" s="25">
        <v>329</v>
      </c>
      <c r="C18" s="20" t="s">
        <v>22</v>
      </c>
      <c r="D18" s="46">
        <v>4946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4946</v>
      </c>
      <c r="O18" s="47">
        <f t="shared" si="1"/>
        <v>1.6115998696643858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SUM(D20:D26)</f>
        <v>780359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780359</v>
      </c>
      <c r="O19" s="45">
        <f t="shared" si="1"/>
        <v>254.2714239165852</v>
      </c>
      <c r="P19" s="10"/>
    </row>
    <row r="20" spans="1:16" ht="15">
      <c r="A20" s="12"/>
      <c r="B20" s="25">
        <v>331.41</v>
      </c>
      <c r="C20" s="20" t="s">
        <v>62</v>
      </c>
      <c r="D20" s="46">
        <v>65313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65313</v>
      </c>
      <c r="O20" s="47">
        <f t="shared" si="1"/>
        <v>21.281524926686217</v>
      </c>
      <c r="P20" s="9"/>
    </row>
    <row r="21" spans="1:16" ht="15">
      <c r="A21" s="12"/>
      <c r="B21" s="25">
        <v>334.41</v>
      </c>
      <c r="C21" s="20" t="s">
        <v>25</v>
      </c>
      <c r="D21" s="46">
        <v>447452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447452</v>
      </c>
      <c r="O21" s="47">
        <f t="shared" si="1"/>
        <v>145.79732811990877</v>
      </c>
      <c r="P21" s="9"/>
    </row>
    <row r="22" spans="1:16" ht="15">
      <c r="A22" s="12"/>
      <c r="B22" s="25">
        <v>335.12</v>
      </c>
      <c r="C22" s="20" t="s">
        <v>26</v>
      </c>
      <c r="D22" s="46">
        <v>108752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108752</v>
      </c>
      <c r="O22" s="47">
        <f t="shared" si="1"/>
        <v>35.4356467904855</v>
      </c>
      <c r="P22" s="9"/>
    </row>
    <row r="23" spans="1:16" ht="15">
      <c r="A23" s="12"/>
      <c r="B23" s="25">
        <v>335.14</v>
      </c>
      <c r="C23" s="20" t="s">
        <v>27</v>
      </c>
      <c r="D23" s="46">
        <v>1639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1639</v>
      </c>
      <c r="O23" s="47">
        <f t="shared" si="1"/>
        <v>0.5340501792114696</v>
      </c>
      <c r="P23" s="9"/>
    </row>
    <row r="24" spans="1:16" ht="15">
      <c r="A24" s="12"/>
      <c r="B24" s="25">
        <v>335.15</v>
      </c>
      <c r="C24" s="20" t="s">
        <v>28</v>
      </c>
      <c r="D24" s="46">
        <v>510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510</v>
      </c>
      <c r="O24" s="47">
        <f t="shared" si="1"/>
        <v>0.16617790811339198</v>
      </c>
      <c r="P24" s="9"/>
    </row>
    <row r="25" spans="1:16" ht="15">
      <c r="A25" s="12"/>
      <c r="B25" s="25">
        <v>335.18</v>
      </c>
      <c r="C25" s="20" t="s">
        <v>29</v>
      </c>
      <c r="D25" s="46">
        <v>156067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156067</v>
      </c>
      <c r="O25" s="47">
        <f t="shared" si="1"/>
        <v>50.852720755946564</v>
      </c>
      <c r="P25" s="9"/>
    </row>
    <row r="26" spans="1:16" ht="15">
      <c r="A26" s="12"/>
      <c r="B26" s="25">
        <v>335.19</v>
      </c>
      <c r="C26" s="20" t="s">
        <v>38</v>
      </c>
      <c r="D26" s="46">
        <v>626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626</v>
      </c>
      <c r="O26" s="47">
        <f t="shared" si="1"/>
        <v>0.20397523623330074</v>
      </c>
      <c r="P26" s="9"/>
    </row>
    <row r="27" spans="1:16" ht="15.75">
      <c r="A27" s="29" t="s">
        <v>35</v>
      </c>
      <c r="B27" s="30"/>
      <c r="C27" s="31"/>
      <c r="D27" s="32">
        <f aca="true" t="shared" si="7" ref="D27:M27">SUM(D28:D36)</f>
        <v>135418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813848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949266</v>
      </c>
      <c r="O27" s="45">
        <f t="shared" si="1"/>
        <v>309.30791788856305</v>
      </c>
      <c r="P27" s="10"/>
    </row>
    <row r="28" spans="1:16" ht="15">
      <c r="A28" s="12"/>
      <c r="B28" s="25">
        <v>341.3</v>
      </c>
      <c r="C28" s="20" t="s">
        <v>39</v>
      </c>
      <c r="D28" s="46">
        <v>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6">SUM(D28:M28)</f>
        <v>335</v>
      </c>
      <c r="O28" s="47">
        <f t="shared" si="1"/>
        <v>0.10915607689801238</v>
      </c>
      <c r="P28" s="9"/>
    </row>
    <row r="29" spans="1:16" ht="15">
      <c r="A29" s="12"/>
      <c r="B29" s="25">
        <v>341.9</v>
      </c>
      <c r="C29" s="20" t="s">
        <v>40</v>
      </c>
      <c r="D29" s="46">
        <v>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169</v>
      </c>
      <c r="O29" s="47">
        <f t="shared" si="1"/>
        <v>0.05506679700228087</v>
      </c>
      <c r="P29" s="9"/>
    </row>
    <row r="30" spans="1:16" ht="15">
      <c r="A30" s="12"/>
      <c r="B30" s="25">
        <v>342.2</v>
      </c>
      <c r="C30" s="20" t="s">
        <v>41</v>
      </c>
      <c r="D30" s="46">
        <v>21190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21190</v>
      </c>
      <c r="O30" s="47">
        <f t="shared" si="1"/>
        <v>6.904529162593679</v>
      </c>
      <c r="P30" s="9"/>
    </row>
    <row r="31" spans="1:16" ht="15">
      <c r="A31" s="12"/>
      <c r="B31" s="25">
        <v>342.5</v>
      </c>
      <c r="C31" s="20" t="s">
        <v>42</v>
      </c>
      <c r="D31" s="46">
        <v>2216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2216</v>
      </c>
      <c r="O31" s="47">
        <f t="shared" si="1"/>
        <v>0.722059302704464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395315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395315</v>
      </c>
      <c r="O32" s="47">
        <f t="shared" si="1"/>
        <v>128.80905832518735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408930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408930</v>
      </c>
      <c r="O33" s="47">
        <f t="shared" si="1"/>
        <v>133.2453567937439</v>
      </c>
      <c r="P33" s="9"/>
    </row>
    <row r="34" spans="1:16" ht="15">
      <c r="A34" s="12"/>
      <c r="B34" s="25">
        <v>344.1</v>
      </c>
      <c r="C34" s="20" t="s">
        <v>72</v>
      </c>
      <c r="D34" s="46">
        <v>11960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11960</v>
      </c>
      <c r="O34" s="47">
        <f t="shared" si="1"/>
        <v>3.8970348647768</v>
      </c>
      <c r="P34" s="9"/>
    </row>
    <row r="35" spans="1:16" ht="15">
      <c r="A35" s="12"/>
      <c r="B35" s="25">
        <v>347.2</v>
      </c>
      <c r="C35" s="20" t="s">
        <v>68</v>
      </c>
      <c r="D35" s="46">
        <v>99548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99548</v>
      </c>
      <c r="O35" s="47">
        <f t="shared" si="1"/>
        <v>32.43662430759205</v>
      </c>
      <c r="P35" s="9"/>
    </row>
    <row r="36" spans="1:16" ht="15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9603</v>
      </c>
      <c r="O36" s="47">
        <f t="shared" si="1"/>
        <v>3.129032258064516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SUM(D38:D38)</f>
        <v>3762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9">SUM(D37:M37)</f>
        <v>3762</v>
      </c>
      <c r="O37" s="45">
        <f t="shared" si="1"/>
        <v>1.2258064516129032</v>
      </c>
      <c r="P37" s="10"/>
    </row>
    <row r="38" spans="1:16" ht="15">
      <c r="A38" s="13"/>
      <c r="B38" s="39">
        <v>351.5</v>
      </c>
      <c r="C38" s="21" t="s">
        <v>47</v>
      </c>
      <c r="D38" s="46">
        <v>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3762</v>
      </c>
      <c r="O38" s="47">
        <f t="shared" si="1"/>
        <v>1.2258064516129032</v>
      </c>
      <c r="P38" s="9"/>
    </row>
    <row r="39" spans="1:16" ht="15.75">
      <c r="A39" s="29" t="s">
        <v>4</v>
      </c>
      <c r="B39" s="30"/>
      <c r="C39" s="31"/>
      <c r="D39" s="32">
        <f aca="true" t="shared" si="11" ref="D39:M39">SUM(D40:D43)</f>
        <v>36012</v>
      </c>
      <c r="E39" s="32">
        <f t="shared" si="11"/>
        <v>714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57771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94497</v>
      </c>
      <c r="O39" s="45">
        <f t="shared" si="1"/>
        <v>30.790811339198434</v>
      </c>
      <c r="P39" s="10"/>
    </row>
    <row r="40" spans="1:16" ht="15">
      <c r="A40" s="12"/>
      <c r="B40" s="25">
        <v>361.1</v>
      </c>
      <c r="C40" s="20" t="s">
        <v>48</v>
      </c>
      <c r="D40" s="46">
        <v>1391</v>
      </c>
      <c r="E40" s="46">
        <v>1447</v>
      </c>
      <c r="F40" s="46">
        <v>0</v>
      </c>
      <c r="G40" s="46">
        <v>0</v>
      </c>
      <c r="H40" s="46">
        <v>0</v>
      </c>
      <c r="I40" s="46">
        <v>1392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4230</v>
      </c>
      <c r="O40" s="47">
        <f t="shared" si="1"/>
        <v>1.3782991202346042</v>
      </c>
      <c r="P40" s="9"/>
    </row>
    <row r="41" spans="1:16" ht="15">
      <c r="A41" s="12"/>
      <c r="B41" s="25">
        <v>361.3</v>
      </c>
      <c r="C41" s="20" t="s">
        <v>49</v>
      </c>
      <c r="D41" s="46">
        <v>-296</v>
      </c>
      <c r="E41" s="46">
        <v>-733</v>
      </c>
      <c r="F41" s="46">
        <v>0</v>
      </c>
      <c r="G41" s="46">
        <v>0</v>
      </c>
      <c r="H41" s="46">
        <v>0</v>
      </c>
      <c r="I41" s="46">
        <v>-295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-1324</v>
      </c>
      <c r="O41" s="47">
        <f t="shared" si="1"/>
        <v>-0.4314108830237863</v>
      </c>
      <c r="P41" s="9"/>
    </row>
    <row r="42" spans="1:16" ht="15">
      <c r="A42" s="12"/>
      <c r="B42" s="25">
        <v>362</v>
      </c>
      <c r="C42" s="20" t="s">
        <v>50</v>
      </c>
      <c r="D42" s="46">
        <v>9522</v>
      </c>
      <c r="E42" s="46">
        <v>0</v>
      </c>
      <c r="F42" s="46">
        <v>0</v>
      </c>
      <c r="G42" s="46">
        <v>0</v>
      </c>
      <c r="H42" s="46">
        <v>0</v>
      </c>
      <c r="I42" s="46">
        <v>14283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23805</v>
      </c>
      <c r="O42" s="47">
        <f t="shared" si="1"/>
        <v>7.756598240469208</v>
      </c>
      <c r="P42" s="9"/>
    </row>
    <row r="43" spans="1:16" ht="15">
      <c r="A43" s="12"/>
      <c r="B43" s="25">
        <v>369.9</v>
      </c>
      <c r="C43" s="20" t="s">
        <v>51</v>
      </c>
      <c r="D43" s="46">
        <v>25395</v>
      </c>
      <c r="E43" s="46">
        <v>0</v>
      </c>
      <c r="F43" s="46">
        <v>0</v>
      </c>
      <c r="G43" s="46">
        <v>0</v>
      </c>
      <c r="H43" s="46">
        <v>0</v>
      </c>
      <c r="I43" s="46">
        <v>42391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67786</v>
      </c>
      <c r="O43" s="47">
        <f t="shared" si="1"/>
        <v>22.08732486151841</v>
      </c>
      <c r="P43" s="9"/>
    </row>
    <row r="44" spans="1:16" ht="15.75">
      <c r="A44" s="29" t="s">
        <v>37</v>
      </c>
      <c r="B44" s="30"/>
      <c r="C44" s="31"/>
      <c r="D44" s="32">
        <f aca="true" t="shared" si="12" ref="D44:M44">SUM(D45:D48)</f>
        <v>108407</v>
      </c>
      <c r="E44" s="32">
        <f t="shared" si="12"/>
        <v>5000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751304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864711</v>
      </c>
      <c r="O44" s="45">
        <f t="shared" si="1"/>
        <v>281.7565982404692</v>
      </c>
      <c r="P44" s="9"/>
    </row>
    <row r="45" spans="1:16" ht="15">
      <c r="A45" s="12"/>
      <c r="B45" s="25">
        <v>381</v>
      </c>
      <c r="C45" s="20" t="s">
        <v>52</v>
      </c>
      <c r="D45" s="46">
        <v>108407</v>
      </c>
      <c r="E45" s="46">
        <v>5000</v>
      </c>
      <c r="F45" s="46">
        <v>0</v>
      </c>
      <c r="G45" s="46">
        <v>0</v>
      </c>
      <c r="H45" s="46">
        <v>0</v>
      </c>
      <c r="I45" s="46">
        <v>16260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129667</v>
      </c>
      <c r="O45" s="47">
        <f t="shared" si="1"/>
        <v>42.250570218312156</v>
      </c>
      <c r="P45" s="9"/>
    </row>
    <row r="46" spans="1:16" ht="15">
      <c r="A46" s="12"/>
      <c r="B46" s="25">
        <v>389.5</v>
      </c>
      <c r="C46" s="20" t="s">
        <v>69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545432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545432</v>
      </c>
      <c r="O46" s="47">
        <f t="shared" si="1"/>
        <v>177.723036819811</v>
      </c>
      <c r="P46" s="9"/>
    </row>
    <row r="47" spans="1:16" ht="15">
      <c r="A47" s="12"/>
      <c r="B47" s="25">
        <v>389.6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83142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83142</v>
      </c>
      <c r="O47" s="47">
        <f t="shared" si="1"/>
        <v>27.09090909090909</v>
      </c>
      <c r="P47" s="9"/>
    </row>
    <row r="48" spans="1:16" ht="15.75" thickBot="1">
      <c r="A48" s="12"/>
      <c r="B48" s="25">
        <v>389.7</v>
      </c>
      <c r="C48" s="20" t="s">
        <v>73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106470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106470</v>
      </c>
      <c r="O48" s="47">
        <f t="shared" si="1"/>
        <v>34.69208211143695</v>
      </c>
      <c r="P48" s="9"/>
    </row>
    <row r="49" spans="1:119" ht="16.5" thickBot="1">
      <c r="A49" s="14" t="s">
        <v>45</v>
      </c>
      <c r="B49" s="23"/>
      <c r="C49" s="22"/>
      <c r="D49" s="15">
        <f aca="true" t="shared" si="13" ref="D49:M49">SUM(D5,D14,D19,D27,D37,D39,D44)</f>
        <v>1528544</v>
      </c>
      <c r="E49" s="15">
        <f t="shared" si="13"/>
        <v>434203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1623167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3585914</v>
      </c>
      <c r="O49" s="38">
        <f t="shared" si="1"/>
        <v>1168.4307592049527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74</v>
      </c>
      <c r="M51" s="48"/>
      <c r="N51" s="48"/>
      <c r="O51" s="43">
        <v>3069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254640</v>
      </c>
      <c r="E5" s="27">
        <f t="shared" si="0"/>
        <v>384485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639125</v>
      </c>
      <c r="O5" s="33">
        <f aca="true" t="shared" si="1" ref="O5:O48">(N5/O$50)</f>
        <v>206.50242326332796</v>
      </c>
      <c r="P5" s="6"/>
    </row>
    <row r="6" spans="1:16" ht="15">
      <c r="A6" s="12"/>
      <c r="B6" s="25">
        <v>311</v>
      </c>
      <c r="C6" s="20" t="s">
        <v>3</v>
      </c>
      <c r="D6" s="46">
        <v>40457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40457</v>
      </c>
      <c r="O6" s="47">
        <f t="shared" si="1"/>
        <v>13.07172859450727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100563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100563</v>
      </c>
      <c r="O7" s="47">
        <f t="shared" si="1"/>
        <v>32.492084006462036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283922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283922</v>
      </c>
      <c r="O8" s="47">
        <f t="shared" si="1"/>
        <v>91.7357027463651</v>
      </c>
      <c r="P8" s="9"/>
    </row>
    <row r="9" spans="1:16" ht="15">
      <c r="A9" s="12"/>
      <c r="B9" s="25">
        <v>314.1</v>
      </c>
      <c r="C9" s="20" t="s">
        <v>13</v>
      </c>
      <c r="D9" s="46">
        <v>64899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64899</v>
      </c>
      <c r="O9" s="47">
        <f t="shared" si="1"/>
        <v>20.96898222940226</v>
      </c>
      <c r="P9" s="9"/>
    </row>
    <row r="10" spans="1:16" ht="15">
      <c r="A10" s="12"/>
      <c r="B10" s="25">
        <v>314.3</v>
      </c>
      <c r="C10" s="20" t="s">
        <v>14</v>
      </c>
      <c r="D10" s="46">
        <v>18595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18595</v>
      </c>
      <c r="O10" s="47">
        <f t="shared" si="1"/>
        <v>6.008077544426494</v>
      </c>
      <c r="P10" s="9"/>
    </row>
    <row r="11" spans="1:16" ht="15">
      <c r="A11" s="12"/>
      <c r="B11" s="25">
        <v>314.8</v>
      </c>
      <c r="C11" s="20" t="s">
        <v>15</v>
      </c>
      <c r="D11" s="46">
        <v>1437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1437</v>
      </c>
      <c r="O11" s="47">
        <f t="shared" si="1"/>
        <v>0.464297253634895</v>
      </c>
      <c r="P11" s="9"/>
    </row>
    <row r="12" spans="1:16" ht="15">
      <c r="A12" s="12"/>
      <c r="B12" s="25">
        <v>315</v>
      </c>
      <c r="C12" s="20" t="s">
        <v>16</v>
      </c>
      <c r="D12" s="46">
        <v>102424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102424</v>
      </c>
      <c r="O12" s="47">
        <f t="shared" si="1"/>
        <v>33.093376413570276</v>
      </c>
      <c r="P12" s="9"/>
    </row>
    <row r="13" spans="1:16" ht="15">
      <c r="A13" s="12"/>
      <c r="B13" s="25">
        <v>316</v>
      </c>
      <c r="C13" s="20" t="s">
        <v>17</v>
      </c>
      <c r="D13" s="46">
        <v>26828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26828</v>
      </c>
      <c r="O13" s="47">
        <f t="shared" si="1"/>
        <v>8.668174474959612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211755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7626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219381</v>
      </c>
      <c r="O14" s="45">
        <f t="shared" si="1"/>
        <v>70.88239095315025</v>
      </c>
      <c r="P14" s="10"/>
    </row>
    <row r="15" spans="1:16" ht="15">
      <c r="A15" s="12"/>
      <c r="B15" s="25">
        <v>322</v>
      </c>
      <c r="C15" s="20" t="s">
        <v>0</v>
      </c>
      <c r="D15" s="46">
        <v>5043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5043</v>
      </c>
      <c r="O15" s="47">
        <f t="shared" si="1"/>
        <v>1.6294022617124395</v>
      </c>
      <c r="P15" s="9"/>
    </row>
    <row r="16" spans="1:16" ht="15">
      <c r="A16" s="12"/>
      <c r="B16" s="25">
        <v>323.1</v>
      </c>
      <c r="C16" s="20" t="s">
        <v>19</v>
      </c>
      <c r="D16" s="46">
        <v>204627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204627</v>
      </c>
      <c r="O16" s="47">
        <f t="shared" si="1"/>
        <v>66.11534733441034</v>
      </c>
      <c r="P16" s="9"/>
    </row>
    <row r="17" spans="1:16" ht="15">
      <c r="A17" s="12"/>
      <c r="B17" s="25">
        <v>324.22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7626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7626</v>
      </c>
      <c r="O17" s="47">
        <f t="shared" si="1"/>
        <v>2.463974151857835</v>
      </c>
      <c r="P17" s="9"/>
    </row>
    <row r="18" spans="1:16" ht="15">
      <c r="A18" s="12"/>
      <c r="B18" s="25">
        <v>329</v>
      </c>
      <c r="C18" s="20" t="s">
        <v>22</v>
      </c>
      <c r="D18" s="46">
        <v>2085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2085</v>
      </c>
      <c r="O18" s="47">
        <f t="shared" si="1"/>
        <v>0.6736672051696284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503239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503239</v>
      </c>
      <c r="O19" s="45">
        <f t="shared" si="1"/>
        <v>162.59741518578352</v>
      </c>
      <c r="P19" s="10"/>
    </row>
    <row r="20" spans="1:16" ht="15">
      <c r="A20" s="12"/>
      <c r="B20" s="25">
        <v>331.41</v>
      </c>
      <c r="C20" s="20" t="s">
        <v>62</v>
      </c>
      <c r="D20" s="46">
        <v>236875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236875</v>
      </c>
      <c r="O20" s="47">
        <f t="shared" si="1"/>
        <v>76.53473344103392</v>
      </c>
      <c r="P20" s="9"/>
    </row>
    <row r="21" spans="1:16" ht="15">
      <c r="A21" s="12"/>
      <c r="B21" s="25">
        <v>334.2</v>
      </c>
      <c r="C21" s="20" t="s">
        <v>63</v>
      </c>
      <c r="D21" s="46">
        <v>4987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4987</v>
      </c>
      <c r="O21" s="47">
        <f t="shared" si="1"/>
        <v>1.6113085621970922</v>
      </c>
      <c r="P21" s="9"/>
    </row>
    <row r="22" spans="1:16" ht="15">
      <c r="A22" s="12"/>
      <c r="B22" s="25">
        <v>334.41</v>
      </c>
      <c r="C22" s="20" t="s">
        <v>25</v>
      </c>
      <c r="D22" s="46">
        <v>18705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18705</v>
      </c>
      <c r="O22" s="47">
        <f t="shared" si="1"/>
        <v>6.04361873990307</v>
      </c>
      <c r="P22" s="9"/>
    </row>
    <row r="23" spans="1:16" ht="15">
      <c r="A23" s="12"/>
      <c r="B23" s="25">
        <v>335.12</v>
      </c>
      <c r="C23" s="20" t="s">
        <v>26</v>
      </c>
      <c r="D23" s="46">
        <v>96244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96244</v>
      </c>
      <c r="O23" s="47">
        <f t="shared" si="1"/>
        <v>31.09660743134087</v>
      </c>
      <c r="P23" s="9"/>
    </row>
    <row r="24" spans="1:16" ht="15">
      <c r="A24" s="12"/>
      <c r="B24" s="25">
        <v>335.14</v>
      </c>
      <c r="C24" s="20" t="s">
        <v>27</v>
      </c>
      <c r="D24" s="46">
        <v>1372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1372</v>
      </c>
      <c r="O24" s="47">
        <f t="shared" si="1"/>
        <v>0.4432956381260097</v>
      </c>
      <c r="P24" s="9"/>
    </row>
    <row r="25" spans="1:16" ht="15">
      <c r="A25" s="12"/>
      <c r="B25" s="25">
        <v>335.15</v>
      </c>
      <c r="C25" s="20" t="s">
        <v>28</v>
      </c>
      <c r="D25" s="46">
        <v>636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636</v>
      </c>
      <c r="O25" s="47">
        <f t="shared" si="1"/>
        <v>0.20549273021001616</v>
      </c>
      <c r="P25" s="9"/>
    </row>
    <row r="26" spans="1:16" ht="15">
      <c r="A26" s="12"/>
      <c r="B26" s="25">
        <v>335.18</v>
      </c>
      <c r="C26" s="20" t="s">
        <v>29</v>
      </c>
      <c r="D26" s="46">
        <v>143937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143937</v>
      </c>
      <c r="O26" s="47">
        <f t="shared" si="1"/>
        <v>46.50630048465266</v>
      </c>
      <c r="P26" s="9"/>
    </row>
    <row r="27" spans="1:16" ht="15">
      <c r="A27" s="12"/>
      <c r="B27" s="25">
        <v>335.19</v>
      </c>
      <c r="C27" s="20" t="s">
        <v>38</v>
      </c>
      <c r="D27" s="46">
        <v>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483</v>
      </c>
      <c r="O27" s="47">
        <f t="shared" si="1"/>
        <v>0.15605815831987077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SUM(D29:D36)</f>
        <v>80692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873297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953989</v>
      </c>
      <c r="O28" s="45">
        <f t="shared" si="1"/>
        <v>308.23554119547657</v>
      </c>
      <c r="P28" s="10"/>
    </row>
    <row r="29" spans="1:16" ht="15">
      <c r="A29" s="12"/>
      <c r="B29" s="25">
        <v>341.3</v>
      </c>
      <c r="C29" s="20" t="s">
        <v>39</v>
      </c>
      <c r="D29" s="46">
        <v>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6">SUM(D29:M29)</f>
        <v>112</v>
      </c>
      <c r="O29" s="47">
        <f t="shared" si="1"/>
        <v>0.03618739903069467</v>
      </c>
      <c r="P29" s="9"/>
    </row>
    <row r="30" spans="1:16" ht="15">
      <c r="A30" s="12"/>
      <c r="B30" s="25">
        <v>341.9</v>
      </c>
      <c r="C30" s="20" t="s">
        <v>40</v>
      </c>
      <c r="D30" s="46">
        <v>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196</v>
      </c>
      <c r="O30" s="47">
        <f t="shared" si="1"/>
        <v>0.06332794830371567</v>
      </c>
      <c r="P30" s="9"/>
    </row>
    <row r="31" spans="1:16" ht="15">
      <c r="A31" s="12"/>
      <c r="B31" s="25">
        <v>342.2</v>
      </c>
      <c r="C31" s="20" t="s">
        <v>41</v>
      </c>
      <c r="D31" s="46">
        <v>23544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23544</v>
      </c>
      <c r="O31" s="47">
        <f t="shared" si="1"/>
        <v>7.607108239095315</v>
      </c>
      <c r="P31" s="9"/>
    </row>
    <row r="32" spans="1:16" ht="15">
      <c r="A32" s="12"/>
      <c r="B32" s="25">
        <v>342.5</v>
      </c>
      <c r="C32" s="20" t="s">
        <v>42</v>
      </c>
      <c r="D32" s="46">
        <v>2287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2287</v>
      </c>
      <c r="O32" s="47">
        <f t="shared" si="1"/>
        <v>0.7389337641357028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407729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407729</v>
      </c>
      <c r="O33" s="47">
        <f t="shared" si="1"/>
        <v>131.73796445880453</v>
      </c>
      <c r="P33" s="9"/>
    </row>
    <row r="34" spans="1:16" ht="15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422019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422019</v>
      </c>
      <c r="O34" s="47">
        <f t="shared" si="1"/>
        <v>136.3550888529887</v>
      </c>
      <c r="P34" s="9"/>
    </row>
    <row r="35" spans="1:16" ht="15">
      <c r="A35" s="12"/>
      <c r="B35" s="25">
        <v>347.2</v>
      </c>
      <c r="C35" s="20" t="s">
        <v>68</v>
      </c>
      <c r="D35" s="46">
        <v>54553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54553</v>
      </c>
      <c r="O35" s="47">
        <f t="shared" si="1"/>
        <v>17.62617124394184</v>
      </c>
      <c r="P35" s="9"/>
    </row>
    <row r="36" spans="1:16" ht="15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43549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43549</v>
      </c>
      <c r="O36" s="47">
        <f t="shared" si="1"/>
        <v>14.07075928917609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SUM(D38:D38)</f>
        <v>2878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8">SUM(D37:M37)</f>
        <v>2878</v>
      </c>
      <c r="O37" s="45">
        <f t="shared" si="1"/>
        <v>0.9298869143780291</v>
      </c>
      <c r="P37" s="10"/>
    </row>
    <row r="38" spans="1:16" ht="15">
      <c r="A38" s="13"/>
      <c r="B38" s="39">
        <v>351.5</v>
      </c>
      <c r="C38" s="21" t="s">
        <v>47</v>
      </c>
      <c r="D38" s="46">
        <v>2878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2878</v>
      </c>
      <c r="O38" s="47">
        <f t="shared" si="1"/>
        <v>0.9298869143780291</v>
      </c>
      <c r="P38" s="9"/>
    </row>
    <row r="39" spans="1:16" ht="15.75">
      <c r="A39" s="29" t="s">
        <v>4</v>
      </c>
      <c r="B39" s="30"/>
      <c r="C39" s="31"/>
      <c r="D39" s="32">
        <f aca="true" t="shared" si="11" ref="D39:M39">SUM(D40:D43)</f>
        <v>38916</v>
      </c>
      <c r="E39" s="32">
        <f t="shared" si="11"/>
        <v>-3139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47086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82863</v>
      </c>
      <c r="O39" s="45">
        <f t="shared" si="1"/>
        <v>26.77318255250404</v>
      </c>
      <c r="P39" s="10"/>
    </row>
    <row r="40" spans="1:16" ht="15">
      <c r="A40" s="12"/>
      <c r="B40" s="25">
        <v>361.1</v>
      </c>
      <c r="C40" s="20" t="s">
        <v>48</v>
      </c>
      <c r="D40" s="46">
        <v>1049</v>
      </c>
      <c r="E40" s="46">
        <v>1107</v>
      </c>
      <c r="F40" s="46">
        <v>0</v>
      </c>
      <c r="G40" s="46">
        <v>0</v>
      </c>
      <c r="H40" s="46">
        <v>0</v>
      </c>
      <c r="I40" s="46">
        <v>1049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3205</v>
      </c>
      <c r="O40" s="47">
        <f t="shared" si="1"/>
        <v>1.0355411954765752</v>
      </c>
      <c r="P40" s="9"/>
    </row>
    <row r="41" spans="1:16" ht="15">
      <c r="A41" s="12"/>
      <c r="B41" s="25">
        <v>361.3</v>
      </c>
      <c r="C41" s="20" t="s">
        <v>49</v>
      </c>
      <c r="D41" s="46">
        <v>-1710</v>
      </c>
      <c r="E41" s="46">
        <v>-4246</v>
      </c>
      <c r="F41" s="46">
        <v>0</v>
      </c>
      <c r="G41" s="46">
        <v>0</v>
      </c>
      <c r="H41" s="46">
        <v>0</v>
      </c>
      <c r="I41" s="46">
        <v>-1710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-7666</v>
      </c>
      <c r="O41" s="47">
        <f t="shared" si="1"/>
        <v>-2.476898222940226</v>
      </c>
      <c r="P41" s="9"/>
    </row>
    <row r="42" spans="1:16" ht="15">
      <c r="A42" s="12"/>
      <c r="B42" s="25">
        <v>362</v>
      </c>
      <c r="C42" s="20" t="s">
        <v>50</v>
      </c>
      <c r="D42" s="46">
        <v>9350</v>
      </c>
      <c r="E42" s="46">
        <v>0</v>
      </c>
      <c r="F42" s="46">
        <v>0</v>
      </c>
      <c r="G42" s="46">
        <v>0</v>
      </c>
      <c r="H42" s="46">
        <v>0</v>
      </c>
      <c r="I42" s="46">
        <v>12420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21770</v>
      </c>
      <c r="O42" s="47">
        <f t="shared" si="1"/>
        <v>7.033925686591276</v>
      </c>
      <c r="P42" s="9"/>
    </row>
    <row r="43" spans="1:16" ht="15">
      <c r="A43" s="12"/>
      <c r="B43" s="25">
        <v>369.9</v>
      </c>
      <c r="C43" s="20" t="s">
        <v>51</v>
      </c>
      <c r="D43" s="46">
        <v>30227</v>
      </c>
      <c r="E43" s="46">
        <v>0</v>
      </c>
      <c r="F43" s="46">
        <v>0</v>
      </c>
      <c r="G43" s="46">
        <v>0</v>
      </c>
      <c r="H43" s="46">
        <v>0</v>
      </c>
      <c r="I43" s="46">
        <v>35327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65554</v>
      </c>
      <c r="O43" s="47">
        <f t="shared" si="1"/>
        <v>21.180613893376414</v>
      </c>
      <c r="P43" s="9"/>
    </row>
    <row r="44" spans="1:16" ht="15.75">
      <c r="A44" s="29" t="s">
        <v>37</v>
      </c>
      <c r="B44" s="30"/>
      <c r="C44" s="31"/>
      <c r="D44" s="32">
        <f aca="true" t="shared" si="12" ref="D44:M44">SUM(D45:D47)</f>
        <v>310018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649790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959808</v>
      </c>
      <c r="O44" s="45">
        <f t="shared" si="1"/>
        <v>310.1156704361874</v>
      </c>
      <c r="P44" s="9"/>
    </row>
    <row r="45" spans="1:16" ht="15">
      <c r="A45" s="12"/>
      <c r="B45" s="25">
        <v>381</v>
      </c>
      <c r="C45" s="20" t="s">
        <v>52</v>
      </c>
      <c r="D45" s="46">
        <v>310018</v>
      </c>
      <c r="E45" s="46">
        <v>0</v>
      </c>
      <c r="F45" s="46">
        <v>0</v>
      </c>
      <c r="G45" s="46">
        <v>0</v>
      </c>
      <c r="H45" s="46">
        <v>0</v>
      </c>
      <c r="I45" s="46">
        <v>50422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360440</v>
      </c>
      <c r="O45" s="47">
        <f t="shared" si="1"/>
        <v>116.45880452342487</v>
      </c>
      <c r="P45" s="9"/>
    </row>
    <row r="46" spans="1:16" ht="15">
      <c r="A46" s="12"/>
      <c r="B46" s="25">
        <v>389.5</v>
      </c>
      <c r="C46" s="20" t="s">
        <v>69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291208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291208</v>
      </c>
      <c r="O46" s="47">
        <f t="shared" si="1"/>
        <v>94.08982229402261</v>
      </c>
      <c r="P46" s="9"/>
    </row>
    <row r="47" spans="1:16" ht="15.75" thickBot="1">
      <c r="A47" s="12"/>
      <c r="B47" s="25">
        <v>389.6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308160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308160</v>
      </c>
      <c r="O47" s="47">
        <f t="shared" si="1"/>
        <v>99.5670436187399</v>
      </c>
      <c r="P47" s="9"/>
    </row>
    <row r="48" spans="1:119" ht="16.5" thickBot="1">
      <c r="A48" s="14" t="s">
        <v>45</v>
      </c>
      <c r="B48" s="23"/>
      <c r="C48" s="22"/>
      <c r="D48" s="15">
        <f aca="true" t="shared" si="13" ref="D48:M48">SUM(D5,D14,D19,D28,D37,D39,D44)</f>
        <v>1402138</v>
      </c>
      <c r="E48" s="15">
        <f t="shared" si="13"/>
        <v>381346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1577799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3361283</v>
      </c>
      <c r="O48" s="38">
        <f t="shared" si="1"/>
        <v>1086.0365105008077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70</v>
      </c>
      <c r="M50" s="48"/>
      <c r="N50" s="48"/>
      <c r="O50" s="43">
        <v>3095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66435</v>
      </c>
      <c r="E5" s="27">
        <f t="shared" si="0"/>
        <v>571982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638417</v>
      </c>
      <c r="O5" s="33">
        <f aca="true" t="shared" si="1" ref="O5:O46">(N5/O$48)</f>
        <v>206.8752430330525</v>
      </c>
      <c r="P5" s="6"/>
    </row>
    <row r="6" spans="1:16" ht="15">
      <c r="A6" s="12"/>
      <c r="B6" s="25">
        <v>311</v>
      </c>
      <c r="C6" s="20" t="s">
        <v>3</v>
      </c>
      <c r="D6" s="46">
        <v>41534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41534</v>
      </c>
      <c r="O6" s="47">
        <f t="shared" si="1"/>
        <v>13.458846403110822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101944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101944</v>
      </c>
      <c r="O7" s="47">
        <f t="shared" si="1"/>
        <v>33.034348671419316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271176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271176</v>
      </c>
      <c r="O8" s="47">
        <f t="shared" si="1"/>
        <v>87.87297472456254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67683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67683</v>
      </c>
      <c r="O9" s="47">
        <f t="shared" si="1"/>
        <v>21.932274789371355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13854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13854</v>
      </c>
      <c r="O10" s="47">
        <f t="shared" si="1"/>
        <v>4.489306545690214</v>
      </c>
      <c r="P10" s="9"/>
    </row>
    <row r="11" spans="1:16" ht="15">
      <c r="A11" s="12"/>
      <c r="B11" s="25">
        <v>314.8</v>
      </c>
      <c r="C11" s="20" t="s">
        <v>15</v>
      </c>
      <c r="D11" s="46">
        <v>0</v>
      </c>
      <c r="E11" s="46">
        <v>2694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2694</v>
      </c>
      <c r="O11" s="47">
        <f t="shared" si="1"/>
        <v>0.8729747245625405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114631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114631</v>
      </c>
      <c r="O12" s="47">
        <f t="shared" si="1"/>
        <v>37.14549578742709</v>
      </c>
      <c r="P12" s="9"/>
    </row>
    <row r="13" spans="1:16" ht="15">
      <c r="A13" s="12"/>
      <c r="B13" s="25">
        <v>316</v>
      </c>
      <c r="C13" s="20" t="s">
        <v>17</v>
      </c>
      <c r="D13" s="46">
        <v>24901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24901</v>
      </c>
      <c r="O13" s="47">
        <f t="shared" si="1"/>
        <v>8.06902138690862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220391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24541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244932</v>
      </c>
      <c r="O14" s="45">
        <f t="shared" si="1"/>
        <v>79.36876215165262</v>
      </c>
      <c r="P14" s="10"/>
    </row>
    <row r="15" spans="1:16" ht="15">
      <c r="A15" s="12"/>
      <c r="B15" s="25">
        <v>322</v>
      </c>
      <c r="C15" s="20" t="s">
        <v>0</v>
      </c>
      <c r="D15" s="46">
        <v>6976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6976</v>
      </c>
      <c r="O15" s="47">
        <f t="shared" si="1"/>
        <v>2.2605314322747896</v>
      </c>
      <c r="P15" s="9"/>
    </row>
    <row r="16" spans="1:16" ht="15">
      <c r="A16" s="12"/>
      <c r="B16" s="25">
        <v>323.1</v>
      </c>
      <c r="C16" s="20" t="s">
        <v>19</v>
      </c>
      <c r="D16" s="46">
        <v>212351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212351</v>
      </c>
      <c r="O16" s="47">
        <f t="shared" si="1"/>
        <v>68.81108230719377</v>
      </c>
      <c r="P16" s="9"/>
    </row>
    <row r="17" spans="1:16" ht="15">
      <c r="A17" s="12"/>
      <c r="B17" s="25">
        <v>324.22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24541</v>
      </c>
      <c r="O17" s="47">
        <f t="shared" si="1"/>
        <v>7.952365521710953</v>
      </c>
      <c r="P17" s="9"/>
    </row>
    <row r="18" spans="1:16" ht="15">
      <c r="A18" s="12"/>
      <c r="B18" s="25">
        <v>329</v>
      </c>
      <c r="C18" s="20" t="s">
        <v>22</v>
      </c>
      <c r="D18" s="46">
        <v>1064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</v>
      </c>
      <c r="O18" s="47">
        <f t="shared" si="1"/>
        <v>0.34478289047310434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533102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533102</v>
      </c>
      <c r="O19" s="45">
        <f t="shared" si="1"/>
        <v>172.74854180168504</v>
      </c>
      <c r="P19" s="10"/>
    </row>
    <row r="20" spans="1:16" ht="15">
      <c r="A20" s="12"/>
      <c r="B20" s="25">
        <v>331.41</v>
      </c>
      <c r="C20" s="20" t="s">
        <v>62</v>
      </c>
      <c r="D20" s="46">
        <v>228660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228660</v>
      </c>
      <c r="O20" s="47">
        <f t="shared" si="1"/>
        <v>74.09591704471808</v>
      </c>
      <c r="P20" s="9"/>
    </row>
    <row r="21" spans="1:16" ht="15">
      <c r="A21" s="12"/>
      <c r="B21" s="25">
        <v>334.2</v>
      </c>
      <c r="C21" s="20" t="s">
        <v>63</v>
      </c>
      <c r="D21" s="46">
        <v>7239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7239</v>
      </c>
      <c r="O21" s="47">
        <f t="shared" si="1"/>
        <v>2.345755022683085</v>
      </c>
      <c r="P21" s="9"/>
    </row>
    <row r="22" spans="1:16" ht="15">
      <c r="A22" s="12"/>
      <c r="B22" s="25">
        <v>334.41</v>
      </c>
      <c r="C22" s="20" t="s">
        <v>25</v>
      </c>
      <c r="D22" s="46">
        <v>58627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58627</v>
      </c>
      <c r="O22" s="47">
        <f t="shared" si="1"/>
        <v>18.997731691510044</v>
      </c>
      <c r="P22" s="9"/>
    </row>
    <row r="23" spans="1:16" ht="15">
      <c r="A23" s="12"/>
      <c r="B23" s="25">
        <v>335.12</v>
      </c>
      <c r="C23" s="20" t="s">
        <v>26</v>
      </c>
      <c r="D23" s="46">
        <v>96124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96124</v>
      </c>
      <c r="O23" s="47">
        <f t="shared" si="1"/>
        <v>31.148412184057033</v>
      </c>
      <c r="P23" s="9"/>
    </row>
    <row r="24" spans="1:16" ht="15">
      <c r="A24" s="12"/>
      <c r="B24" s="25">
        <v>335.14</v>
      </c>
      <c r="C24" s="20" t="s">
        <v>27</v>
      </c>
      <c r="D24" s="46">
        <v>2957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2957</v>
      </c>
      <c r="O24" s="47">
        <f t="shared" si="1"/>
        <v>0.9581983149708361</v>
      </c>
      <c r="P24" s="9"/>
    </row>
    <row r="25" spans="1:16" ht="15">
      <c r="A25" s="12"/>
      <c r="B25" s="25">
        <v>335.15</v>
      </c>
      <c r="C25" s="20" t="s">
        <v>28</v>
      </c>
      <c r="D25" s="46">
        <v>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594</v>
      </c>
      <c r="O25" s="47">
        <f t="shared" si="1"/>
        <v>0.19248217757615035</v>
      </c>
      <c r="P25" s="9"/>
    </row>
    <row r="26" spans="1:16" ht="15">
      <c r="A26" s="12"/>
      <c r="B26" s="25">
        <v>335.18</v>
      </c>
      <c r="C26" s="20" t="s">
        <v>29</v>
      </c>
      <c r="D26" s="46">
        <v>138113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138113</v>
      </c>
      <c r="O26" s="47">
        <f t="shared" si="1"/>
        <v>44.754698639014904</v>
      </c>
      <c r="P26" s="9"/>
    </row>
    <row r="27" spans="1:16" ht="15">
      <c r="A27" s="12"/>
      <c r="B27" s="25">
        <v>335.19</v>
      </c>
      <c r="C27" s="20" t="s">
        <v>38</v>
      </c>
      <c r="D27" s="46">
        <v>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788</v>
      </c>
      <c r="O27" s="47">
        <f t="shared" si="1"/>
        <v>0.25534672715489304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SUM(D29:D35)</f>
        <v>32771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650744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683515</v>
      </c>
      <c r="O28" s="45">
        <f t="shared" si="1"/>
        <v>221.48898250162023</v>
      </c>
      <c r="P28" s="10"/>
    </row>
    <row r="29" spans="1:16" ht="15">
      <c r="A29" s="12"/>
      <c r="B29" s="25">
        <v>341.3</v>
      </c>
      <c r="C29" s="20" t="s">
        <v>39</v>
      </c>
      <c r="D29" s="46">
        <v>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224</v>
      </c>
      <c r="O29" s="47">
        <f t="shared" si="1"/>
        <v>0.07258587167854828</v>
      </c>
      <c r="P29" s="9"/>
    </row>
    <row r="30" spans="1:16" ht="15">
      <c r="A30" s="12"/>
      <c r="B30" s="25">
        <v>341.9</v>
      </c>
      <c r="C30" s="20" t="s">
        <v>40</v>
      </c>
      <c r="D30" s="46">
        <v>212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212</v>
      </c>
      <c r="O30" s="47">
        <f t="shared" si="1"/>
        <v>0.06869734283862605</v>
      </c>
      <c r="P30" s="9"/>
    </row>
    <row r="31" spans="1:16" ht="15">
      <c r="A31" s="12"/>
      <c r="B31" s="25">
        <v>342.2</v>
      </c>
      <c r="C31" s="20" t="s">
        <v>41</v>
      </c>
      <c r="D31" s="46">
        <v>26160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26160</v>
      </c>
      <c r="O31" s="47">
        <f t="shared" si="1"/>
        <v>8.47699287103046</v>
      </c>
      <c r="P31" s="9"/>
    </row>
    <row r="32" spans="1:16" ht="15">
      <c r="A32" s="12"/>
      <c r="B32" s="25">
        <v>342.5</v>
      </c>
      <c r="C32" s="20" t="s">
        <v>42</v>
      </c>
      <c r="D32" s="46">
        <v>4439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4439</v>
      </c>
      <c r="O32" s="47">
        <f t="shared" si="1"/>
        <v>1.4384316267012314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308039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308039</v>
      </c>
      <c r="O33" s="47">
        <f t="shared" si="1"/>
        <v>99.81821127673363</v>
      </c>
      <c r="P33" s="9"/>
    </row>
    <row r="34" spans="1:16" ht="15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325345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325345</v>
      </c>
      <c r="O34" s="47">
        <f t="shared" si="1"/>
        <v>105.42611795204148</v>
      </c>
      <c r="P34" s="9"/>
    </row>
    <row r="35" spans="1:16" ht="15">
      <c r="A35" s="12"/>
      <c r="B35" s="25">
        <v>349</v>
      </c>
      <c r="C35" s="20" t="s">
        <v>1</v>
      </c>
      <c r="D35" s="46">
        <v>1736</v>
      </c>
      <c r="E35" s="46">
        <v>0</v>
      </c>
      <c r="F35" s="46">
        <v>0</v>
      </c>
      <c r="G35" s="46">
        <v>0</v>
      </c>
      <c r="H35" s="46">
        <v>0</v>
      </c>
      <c r="I35" s="46">
        <v>17360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19096</v>
      </c>
      <c r="O35" s="47">
        <f t="shared" si="1"/>
        <v>6.1879455605962415</v>
      </c>
      <c r="P35" s="9"/>
    </row>
    <row r="36" spans="1:16" ht="15.75">
      <c r="A36" s="29" t="s">
        <v>36</v>
      </c>
      <c r="B36" s="30"/>
      <c r="C36" s="31"/>
      <c r="D36" s="32">
        <f aca="true" t="shared" si="9" ref="D36:M36">SUM(D37:D37)</f>
        <v>3168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6">SUM(D36:M36)</f>
        <v>3168</v>
      </c>
      <c r="O36" s="45">
        <f t="shared" si="1"/>
        <v>1.0265716137394685</v>
      </c>
      <c r="P36" s="10"/>
    </row>
    <row r="37" spans="1:16" ht="15">
      <c r="A37" s="13"/>
      <c r="B37" s="39">
        <v>351.5</v>
      </c>
      <c r="C37" s="21" t="s">
        <v>47</v>
      </c>
      <c r="D37" s="46">
        <v>3168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3168</v>
      </c>
      <c r="O37" s="47">
        <f t="shared" si="1"/>
        <v>1.0265716137394685</v>
      </c>
      <c r="P37" s="9"/>
    </row>
    <row r="38" spans="1:16" ht="15.75">
      <c r="A38" s="29" t="s">
        <v>4</v>
      </c>
      <c r="B38" s="30"/>
      <c r="C38" s="31"/>
      <c r="D38" s="32">
        <f aca="true" t="shared" si="11" ref="D38:M38">SUM(D39:D42)</f>
        <v>32346</v>
      </c>
      <c r="E38" s="32">
        <f t="shared" si="11"/>
        <v>-5186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31030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58190</v>
      </c>
      <c r="O38" s="45">
        <f t="shared" si="1"/>
        <v>18.85612443292288</v>
      </c>
      <c r="P38" s="10"/>
    </row>
    <row r="39" spans="1:16" ht="15">
      <c r="A39" s="12"/>
      <c r="B39" s="25">
        <v>361.1</v>
      </c>
      <c r="C39" s="20" t="s">
        <v>48</v>
      </c>
      <c r="D39" s="46">
        <v>1194</v>
      </c>
      <c r="E39" s="46">
        <v>1255</v>
      </c>
      <c r="F39" s="46">
        <v>0</v>
      </c>
      <c r="G39" s="46">
        <v>0</v>
      </c>
      <c r="H39" s="46">
        <v>0</v>
      </c>
      <c r="I39" s="46">
        <v>1194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3643</v>
      </c>
      <c r="O39" s="47">
        <f t="shared" si="1"/>
        <v>1.18049254698639</v>
      </c>
      <c r="P39" s="9"/>
    </row>
    <row r="40" spans="1:16" ht="15">
      <c r="A40" s="12"/>
      <c r="B40" s="25">
        <v>361.3</v>
      </c>
      <c r="C40" s="20" t="s">
        <v>49</v>
      </c>
      <c r="D40" s="46">
        <v>-2594</v>
      </c>
      <c r="E40" s="46">
        <v>-6441</v>
      </c>
      <c r="F40" s="46">
        <v>0</v>
      </c>
      <c r="G40" s="46">
        <v>0</v>
      </c>
      <c r="H40" s="46">
        <v>0</v>
      </c>
      <c r="I40" s="46">
        <v>-2594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-11629</v>
      </c>
      <c r="O40" s="47">
        <f t="shared" si="1"/>
        <v>-3.768308489954634</v>
      </c>
      <c r="P40" s="9"/>
    </row>
    <row r="41" spans="1:16" ht="15">
      <c r="A41" s="12"/>
      <c r="B41" s="25">
        <v>362</v>
      </c>
      <c r="C41" s="20" t="s">
        <v>50</v>
      </c>
      <c r="D41" s="46">
        <v>8280</v>
      </c>
      <c r="E41" s="46">
        <v>0</v>
      </c>
      <c r="F41" s="46">
        <v>0</v>
      </c>
      <c r="G41" s="46">
        <v>0</v>
      </c>
      <c r="H41" s="46">
        <v>0</v>
      </c>
      <c r="I41" s="46">
        <v>12420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20700</v>
      </c>
      <c r="O41" s="47">
        <f t="shared" si="1"/>
        <v>6.707712248865846</v>
      </c>
      <c r="P41" s="9"/>
    </row>
    <row r="42" spans="1:16" ht="15">
      <c r="A42" s="12"/>
      <c r="B42" s="25">
        <v>369.9</v>
      </c>
      <c r="C42" s="20" t="s">
        <v>51</v>
      </c>
      <c r="D42" s="46">
        <v>25466</v>
      </c>
      <c r="E42" s="46">
        <v>0</v>
      </c>
      <c r="F42" s="46">
        <v>0</v>
      </c>
      <c r="G42" s="46">
        <v>0</v>
      </c>
      <c r="H42" s="46">
        <v>0</v>
      </c>
      <c r="I42" s="46">
        <v>20010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45476</v>
      </c>
      <c r="O42" s="47">
        <f t="shared" si="1"/>
        <v>14.736228127025276</v>
      </c>
      <c r="P42" s="9"/>
    </row>
    <row r="43" spans="1:16" ht="15.75">
      <c r="A43" s="29" t="s">
        <v>37</v>
      </c>
      <c r="B43" s="30"/>
      <c r="C43" s="31"/>
      <c r="D43" s="32">
        <f aca="true" t="shared" si="12" ref="D43:M43">SUM(D44:D45)</f>
        <v>682485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533280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1215765</v>
      </c>
      <c r="O43" s="45">
        <f t="shared" si="1"/>
        <v>393.96143875567077</v>
      </c>
      <c r="P43" s="9"/>
    </row>
    <row r="44" spans="1:16" ht="15">
      <c r="A44" s="12"/>
      <c r="B44" s="25">
        <v>381</v>
      </c>
      <c r="C44" s="20" t="s">
        <v>52</v>
      </c>
      <c r="D44" s="46">
        <v>682485</v>
      </c>
      <c r="E44" s="46">
        <v>0</v>
      </c>
      <c r="F44" s="46">
        <v>0</v>
      </c>
      <c r="G44" s="46">
        <v>0</v>
      </c>
      <c r="H44" s="46">
        <v>0</v>
      </c>
      <c r="I44" s="46">
        <v>74582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757067</v>
      </c>
      <c r="O44" s="47">
        <f t="shared" si="1"/>
        <v>245.32307193778354</v>
      </c>
      <c r="P44" s="9"/>
    </row>
    <row r="45" spans="1:16" ht="15.75" thickBot="1">
      <c r="A45" s="12"/>
      <c r="B45" s="25">
        <v>389.6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458698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458698</v>
      </c>
      <c r="O45" s="47">
        <f t="shared" si="1"/>
        <v>148.63836681788723</v>
      </c>
      <c r="P45" s="9"/>
    </row>
    <row r="46" spans="1:119" ht="16.5" thickBot="1">
      <c r="A46" s="14" t="s">
        <v>45</v>
      </c>
      <c r="B46" s="23"/>
      <c r="C46" s="22"/>
      <c r="D46" s="15">
        <f aca="true" t="shared" si="13" ref="D46:M46">SUM(D5,D14,D19,D28,D36,D38,D43)</f>
        <v>1570698</v>
      </c>
      <c r="E46" s="15">
        <f t="shared" si="13"/>
        <v>566796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1239595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3377089</v>
      </c>
      <c r="O46" s="38">
        <f t="shared" si="1"/>
        <v>1094.3256642903434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65</v>
      </c>
      <c r="M48" s="48"/>
      <c r="N48" s="48"/>
      <c r="O48" s="43">
        <v>3086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65096</v>
      </c>
      <c r="E5" s="27">
        <f t="shared" si="0"/>
        <v>608764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673860</v>
      </c>
      <c r="O5" s="33">
        <f aca="true" t="shared" si="1" ref="O5:O46">(N5/O$48)</f>
        <v>228.50457782299085</v>
      </c>
      <c r="P5" s="6"/>
    </row>
    <row r="6" spans="1:16" ht="15">
      <c r="A6" s="12"/>
      <c r="B6" s="25">
        <v>311</v>
      </c>
      <c r="C6" s="20" t="s">
        <v>3</v>
      </c>
      <c r="D6" s="46">
        <v>41358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41358</v>
      </c>
      <c r="O6" s="47">
        <f t="shared" si="1"/>
        <v>14.02441505595117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113253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113253</v>
      </c>
      <c r="O7" s="47">
        <f t="shared" si="1"/>
        <v>38.40386571719227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283540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283540</v>
      </c>
      <c r="O8" s="47">
        <f t="shared" si="1"/>
        <v>96.1478467277043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73285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73285</v>
      </c>
      <c r="O9" s="47">
        <f t="shared" si="1"/>
        <v>24.850796880298407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14125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</v>
      </c>
      <c r="O10" s="47">
        <f t="shared" si="1"/>
        <v>4.789759240420482</v>
      </c>
      <c r="P10" s="9"/>
    </row>
    <row r="11" spans="1:16" ht="15">
      <c r="A11" s="12"/>
      <c r="B11" s="25">
        <v>314.8</v>
      </c>
      <c r="C11" s="20" t="s">
        <v>15</v>
      </c>
      <c r="D11" s="46">
        <v>0</v>
      </c>
      <c r="E11" s="46">
        <v>3238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3238</v>
      </c>
      <c r="O11" s="47">
        <f t="shared" si="1"/>
        <v>1.0979993218040014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121323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121323</v>
      </c>
      <c r="O12" s="47">
        <f t="shared" si="1"/>
        <v>41.140386571719226</v>
      </c>
      <c r="P12" s="9"/>
    </row>
    <row r="13" spans="1:16" ht="15">
      <c r="A13" s="12"/>
      <c r="B13" s="25">
        <v>316</v>
      </c>
      <c r="C13" s="20" t="s">
        <v>17</v>
      </c>
      <c r="D13" s="46">
        <v>23738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23738</v>
      </c>
      <c r="O13" s="47">
        <f t="shared" si="1"/>
        <v>8.049508307900984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234728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240472</v>
      </c>
      <c r="O14" s="45">
        <f t="shared" si="1"/>
        <v>81.54357409291285</v>
      </c>
      <c r="P14" s="10"/>
    </row>
    <row r="15" spans="1:16" ht="15">
      <c r="A15" s="12"/>
      <c r="B15" s="25">
        <v>322</v>
      </c>
      <c r="C15" s="20" t="s">
        <v>0</v>
      </c>
      <c r="D15" s="46">
        <v>6601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6601</v>
      </c>
      <c r="O15" s="47">
        <f t="shared" si="1"/>
        <v>2.2383858935232284</v>
      </c>
      <c r="P15" s="9"/>
    </row>
    <row r="16" spans="1:16" ht="15">
      <c r="A16" s="12"/>
      <c r="B16" s="25">
        <v>323.1</v>
      </c>
      <c r="C16" s="20" t="s">
        <v>19</v>
      </c>
      <c r="D16" s="46">
        <v>222850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222850</v>
      </c>
      <c r="O16" s="47">
        <f t="shared" si="1"/>
        <v>75.56798914886402</v>
      </c>
      <c r="P16" s="9"/>
    </row>
    <row r="17" spans="1:16" ht="15">
      <c r="A17" s="12"/>
      <c r="B17" s="25">
        <v>324.09</v>
      </c>
      <c r="C17" s="20" t="s">
        <v>21</v>
      </c>
      <c r="D17" s="46">
        <v>3615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3615</v>
      </c>
      <c r="O17" s="47">
        <f t="shared" si="1"/>
        <v>1.2258392675483214</v>
      </c>
      <c r="P17" s="9"/>
    </row>
    <row r="18" spans="1:16" ht="15">
      <c r="A18" s="12"/>
      <c r="B18" s="25">
        <v>324.22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5744</v>
      </c>
      <c r="O18" s="47">
        <f t="shared" si="1"/>
        <v>1.947778908104442</v>
      </c>
      <c r="P18" s="9"/>
    </row>
    <row r="19" spans="1:16" ht="15">
      <c r="A19" s="12"/>
      <c r="B19" s="25">
        <v>329</v>
      </c>
      <c r="C19" s="20" t="s">
        <v>22</v>
      </c>
      <c r="D19" s="46">
        <v>1662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1662</v>
      </c>
      <c r="O19" s="47">
        <f t="shared" si="1"/>
        <v>0.5635808748728383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SUM(D21:D28)</f>
        <v>499484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499484</v>
      </c>
      <c r="O20" s="45">
        <f t="shared" si="1"/>
        <v>169.37402509325196</v>
      </c>
      <c r="P20" s="10"/>
    </row>
    <row r="21" spans="1:16" ht="15">
      <c r="A21" s="12"/>
      <c r="B21" s="25">
        <v>331.5</v>
      </c>
      <c r="C21" s="20" t="s">
        <v>24</v>
      </c>
      <c r="D21" s="46">
        <v>146230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146230</v>
      </c>
      <c r="O21" s="47">
        <f t="shared" si="1"/>
        <v>49.5863004408274</v>
      </c>
      <c r="P21" s="9"/>
    </row>
    <row r="22" spans="1:16" ht="15">
      <c r="A22" s="12"/>
      <c r="B22" s="25">
        <v>334.41</v>
      </c>
      <c r="C22" s="20" t="s">
        <v>25</v>
      </c>
      <c r="D22" s="46">
        <v>81208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81208</v>
      </c>
      <c r="O22" s="47">
        <f t="shared" si="1"/>
        <v>27.53747032892506</v>
      </c>
      <c r="P22" s="9"/>
    </row>
    <row r="23" spans="1:16" ht="15">
      <c r="A23" s="12"/>
      <c r="B23" s="25">
        <v>335.12</v>
      </c>
      <c r="C23" s="20" t="s">
        <v>26</v>
      </c>
      <c r="D23" s="46">
        <v>96373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96373</v>
      </c>
      <c r="O23" s="47">
        <f t="shared" si="1"/>
        <v>32.679891488640216</v>
      </c>
      <c r="P23" s="9"/>
    </row>
    <row r="24" spans="1:16" ht="15">
      <c r="A24" s="12"/>
      <c r="B24" s="25">
        <v>335.14</v>
      </c>
      <c r="C24" s="20" t="s">
        <v>27</v>
      </c>
      <c r="D24" s="46">
        <v>3127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3127</v>
      </c>
      <c r="O24" s="47">
        <f t="shared" si="1"/>
        <v>1.0603594438792812</v>
      </c>
      <c r="P24" s="9"/>
    </row>
    <row r="25" spans="1:16" ht="15">
      <c r="A25" s="12"/>
      <c r="B25" s="25">
        <v>335.15</v>
      </c>
      <c r="C25" s="20" t="s">
        <v>28</v>
      </c>
      <c r="D25" s="46">
        <v>1267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1267</v>
      </c>
      <c r="O25" s="47">
        <f t="shared" si="1"/>
        <v>0.4296371651407257</v>
      </c>
      <c r="P25" s="9"/>
    </row>
    <row r="26" spans="1:16" ht="15">
      <c r="A26" s="12"/>
      <c r="B26" s="25">
        <v>335.18</v>
      </c>
      <c r="C26" s="20" t="s">
        <v>29</v>
      </c>
      <c r="D26" s="46">
        <v>145745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145745</v>
      </c>
      <c r="O26" s="47">
        <f t="shared" si="1"/>
        <v>49.421837911156324</v>
      </c>
      <c r="P26" s="9"/>
    </row>
    <row r="27" spans="1:16" ht="15">
      <c r="A27" s="12"/>
      <c r="B27" s="25">
        <v>335.19</v>
      </c>
      <c r="C27" s="20" t="s">
        <v>38</v>
      </c>
      <c r="D27" s="46">
        <v>534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534</v>
      </c>
      <c r="O27" s="47">
        <f t="shared" si="1"/>
        <v>0.18107833163784334</v>
      </c>
      <c r="P27" s="9"/>
    </row>
    <row r="28" spans="1:16" ht="15">
      <c r="A28" s="12"/>
      <c r="B28" s="25">
        <v>337.7</v>
      </c>
      <c r="C28" s="20" t="s">
        <v>30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25000</v>
      </c>
      <c r="O28" s="47">
        <f t="shared" si="1"/>
        <v>8.4774499830451</v>
      </c>
      <c r="P28" s="9"/>
    </row>
    <row r="29" spans="1:16" ht="15.75">
      <c r="A29" s="29" t="s">
        <v>35</v>
      </c>
      <c r="B29" s="30"/>
      <c r="C29" s="31"/>
      <c r="D29" s="32">
        <f aca="true" t="shared" si="7" ref="D29:M29">SUM(D30:D36)</f>
        <v>29368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656676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686044</v>
      </c>
      <c r="O29" s="45">
        <f t="shared" si="1"/>
        <v>232.6361478467277</v>
      </c>
      <c r="P29" s="10"/>
    </row>
    <row r="30" spans="1:16" ht="15">
      <c r="A30" s="12"/>
      <c r="B30" s="25">
        <v>341.3</v>
      </c>
      <c r="C30" s="20" t="s">
        <v>39</v>
      </c>
      <c r="D30" s="46">
        <v>224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224</v>
      </c>
      <c r="O30" s="47">
        <f t="shared" si="1"/>
        <v>0.0759579518480841</v>
      </c>
      <c r="P30" s="9"/>
    </row>
    <row r="31" spans="1:16" ht="15">
      <c r="A31" s="12"/>
      <c r="B31" s="25">
        <v>341.9</v>
      </c>
      <c r="C31" s="20" t="s">
        <v>40</v>
      </c>
      <c r="D31" s="46">
        <v>239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239</v>
      </c>
      <c r="O31" s="47">
        <f t="shared" si="1"/>
        <v>0.08104442183791116</v>
      </c>
      <c r="P31" s="9"/>
    </row>
    <row r="32" spans="1:16" ht="15">
      <c r="A32" s="12"/>
      <c r="B32" s="25">
        <v>342.2</v>
      </c>
      <c r="C32" s="20" t="s">
        <v>41</v>
      </c>
      <c r="D32" s="46">
        <v>24679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24679</v>
      </c>
      <c r="O32" s="47">
        <f t="shared" si="1"/>
        <v>8.368599525262802</v>
      </c>
      <c r="P32" s="9"/>
    </row>
    <row r="33" spans="1:16" ht="15">
      <c r="A33" s="12"/>
      <c r="B33" s="25">
        <v>342.5</v>
      </c>
      <c r="C33" s="20" t="s">
        <v>42</v>
      </c>
      <c r="D33" s="46">
        <v>2286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2286</v>
      </c>
      <c r="O33" s="47">
        <f t="shared" si="1"/>
        <v>0.775178026449644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310539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310539</v>
      </c>
      <c r="O34" s="47">
        <f t="shared" si="1"/>
        <v>105.3031536113937</v>
      </c>
      <c r="P34" s="9"/>
    </row>
    <row r="35" spans="1:16" ht="15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327107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327107</v>
      </c>
      <c r="O35" s="47">
        <f t="shared" si="1"/>
        <v>110.92132926415734</v>
      </c>
      <c r="P35" s="9"/>
    </row>
    <row r="36" spans="1:16" ht="15">
      <c r="A36" s="12"/>
      <c r="B36" s="25">
        <v>349</v>
      </c>
      <c r="C36" s="20" t="s">
        <v>1</v>
      </c>
      <c r="D36" s="46">
        <v>1940</v>
      </c>
      <c r="E36" s="46">
        <v>0</v>
      </c>
      <c r="F36" s="46">
        <v>0</v>
      </c>
      <c r="G36" s="46">
        <v>0</v>
      </c>
      <c r="H36" s="46">
        <v>0</v>
      </c>
      <c r="I36" s="46">
        <v>19030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6">SUM(D36:M36)</f>
        <v>20970</v>
      </c>
      <c r="O36" s="47">
        <f t="shared" si="1"/>
        <v>7.11088504577823</v>
      </c>
      <c r="P36" s="9"/>
    </row>
    <row r="37" spans="1:16" ht="15.75">
      <c r="A37" s="29" t="s">
        <v>36</v>
      </c>
      <c r="B37" s="30"/>
      <c r="C37" s="31"/>
      <c r="D37" s="32">
        <f aca="true" t="shared" si="10" ref="D37:M37">SUM(D38:D38)</f>
        <v>901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901</v>
      </c>
      <c r="O37" s="45">
        <f t="shared" si="1"/>
        <v>0.3055272973889454</v>
      </c>
      <c r="P37" s="10"/>
    </row>
    <row r="38" spans="1:16" ht="15">
      <c r="A38" s="13"/>
      <c r="B38" s="39">
        <v>351.5</v>
      </c>
      <c r="C38" s="21" t="s">
        <v>47</v>
      </c>
      <c r="D38" s="46">
        <v>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901</v>
      </c>
      <c r="O38" s="47">
        <f t="shared" si="1"/>
        <v>0.3055272973889454</v>
      </c>
      <c r="P38" s="9"/>
    </row>
    <row r="39" spans="1:16" ht="15.75">
      <c r="A39" s="29" t="s">
        <v>4</v>
      </c>
      <c r="B39" s="30"/>
      <c r="C39" s="31"/>
      <c r="D39" s="32">
        <f aca="true" t="shared" si="11" ref="D39:M39">SUM(D40:D43)</f>
        <v>25687</v>
      </c>
      <c r="E39" s="32">
        <f t="shared" si="11"/>
        <v>-8776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28734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45645</v>
      </c>
      <c r="O39" s="45">
        <f t="shared" si="1"/>
        <v>15.478128179043743</v>
      </c>
      <c r="P39" s="10"/>
    </row>
    <row r="40" spans="1:16" ht="15">
      <c r="A40" s="12"/>
      <c r="B40" s="25">
        <v>361.1</v>
      </c>
      <c r="C40" s="20" t="s">
        <v>48</v>
      </c>
      <c r="D40" s="46">
        <v>2834</v>
      </c>
      <c r="E40" s="46">
        <v>4039</v>
      </c>
      <c r="F40" s="46">
        <v>0</v>
      </c>
      <c r="G40" s="46">
        <v>0</v>
      </c>
      <c r="H40" s="46">
        <v>0</v>
      </c>
      <c r="I40" s="46">
        <v>2833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9706</v>
      </c>
      <c r="O40" s="47">
        <f t="shared" si="1"/>
        <v>3.2912851814174298</v>
      </c>
      <c r="P40" s="9"/>
    </row>
    <row r="41" spans="1:16" ht="15">
      <c r="A41" s="12"/>
      <c r="B41" s="25">
        <v>361.3</v>
      </c>
      <c r="C41" s="20" t="s">
        <v>49</v>
      </c>
      <c r="D41" s="46">
        <v>-5161</v>
      </c>
      <c r="E41" s="46">
        <v>-12815</v>
      </c>
      <c r="F41" s="46">
        <v>0</v>
      </c>
      <c r="G41" s="46">
        <v>0</v>
      </c>
      <c r="H41" s="46">
        <v>0</v>
      </c>
      <c r="I41" s="46">
        <v>-5161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-23137</v>
      </c>
      <c r="O41" s="47">
        <f t="shared" si="1"/>
        <v>-7.8457104103085795</v>
      </c>
      <c r="P41" s="9"/>
    </row>
    <row r="42" spans="1:16" ht="15">
      <c r="A42" s="12"/>
      <c r="B42" s="25">
        <v>362</v>
      </c>
      <c r="C42" s="20" t="s">
        <v>50</v>
      </c>
      <c r="D42" s="46">
        <v>8280</v>
      </c>
      <c r="E42" s="46">
        <v>0</v>
      </c>
      <c r="F42" s="46">
        <v>0</v>
      </c>
      <c r="G42" s="46">
        <v>0</v>
      </c>
      <c r="H42" s="46">
        <v>0</v>
      </c>
      <c r="I42" s="46">
        <v>12420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20700</v>
      </c>
      <c r="O42" s="47">
        <f t="shared" si="1"/>
        <v>7.019328585961343</v>
      </c>
      <c r="P42" s="9"/>
    </row>
    <row r="43" spans="1:16" ht="15">
      <c r="A43" s="12"/>
      <c r="B43" s="25">
        <v>369.9</v>
      </c>
      <c r="C43" s="20" t="s">
        <v>51</v>
      </c>
      <c r="D43" s="46">
        <v>19734</v>
      </c>
      <c r="E43" s="46">
        <v>0</v>
      </c>
      <c r="F43" s="46">
        <v>0</v>
      </c>
      <c r="G43" s="46">
        <v>0</v>
      </c>
      <c r="H43" s="46">
        <v>0</v>
      </c>
      <c r="I43" s="46">
        <v>18642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38376</v>
      </c>
      <c r="O43" s="47">
        <f t="shared" si="1"/>
        <v>13.01322482197355</v>
      </c>
      <c r="P43" s="9"/>
    </row>
    <row r="44" spans="1:16" ht="15.75">
      <c r="A44" s="29" t="s">
        <v>37</v>
      </c>
      <c r="B44" s="30"/>
      <c r="C44" s="31"/>
      <c r="D44" s="32">
        <f aca="true" t="shared" si="12" ref="D44:M44">SUM(D45:D45)</f>
        <v>647505</v>
      </c>
      <c r="E44" s="32">
        <f t="shared" si="12"/>
        <v>0</v>
      </c>
      <c r="F44" s="32">
        <f t="shared" si="12"/>
        <v>183596</v>
      </c>
      <c r="G44" s="32">
        <f t="shared" si="12"/>
        <v>0</v>
      </c>
      <c r="H44" s="32">
        <f t="shared" si="12"/>
        <v>0</v>
      </c>
      <c r="I44" s="32">
        <f t="shared" si="12"/>
        <v>62150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9"/>
        <v>893251</v>
      </c>
      <c r="O44" s="45">
        <f t="shared" si="1"/>
        <v>302.89962699220075</v>
      </c>
      <c r="P44" s="9"/>
    </row>
    <row r="45" spans="1:16" ht="15.75" thickBot="1">
      <c r="A45" s="12"/>
      <c r="B45" s="25">
        <v>381</v>
      </c>
      <c r="C45" s="20" t="s">
        <v>52</v>
      </c>
      <c r="D45" s="46">
        <v>647505</v>
      </c>
      <c r="E45" s="46">
        <v>0</v>
      </c>
      <c r="F45" s="46">
        <v>183596</v>
      </c>
      <c r="G45" s="46">
        <v>0</v>
      </c>
      <c r="H45" s="46">
        <v>0</v>
      </c>
      <c r="I45" s="46">
        <v>62150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893251</v>
      </c>
      <c r="O45" s="47">
        <f t="shared" si="1"/>
        <v>302.89962699220075</v>
      </c>
      <c r="P45" s="9"/>
    </row>
    <row r="46" spans="1:119" ht="16.5" thickBot="1">
      <c r="A46" s="14" t="s">
        <v>45</v>
      </c>
      <c r="B46" s="23"/>
      <c r="C46" s="22"/>
      <c r="D46" s="15">
        <f aca="true" t="shared" si="13" ref="D46:M46">SUM(D5,D14,D20,D29,D37,D39,D44)</f>
        <v>1502769</v>
      </c>
      <c r="E46" s="15">
        <f t="shared" si="13"/>
        <v>599988</v>
      </c>
      <c r="F46" s="15">
        <f t="shared" si="13"/>
        <v>183596</v>
      </c>
      <c r="G46" s="15">
        <f t="shared" si="13"/>
        <v>0</v>
      </c>
      <c r="H46" s="15">
        <f t="shared" si="13"/>
        <v>0</v>
      </c>
      <c r="I46" s="15">
        <f t="shared" si="13"/>
        <v>753304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9"/>
        <v>3039657</v>
      </c>
      <c r="O46" s="38">
        <f t="shared" si="1"/>
        <v>1030.7416073245167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2949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61875</v>
      </c>
      <c r="E5" s="27">
        <f t="shared" si="0"/>
        <v>618590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680465</v>
      </c>
      <c r="O5" s="33">
        <f aca="true" t="shared" si="1" ref="O5:O46">(N5/O$48)</f>
        <v>230.90091618595181</v>
      </c>
      <c r="P5" s="6"/>
    </row>
    <row r="6" spans="1:16" ht="15">
      <c r="A6" s="12"/>
      <c r="B6" s="25">
        <v>311</v>
      </c>
      <c r="C6" s="20" t="s">
        <v>3</v>
      </c>
      <c r="D6" s="46">
        <v>38279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38279</v>
      </c>
      <c r="O6" s="47">
        <f t="shared" si="1"/>
        <v>12.989141499830335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114122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114122</v>
      </c>
      <c r="O7" s="47">
        <f t="shared" si="1"/>
        <v>38.724804886325074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316857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316857</v>
      </c>
      <c r="O8" s="47">
        <f t="shared" si="1"/>
        <v>107.51849338310146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61847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61847</v>
      </c>
      <c r="O9" s="47">
        <f t="shared" si="1"/>
        <v>20.98642687478792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14346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14346</v>
      </c>
      <c r="O10" s="47">
        <f t="shared" si="1"/>
        <v>4.868001357312521</v>
      </c>
      <c r="P10" s="9"/>
    </row>
    <row r="11" spans="1:16" ht="15">
      <c r="A11" s="12"/>
      <c r="B11" s="25">
        <v>314.8</v>
      </c>
      <c r="C11" s="20" t="s">
        <v>15</v>
      </c>
      <c r="D11" s="46">
        <v>0</v>
      </c>
      <c r="E11" s="46">
        <v>2805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2805</v>
      </c>
      <c r="O11" s="47">
        <f t="shared" si="1"/>
        <v>0.9518154054971157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108613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108613</v>
      </c>
      <c r="O12" s="47">
        <f t="shared" si="1"/>
        <v>36.855446216491345</v>
      </c>
      <c r="P12" s="9"/>
    </row>
    <row r="13" spans="1:16" ht="15">
      <c r="A13" s="12"/>
      <c r="B13" s="25">
        <v>316</v>
      </c>
      <c r="C13" s="20" t="s">
        <v>17</v>
      </c>
      <c r="D13" s="46">
        <v>23596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23596</v>
      </c>
      <c r="O13" s="47">
        <f t="shared" si="1"/>
        <v>8.00678656260604</v>
      </c>
      <c r="P13" s="9"/>
    </row>
    <row r="14" spans="1:16" ht="15.75">
      <c r="A14" s="29" t="s">
        <v>89</v>
      </c>
      <c r="B14" s="30"/>
      <c r="C14" s="31"/>
      <c r="D14" s="32">
        <f aca="true" t="shared" si="3" ref="D14:M14">SUM(D15:D17)</f>
        <v>214793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214793</v>
      </c>
      <c r="O14" s="45">
        <f t="shared" si="1"/>
        <v>72.88530709195793</v>
      </c>
      <c r="P14" s="10"/>
    </row>
    <row r="15" spans="1:16" ht="15">
      <c r="A15" s="12"/>
      <c r="B15" s="25">
        <v>322</v>
      </c>
      <c r="C15" s="20" t="s">
        <v>0</v>
      </c>
      <c r="D15" s="46">
        <v>13047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13047</v>
      </c>
      <c r="O15" s="47">
        <f t="shared" si="1"/>
        <v>4.42721411605022</v>
      </c>
      <c r="P15" s="9"/>
    </row>
    <row r="16" spans="1:16" ht="15">
      <c r="A16" s="12"/>
      <c r="B16" s="25">
        <v>323.1</v>
      </c>
      <c r="C16" s="20" t="s">
        <v>19</v>
      </c>
      <c r="D16" s="46">
        <v>198340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198340</v>
      </c>
      <c r="O16" s="47">
        <f t="shared" si="1"/>
        <v>67.30234136409908</v>
      </c>
      <c r="P16" s="9"/>
    </row>
    <row r="17" spans="1:16" ht="15">
      <c r="A17" s="12"/>
      <c r="B17" s="25">
        <v>329</v>
      </c>
      <c r="C17" s="20" t="s">
        <v>90</v>
      </c>
      <c r="D17" s="46">
        <v>3406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3406</v>
      </c>
      <c r="O17" s="47">
        <f t="shared" si="1"/>
        <v>1.1557516118086189</v>
      </c>
      <c r="P17" s="9"/>
    </row>
    <row r="18" spans="1:16" ht="15.75">
      <c r="A18" s="29" t="s">
        <v>23</v>
      </c>
      <c r="B18" s="30"/>
      <c r="C18" s="31"/>
      <c r="D18" s="32">
        <f aca="true" t="shared" si="4" ref="D18:M18">SUM(D19:D27)</f>
        <v>1144909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1144909</v>
      </c>
      <c r="O18" s="45">
        <f t="shared" si="1"/>
        <v>388.49983033593486</v>
      </c>
      <c r="P18" s="10"/>
    </row>
    <row r="19" spans="1:16" ht="15">
      <c r="A19" s="12"/>
      <c r="B19" s="25">
        <v>331.41</v>
      </c>
      <c r="C19" s="20" t="s">
        <v>62</v>
      </c>
      <c r="D19" s="46">
        <v>379651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7">SUM(D19:M19)</f>
        <v>379651</v>
      </c>
      <c r="O19" s="47">
        <f t="shared" si="1"/>
        <v>128.82626399728537</v>
      </c>
      <c r="P19" s="9"/>
    </row>
    <row r="20" spans="1:16" ht="15">
      <c r="A20" s="12"/>
      <c r="B20" s="25">
        <v>331.5</v>
      </c>
      <c r="C20" s="20" t="s">
        <v>24</v>
      </c>
      <c r="D20" s="46">
        <v>400000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400000</v>
      </c>
      <c r="O20" s="47">
        <f t="shared" si="1"/>
        <v>135.7312521208008</v>
      </c>
      <c r="P20" s="9"/>
    </row>
    <row r="21" spans="1:16" ht="15">
      <c r="A21" s="12"/>
      <c r="B21" s="25">
        <v>334.2</v>
      </c>
      <c r="C21" s="20" t="s">
        <v>63</v>
      </c>
      <c r="D21" s="46">
        <v>4065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4065</v>
      </c>
      <c r="O21" s="47">
        <f t="shared" si="1"/>
        <v>1.3793688496776382</v>
      </c>
      <c r="P21" s="9"/>
    </row>
    <row r="22" spans="1:16" ht="15">
      <c r="A22" s="12"/>
      <c r="B22" s="25">
        <v>334.41</v>
      </c>
      <c r="C22" s="20" t="s">
        <v>25</v>
      </c>
      <c r="D22" s="46">
        <v>72338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72338</v>
      </c>
      <c r="O22" s="47">
        <f t="shared" si="1"/>
        <v>24.546318289786225</v>
      </c>
      <c r="P22" s="9"/>
    </row>
    <row r="23" spans="1:16" ht="15">
      <c r="A23" s="12"/>
      <c r="B23" s="25">
        <v>335.12</v>
      </c>
      <c r="C23" s="20" t="s">
        <v>26</v>
      </c>
      <c r="D23" s="46">
        <v>110612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110612</v>
      </c>
      <c r="O23" s="47">
        <f t="shared" si="1"/>
        <v>37.53376314896505</v>
      </c>
      <c r="P23" s="9"/>
    </row>
    <row r="24" spans="1:16" ht="15">
      <c r="A24" s="12"/>
      <c r="B24" s="25">
        <v>335.14</v>
      </c>
      <c r="C24" s="20" t="s">
        <v>27</v>
      </c>
      <c r="D24" s="46">
        <v>12678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12678</v>
      </c>
      <c r="O24" s="47">
        <f t="shared" si="1"/>
        <v>4.302002035968782</v>
      </c>
      <c r="P24" s="9"/>
    </row>
    <row r="25" spans="1:16" ht="15">
      <c r="A25" s="12"/>
      <c r="B25" s="25">
        <v>335.15</v>
      </c>
      <c r="C25" s="20" t="s">
        <v>28</v>
      </c>
      <c r="D25" s="46">
        <v>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211</v>
      </c>
      <c r="O25" s="47">
        <f t="shared" si="1"/>
        <v>0.07159823549372243</v>
      </c>
      <c r="P25" s="9"/>
    </row>
    <row r="26" spans="1:16" ht="15">
      <c r="A26" s="12"/>
      <c r="B26" s="25">
        <v>335.18</v>
      </c>
      <c r="C26" s="20" t="s">
        <v>29</v>
      </c>
      <c r="D26" s="46">
        <v>164784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164784</v>
      </c>
      <c r="O26" s="47">
        <f t="shared" si="1"/>
        <v>55.915846623685105</v>
      </c>
      <c r="P26" s="9"/>
    </row>
    <row r="27" spans="1:16" ht="15">
      <c r="A27" s="12"/>
      <c r="B27" s="25">
        <v>335.19</v>
      </c>
      <c r="C27" s="20" t="s">
        <v>38</v>
      </c>
      <c r="D27" s="46">
        <v>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570</v>
      </c>
      <c r="O27" s="47">
        <f t="shared" si="1"/>
        <v>0.19341703427214116</v>
      </c>
      <c r="P27" s="9"/>
    </row>
    <row r="28" spans="1:16" ht="15.75">
      <c r="A28" s="29" t="s">
        <v>35</v>
      </c>
      <c r="B28" s="30"/>
      <c r="C28" s="31"/>
      <c r="D28" s="32">
        <f aca="true" t="shared" si="6" ref="D28:M28">SUM(D29:D34)</f>
        <v>7828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663863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671691</v>
      </c>
      <c r="O28" s="45">
        <f t="shared" si="1"/>
        <v>227.92365117068206</v>
      </c>
      <c r="P28" s="10"/>
    </row>
    <row r="29" spans="1:16" ht="15">
      <c r="A29" s="12"/>
      <c r="B29" s="25">
        <v>341.3</v>
      </c>
      <c r="C29" s="20" t="s">
        <v>39</v>
      </c>
      <c r="D29" s="46">
        <v>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224</v>
      </c>
      <c r="O29" s="47">
        <f t="shared" si="1"/>
        <v>0.07600950118764846</v>
      </c>
      <c r="P29" s="9"/>
    </row>
    <row r="30" spans="1:16" ht="15">
      <c r="A30" s="12"/>
      <c r="B30" s="25">
        <v>341.9</v>
      </c>
      <c r="C30" s="20" t="s">
        <v>40</v>
      </c>
      <c r="D30" s="46">
        <v>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451</v>
      </c>
      <c r="O30" s="47">
        <f t="shared" si="1"/>
        <v>0.15303698676620292</v>
      </c>
      <c r="P30" s="9"/>
    </row>
    <row r="31" spans="1:16" ht="15">
      <c r="A31" s="12"/>
      <c r="B31" s="25">
        <v>342.5</v>
      </c>
      <c r="C31" s="20" t="s">
        <v>42</v>
      </c>
      <c r="D31" s="46">
        <v>2793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2793</v>
      </c>
      <c r="O31" s="47">
        <f t="shared" si="1"/>
        <v>0.9477434679334917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312900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312900</v>
      </c>
      <c r="O32" s="47">
        <f t="shared" si="1"/>
        <v>106.17577197149643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327383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327383</v>
      </c>
      <c r="O33" s="47">
        <f t="shared" si="1"/>
        <v>111.09026128266034</v>
      </c>
      <c r="P33" s="9"/>
    </row>
    <row r="34" spans="1:16" ht="15">
      <c r="A34" s="12"/>
      <c r="B34" s="25">
        <v>349</v>
      </c>
      <c r="C34" s="20" t="s">
        <v>1</v>
      </c>
      <c r="D34" s="46">
        <v>4360</v>
      </c>
      <c r="E34" s="46">
        <v>0</v>
      </c>
      <c r="F34" s="46">
        <v>0</v>
      </c>
      <c r="G34" s="46">
        <v>0</v>
      </c>
      <c r="H34" s="46">
        <v>0</v>
      </c>
      <c r="I34" s="46">
        <v>23580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27940</v>
      </c>
      <c r="O34" s="47">
        <f t="shared" si="1"/>
        <v>9.480827960637937</v>
      </c>
      <c r="P34" s="9"/>
    </row>
    <row r="35" spans="1:16" ht="15.75">
      <c r="A35" s="29" t="s">
        <v>36</v>
      </c>
      <c r="B35" s="30"/>
      <c r="C35" s="31"/>
      <c r="D35" s="32">
        <f aca="true" t="shared" si="8" ref="D35:M35">SUM(D36:D36)</f>
        <v>5971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5971</v>
      </c>
      <c r="O35" s="45">
        <f t="shared" si="1"/>
        <v>2.026128266033254</v>
      </c>
      <c r="P35" s="10"/>
    </row>
    <row r="36" spans="1:16" ht="15">
      <c r="A36" s="13"/>
      <c r="B36" s="39">
        <v>351.5</v>
      </c>
      <c r="C36" s="21" t="s">
        <v>47</v>
      </c>
      <c r="D36" s="46">
        <v>5971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5971</v>
      </c>
      <c r="O36" s="47">
        <f t="shared" si="1"/>
        <v>2.026128266033254</v>
      </c>
      <c r="P36" s="9"/>
    </row>
    <row r="37" spans="1:16" ht="15.75">
      <c r="A37" s="29" t="s">
        <v>4</v>
      </c>
      <c r="B37" s="30"/>
      <c r="C37" s="31"/>
      <c r="D37" s="32">
        <f aca="true" t="shared" si="9" ref="D37:M37">SUM(D38:D43)</f>
        <v>36455</v>
      </c>
      <c r="E37" s="32">
        <f t="shared" si="9"/>
        <v>21256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50745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6">SUM(D37:M37)</f>
        <v>108456</v>
      </c>
      <c r="O37" s="45">
        <f t="shared" si="1"/>
        <v>36.80217170003393</v>
      </c>
      <c r="P37" s="10"/>
    </row>
    <row r="38" spans="1:16" ht="15">
      <c r="A38" s="12"/>
      <c r="B38" s="25">
        <v>361.1</v>
      </c>
      <c r="C38" s="20" t="s">
        <v>48</v>
      </c>
      <c r="D38" s="46">
        <v>10755</v>
      </c>
      <c r="E38" s="46">
        <v>21256</v>
      </c>
      <c r="F38" s="46">
        <v>0</v>
      </c>
      <c r="G38" s="46">
        <v>0</v>
      </c>
      <c r="H38" s="46">
        <v>0</v>
      </c>
      <c r="I38" s="46">
        <v>10755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42766</v>
      </c>
      <c r="O38" s="47">
        <f t="shared" si="1"/>
        <v>14.51170682049542</v>
      </c>
      <c r="P38" s="9"/>
    </row>
    <row r="39" spans="1:16" ht="15">
      <c r="A39" s="12"/>
      <c r="B39" s="25">
        <v>362</v>
      </c>
      <c r="C39" s="20" t="s">
        <v>50</v>
      </c>
      <c r="D39" s="46">
        <v>11514</v>
      </c>
      <c r="E39" s="46">
        <v>0</v>
      </c>
      <c r="F39" s="46">
        <v>0</v>
      </c>
      <c r="G39" s="46">
        <v>0</v>
      </c>
      <c r="H39" s="46">
        <v>0</v>
      </c>
      <c r="I39" s="46">
        <v>12420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23934</v>
      </c>
      <c r="O39" s="47">
        <f t="shared" si="1"/>
        <v>8.121479470648117</v>
      </c>
      <c r="P39" s="9"/>
    </row>
    <row r="40" spans="1:16" ht="15">
      <c r="A40" s="12"/>
      <c r="B40" s="25">
        <v>363.23</v>
      </c>
      <c r="C40" s="20" t="s">
        <v>91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2899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2899</v>
      </c>
      <c r="O40" s="47">
        <f t="shared" si="1"/>
        <v>0.9837122497455039</v>
      </c>
      <c r="P40" s="9"/>
    </row>
    <row r="41" spans="1:16" ht="15">
      <c r="A41" s="12"/>
      <c r="B41" s="25">
        <v>363.29</v>
      </c>
      <c r="C41" s="20" t="s">
        <v>92</v>
      </c>
      <c r="D41" s="46">
        <v>112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112</v>
      </c>
      <c r="O41" s="47">
        <f t="shared" si="1"/>
        <v>0.03800475059382423</v>
      </c>
      <c r="P41" s="9"/>
    </row>
    <row r="42" spans="1:16" ht="15">
      <c r="A42" s="12"/>
      <c r="B42" s="25">
        <v>366</v>
      </c>
      <c r="C42" s="20" t="s">
        <v>93</v>
      </c>
      <c r="D42" s="46">
        <v>2166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2166</v>
      </c>
      <c r="O42" s="47">
        <f t="shared" si="1"/>
        <v>0.7349847302341365</v>
      </c>
      <c r="P42" s="9"/>
    </row>
    <row r="43" spans="1:16" ht="15">
      <c r="A43" s="12"/>
      <c r="B43" s="25">
        <v>369.9</v>
      </c>
      <c r="C43" s="20" t="s">
        <v>51</v>
      </c>
      <c r="D43" s="46">
        <v>11908</v>
      </c>
      <c r="E43" s="46">
        <v>0</v>
      </c>
      <c r="F43" s="46">
        <v>0</v>
      </c>
      <c r="G43" s="46">
        <v>0</v>
      </c>
      <c r="H43" s="46">
        <v>0</v>
      </c>
      <c r="I43" s="46">
        <v>24671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36579</v>
      </c>
      <c r="O43" s="47">
        <f t="shared" si="1"/>
        <v>12.412283678316932</v>
      </c>
      <c r="P43" s="9"/>
    </row>
    <row r="44" spans="1:16" ht="15.75">
      <c r="A44" s="29" t="s">
        <v>37</v>
      </c>
      <c r="B44" s="30"/>
      <c r="C44" s="31"/>
      <c r="D44" s="32">
        <f aca="true" t="shared" si="11" ref="D44:M44">SUM(D45:D45)</f>
        <v>359689</v>
      </c>
      <c r="E44" s="32">
        <f t="shared" si="11"/>
        <v>0</v>
      </c>
      <c r="F44" s="32">
        <f t="shared" si="11"/>
        <v>192078</v>
      </c>
      <c r="G44" s="32">
        <f t="shared" si="11"/>
        <v>0</v>
      </c>
      <c r="H44" s="32">
        <f t="shared" si="11"/>
        <v>0</v>
      </c>
      <c r="I44" s="32">
        <f t="shared" si="11"/>
        <v>902734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1454501</v>
      </c>
      <c r="O44" s="45">
        <f t="shared" si="1"/>
        <v>493.55310485239227</v>
      </c>
      <c r="P44" s="9"/>
    </row>
    <row r="45" spans="1:16" ht="15.75" thickBot="1">
      <c r="A45" s="12"/>
      <c r="B45" s="25">
        <v>381</v>
      </c>
      <c r="C45" s="20" t="s">
        <v>52</v>
      </c>
      <c r="D45" s="46">
        <v>359689</v>
      </c>
      <c r="E45" s="46">
        <v>0</v>
      </c>
      <c r="F45" s="46">
        <v>192078</v>
      </c>
      <c r="G45" s="46">
        <v>0</v>
      </c>
      <c r="H45" s="46">
        <v>0</v>
      </c>
      <c r="I45" s="46">
        <v>902734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1454501</v>
      </c>
      <c r="O45" s="47">
        <f t="shared" si="1"/>
        <v>493.55310485239227</v>
      </c>
      <c r="P45" s="9"/>
    </row>
    <row r="46" spans="1:119" ht="16.5" thickBot="1">
      <c r="A46" s="14" t="s">
        <v>45</v>
      </c>
      <c r="B46" s="23"/>
      <c r="C46" s="22"/>
      <c r="D46" s="15">
        <f aca="true" t="shared" si="12" ref="D46:M46">SUM(D5,D14,D18,D28,D35,D37,D44)</f>
        <v>1831520</v>
      </c>
      <c r="E46" s="15">
        <f t="shared" si="12"/>
        <v>639846</v>
      </c>
      <c r="F46" s="15">
        <f t="shared" si="12"/>
        <v>192078</v>
      </c>
      <c r="G46" s="15">
        <f t="shared" si="12"/>
        <v>0</v>
      </c>
      <c r="H46" s="15">
        <f t="shared" si="12"/>
        <v>0</v>
      </c>
      <c r="I46" s="15">
        <f t="shared" si="12"/>
        <v>1617342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4280786</v>
      </c>
      <c r="O46" s="38">
        <f t="shared" si="1"/>
        <v>1452.591109602986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94</v>
      </c>
      <c r="M48" s="48"/>
      <c r="N48" s="48"/>
      <c r="O48" s="43">
        <v>2947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432955</v>
      </c>
      <c r="E5" s="27">
        <f t="shared" si="0"/>
        <v>580334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1013289</v>
      </c>
      <c r="O5" s="33">
        <f aca="true" t="shared" si="1" ref="O5:O52">(N5/O$54)</f>
        <v>329.41775032509753</v>
      </c>
      <c r="P5" s="6"/>
    </row>
    <row r="6" spans="1:16" ht="15">
      <c r="A6" s="12"/>
      <c r="B6" s="25">
        <v>311</v>
      </c>
      <c r="C6" s="20" t="s">
        <v>3</v>
      </c>
      <c r="D6" s="46">
        <v>212553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212553</v>
      </c>
      <c r="O6" s="47">
        <f t="shared" si="1"/>
        <v>69.10045513654096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175085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175085</v>
      </c>
      <c r="O7" s="47">
        <f t="shared" si="1"/>
        <v>56.91970091027308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405249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405249</v>
      </c>
      <c r="O8" s="47">
        <f t="shared" si="1"/>
        <v>131.7454486345904</v>
      </c>
      <c r="P8" s="9"/>
    </row>
    <row r="9" spans="1:16" ht="15">
      <c r="A9" s="12"/>
      <c r="B9" s="25">
        <v>314.1</v>
      </c>
      <c r="C9" s="20" t="s">
        <v>13</v>
      </c>
      <c r="D9" s="46">
        <v>72207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72207</v>
      </c>
      <c r="O9" s="47">
        <f t="shared" si="1"/>
        <v>23.474317295188555</v>
      </c>
      <c r="P9" s="9"/>
    </row>
    <row r="10" spans="1:16" ht="15">
      <c r="A10" s="12"/>
      <c r="B10" s="25">
        <v>314.3</v>
      </c>
      <c r="C10" s="20" t="s">
        <v>14</v>
      </c>
      <c r="D10" s="46">
        <v>21048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21048</v>
      </c>
      <c r="O10" s="47">
        <f t="shared" si="1"/>
        <v>6.8426527958387515</v>
      </c>
      <c r="P10" s="9"/>
    </row>
    <row r="11" spans="1:16" ht="15">
      <c r="A11" s="12"/>
      <c r="B11" s="25">
        <v>314.8</v>
      </c>
      <c r="C11" s="20" t="s">
        <v>15</v>
      </c>
      <c r="D11" s="46">
        <v>6856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6856</v>
      </c>
      <c r="O11" s="47">
        <f t="shared" si="1"/>
        <v>2.2288686605981796</v>
      </c>
      <c r="P11" s="9"/>
    </row>
    <row r="12" spans="1:16" ht="15">
      <c r="A12" s="12"/>
      <c r="B12" s="25">
        <v>315</v>
      </c>
      <c r="C12" s="20" t="s">
        <v>76</v>
      </c>
      <c r="D12" s="46">
        <v>93417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93417</v>
      </c>
      <c r="O12" s="47">
        <f t="shared" si="1"/>
        <v>30.36963589076723</v>
      </c>
      <c r="P12" s="9"/>
    </row>
    <row r="13" spans="1:16" ht="15">
      <c r="A13" s="12"/>
      <c r="B13" s="25">
        <v>316</v>
      </c>
      <c r="C13" s="20" t="s">
        <v>77</v>
      </c>
      <c r="D13" s="46">
        <v>26874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26874</v>
      </c>
      <c r="O13" s="47">
        <f t="shared" si="1"/>
        <v>8.73667100130039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242976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242976</v>
      </c>
      <c r="O14" s="45">
        <f t="shared" si="1"/>
        <v>78.99089726918075</v>
      </c>
      <c r="P14" s="10"/>
    </row>
    <row r="15" spans="1:16" ht="15">
      <c r="A15" s="12"/>
      <c r="B15" s="25">
        <v>322</v>
      </c>
      <c r="C15" s="20" t="s">
        <v>0</v>
      </c>
      <c r="D15" s="46">
        <v>35722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35722</v>
      </c>
      <c r="O15" s="47">
        <f t="shared" si="1"/>
        <v>11.613133940182054</v>
      </c>
      <c r="P15" s="9"/>
    </row>
    <row r="16" spans="1:16" ht="15">
      <c r="A16" s="12"/>
      <c r="B16" s="25">
        <v>323.1</v>
      </c>
      <c r="C16" s="20" t="s">
        <v>19</v>
      </c>
      <c r="D16" s="46">
        <v>179005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179005</v>
      </c>
      <c r="O16" s="47">
        <f t="shared" si="1"/>
        <v>58.19408322496749</v>
      </c>
      <c r="P16" s="9"/>
    </row>
    <row r="17" spans="1:16" ht="15">
      <c r="A17" s="12"/>
      <c r="B17" s="25">
        <v>324.92</v>
      </c>
      <c r="C17" s="20" t="s">
        <v>136</v>
      </c>
      <c r="D17" s="46">
        <v>16293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16293</v>
      </c>
      <c r="O17" s="47">
        <f t="shared" si="1"/>
        <v>5.296814044213264</v>
      </c>
      <c r="P17" s="9"/>
    </row>
    <row r="18" spans="1:16" ht="15">
      <c r="A18" s="12"/>
      <c r="B18" s="25">
        <v>329</v>
      </c>
      <c r="C18" s="20" t="s">
        <v>22</v>
      </c>
      <c r="D18" s="46">
        <v>11956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11956</v>
      </c>
      <c r="O18" s="47">
        <f t="shared" si="1"/>
        <v>3.886866059817945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1380515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66645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1447160</v>
      </c>
      <c r="O19" s="45">
        <f t="shared" si="1"/>
        <v>470.46814044213266</v>
      </c>
      <c r="P19" s="10"/>
    </row>
    <row r="20" spans="1:16" ht="15">
      <c r="A20" s="12"/>
      <c r="B20" s="25">
        <v>331.41</v>
      </c>
      <c r="C20" s="20" t="s">
        <v>62</v>
      </c>
      <c r="D20" s="46">
        <v>17348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17348</v>
      </c>
      <c r="O20" s="47">
        <f t="shared" si="1"/>
        <v>5.639791937581275</v>
      </c>
      <c r="P20" s="9"/>
    </row>
    <row r="21" spans="1:16" ht="15">
      <c r="A21" s="12"/>
      <c r="B21" s="25">
        <v>331.5</v>
      </c>
      <c r="C21" s="20" t="s">
        <v>24</v>
      </c>
      <c r="D21" s="46">
        <v>981711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981711</v>
      </c>
      <c r="O21" s="47">
        <f t="shared" si="1"/>
        <v>319.15182054616383</v>
      </c>
      <c r="P21" s="9"/>
    </row>
    <row r="22" spans="1:16" ht="15">
      <c r="A22" s="12"/>
      <c r="B22" s="25">
        <v>334.1</v>
      </c>
      <c r="C22" s="20" t="s">
        <v>119</v>
      </c>
      <c r="D22" s="46">
        <v>40000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40000</v>
      </c>
      <c r="O22" s="47">
        <f t="shared" si="1"/>
        <v>13.003901170351105</v>
      </c>
      <c r="P22" s="9"/>
    </row>
    <row r="23" spans="1:16" ht="15">
      <c r="A23" s="12"/>
      <c r="B23" s="25">
        <v>334.35</v>
      </c>
      <c r="C23" s="20" t="s">
        <v>102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66645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66645</v>
      </c>
      <c r="O23" s="47">
        <f t="shared" si="1"/>
        <v>21.666124837451235</v>
      </c>
      <c r="P23" s="9"/>
    </row>
    <row r="24" spans="1:16" ht="15">
      <c r="A24" s="12"/>
      <c r="B24" s="25">
        <v>334.41</v>
      </c>
      <c r="C24" s="20" t="s">
        <v>25</v>
      </c>
      <c r="D24" s="46">
        <v>17946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17946</v>
      </c>
      <c r="O24" s="47">
        <f t="shared" si="1"/>
        <v>5.834200260078023</v>
      </c>
      <c r="P24" s="9"/>
    </row>
    <row r="25" spans="1:16" ht="15">
      <c r="A25" s="12"/>
      <c r="B25" s="25">
        <v>335.12</v>
      </c>
      <c r="C25" s="20" t="s">
        <v>78</v>
      </c>
      <c r="D25" s="46">
        <v>123926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123926</v>
      </c>
      <c r="O25" s="47">
        <f t="shared" si="1"/>
        <v>40.288036410923276</v>
      </c>
      <c r="P25" s="9"/>
    </row>
    <row r="26" spans="1:16" ht="15">
      <c r="A26" s="12"/>
      <c r="B26" s="25">
        <v>335.14</v>
      </c>
      <c r="C26" s="20" t="s">
        <v>79</v>
      </c>
      <c r="D26" s="46">
        <v>1675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1675</v>
      </c>
      <c r="O26" s="47">
        <f t="shared" si="1"/>
        <v>0.5445383615084526</v>
      </c>
      <c r="P26" s="9"/>
    </row>
    <row r="27" spans="1:16" ht="15">
      <c r="A27" s="12"/>
      <c r="B27" s="25">
        <v>335.15</v>
      </c>
      <c r="C27" s="20" t="s">
        <v>80</v>
      </c>
      <c r="D27" s="46">
        <v>545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545</v>
      </c>
      <c r="O27" s="47">
        <f t="shared" si="1"/>
        <v>0.1771781534460338</v>
      </c>
      <c r="P27" s="9"/>
    </row>
    <row r="28" spans="1:16" ht="15">
      <c r="A28" s="12"/>
      <c r="B28" s="25">
        <v>335.18</v>
      </c>
      <c r="C28" s="20" t="s">
        <v>81</v>
      </c>
      <c r="D28" s="46">
        <v>196509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196509</v>
      </c>
      <c r="O28" s="47">
        <f t="shared" si="1"/>
        <v>63.884590377113135</v>
      </c>
      <c r="P28" s="9"/>
    </row>
    <row r="29" spans="1:16" ht="15">
      <c r="A29" s="12"/>
      <c r="B29" s="25">
        <v>335.42</v>
      </c>
      <c r="C29" s="20" t="s">
        <v>109</v>
      </c>
      <c r="D29" s="46">
        <v>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855</v>
      </c>
      <c r="O29" s="47">
        <f t="shared" si="1"/>
        <v>0.2779583875162549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SUM(D31:D40)</f>
        <v>185320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1046227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1231547</v>
      </c>
      <c r="O30" s="45">
        <f t="shared" si="1"/>
        <v>400.37288686605984</v>
      </c>
      <c r="P30" s="10"/>
    </row>
    <row r="31" spans="1:16" ht="15">
      <c r="A31" s="12"/>
      <c r="B31" s="25">
        <v>341.3</v>
      </c>
      <c r="C31" s="20" t="s">
        <v>83</v>
      </c>
      <c r="D31" s="46">
        <v>2607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0">SUM(D31:M31)</f>
        <v>2607</v>
      </c>
      <c r="O31" s="47">
        <f t="shared" si="1"/>
        <v>0.8475292587776333</v>
      </c>
      <c r="P31" s="9"/>
    </row>
    <row r="32" spans="1:16" ht="15">
      <c r="A32" s="12"/>
      <c r="B32" s="25">
        <v>341.9</v>
      </c>
      <c r="C32" s="20" t="s">
        <v>84</v>
      </c>
      <c r="D32" s="46">
        <v>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</v>
      </c>
      <c r="O32" s="47">
        <f t="shared" si="1"/>
        <v>0.021781534460338103</v>
      </c>
      <c r="P32" s="9"/>
    </row>
    <row r="33" spans="1:16" ht="15">
      <c r="A33" s="12"/>
      <c r="B33" s="25">
        <v>342.5</v>
      </c>
      <c r="C33" s="20" t="s">
        <v>42</v>
      </c>
      <c r="D33" s="46">
        <v>4417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4417</v>
      </c>
      <c r="O33" s="47">
        <f t="shared" si="1"/>
        <v>1.4359557867360209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484956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484956</v>
      </c>
      <c r="O34" s="47">
        <f t="shared" si="1"/>
        <v>157.65799739921977</v>
      </c>
      <c r="P34" s="9"/>
    </row>
    <row r="35" spans="1:16" ht="15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529933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529933</v>
      </c>
      <c r="O35" s="47">
        <f t="shared" si="1"/>
        <v>172.2799089726918</v>
      </c>
      <c r="P35" s="9"/>
    </row>
    <row r="36" spans="1:16" ht="15">
      <c r="A36" s="12"/>
      <c r="B36" s="25">
        <v>344.1</v>
      </c>
      <c r="C36" s="20" t="s">
        <v>85</v>
      </c>
      <c r="D36" s="46">
        <v>15000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15000</v>
      </c>
      <c r="O36" s="47">
        <f t="shared" si="1"/>
        <v>4.876462938881665</v>
      </c>
      <c r="P36" s="9"/>
    </row>
    <row r="37" spans="1:16" ht="15">
      <c r="A37" s="12"/>
      <c r="B37" s="25">
        <v>347.2</v>
      </c>
      <c r="C37" s="20" t="s">
        <v>68</v>
      </c>
      <c r="D37" s="46">
        <v>156462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156462</v>
      </c>
      <c r="O37" s="47">
        <f t="shared" si="1"/>
        <v>50.865409622886865</v>
      </c>
      <c r="P37" s="9"/>
    </row>
    <row r="38" spans="1:16" ht="15">
      <c r="A38" s="12"/>
      <c r="B38" s="25">
        <v>347.4</v>
      </c>
      <c r="C38" s="20" t="s">
        <v>105</v>
      </c>
      <c r="D38" s="46">
        <v>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</v>
      </c>
      <c r="O38" s="47">
        <f t="shared" si="1"/>
        <v>0.05006501950585176</v>
      </c>
      <c r="P38" s="9"/>
    </row>
    <row r="39" spans="1:16" ht="15">
      <c r="A39" s="12"/>
      <c r="B39" s="25">
        <v>347.9</v>
      </c>
      <c r="C39" s="20" t="s">
        <v>111</v>
      </c>
      <c r="D39" s="46">
        <v>1351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1351</v>
      </c>
      <c r="O39" s="47">
        <f t="shared" si="1"/>
        <v>0.4392067620286086</v>
      </c>
      <c r="P39" s="9"/>
    </row>
    <row r="40" spans="1:16" ht="15">
      <c r="A40" s="12"/>
      <c r="B40" s="25">
        <v>349</v>
      </c>
      <c r="C40" s="20" t="s">
        <v>1</v>
      </c>
      <c r="D40" s="46">
        <v>5262</v>
      </c>
      <c r="E40" s="46">
        <v>0</v>
      </c>
      <c r="F40" s="46">
        <v>0</v>
      </c>
      <c r="G40" s="46">
        <v>0</v>
      </c>
      <c r="H40" s="46">
        <v>0</v>
      </c>
      <c r="I40" s="46">
        <v>31338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36600</v>
      </c>
      <c r="O40" s="47">
        <f t="shared" si="1"/>
        <v>11.898569570871262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SUM(D42:D43)</f>
        <v>16155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16155</v>
      </c>
      <c r="O41" s="45">
        <f t="shared" si="1"/>
        <v>5.251950585175552</v>
      </c>
      <c r="P41" s="10"/>
    </row>
    <row r="42" spans="1:16" ht="15">
      <c r="A42" s="13"/>
      <c r="B42" s="39">
        <v>351.5</v>
      </c>
      <c r="C42" s="21" t="s">
        <v>47</v>
      </c>
      <c r="D42" s="46">
        <v>3050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3050</v>
      </c>
      <c r="O42" s="47">
        <f t="shared" si="1"/>
        <v>0.9915474642392718</v>
      </c>
      <c r="P42" s="9"/>
    </row>
    <row r="43" spans="1:16" ht="15">
      <c r="A43" s="13"/>
      <c r="B43" s="39">
        <v>354</v>
      </c>
      <c r="C43" s="21" t="s">
        <v>120</v>
      </c>
      <c r="D43" s="46">
        <v>13105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13105</v>
      </c>
      <c r="O43" s="47">
        <f t="shared" si="1"/>
        <v>4.260403120936281</v>
      </c>
      <c r="P43" s="9"/>
    </row>
    <row r="44" spans="1:16" ht="15.75">
      <c r="A44" s="29" t="s">
        <v>4</v>
      </c>
      <c r="B44" s="30"/>
      <c r="C44" s="31"/>
      <c r="D44" s="32">
        <f aca="true" t="shared" si="11" ref="D44:M44">SUM(D45:D49)</f>
        <v>46727</v>
      </c>
      <c r="E44" s="32">
        <f t="shared" si="11"/>
        <v>6225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35454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88406</v>
      </c>
      <c r="O44" s="45">
        <f t="shared" si="1"/>
        <v>28.740572171651497</v>
      </c>
      <c r="P44" s="10"/>
    </row>
    <row r="45" spans="1:16" ht="15">
      <c r="A45" s="12"/>
      <c r="B45" s="25">
        <v>361.1</v>
      </c>
      <c r="C45" s="20" t="s">
        <v>48</v>
      </c>
      <c r="D45" s="46">
        <v>14097</v>
      </c>
      <c r="E45" s="46">
        <v>6225</v>
      </c>
      <c r="F45" s="46">
        <v>0</v>
      </c>
      <c r="G45" s="46">
        <v>0</v>
      </c>
      <c r="H45" s="46">
        <v>0</v>
      </c>
      <c r="I45" s="46">
        <v>14097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34419</v>
      </c>
      <c r="O45" s="47">
        <f t="shared" si="1"/>
        <v>11.189531859557867</v>
      </c>
      <c r="P45" s="9"/>
    </row>
    <row r="46" spans="1:16" ht="15">
      <c r="A46" s="12"/>
      <c r="B46" s="25">
        <v>362</v>
      </c>
      <c r="C46" s="20" t="s">
        <v>50</v>
      </c>
      <c r="D46" s="46">
        <v>13855</v>
      </c>
      <c r="E46" s="46">
        <v>0</v>
      </c>
      <c r="F46" s="46">
        <v>0</v>
      </c>
      <c r="G46" s="46">
        <v>0</v>
      </c>
      <c r="H46" s="46">
        <v>0</v>
      </c>
      <c r="I46" s="46">
        <v>16425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30280</v>
      </c>
      <c r="O46" s="47">
        <f t="shared" si="1"/>
        <v>9.843953185955787</v>
      </c>
      <c r="P46" s="9"/>
    </row>
    <row r="47" spans="1:16" ht="15">
      <c r="A47" s="12"/>
      <c r="B47" s="25">
        <v>365</v>
      </c>
      <c r="C47" s="20" t="s">
        <v>116</v>
      </c>
      <c r="D47" s="46">
        <v>2785</v>
      </c>
      <c r="E47" s="46">
        <v>0</v>
      </c>
      <c r="F47" s="46">
        <v>0</v>
      </c>
      <c r="G47" s="46">
        <v>0</v>
      </c>
      <c r="H47" s="46">
        <v>0</v>
      </c>
      <c r="I47" s="46">
        <v>1713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4498</v>
      </c>
      <c r="O47" s="47">
        <f t="shared" si="1"/>
        <v>1.4622886866059819</v>
      </c>
      <c r="P47" s="9"/>
    </row>
    <row r="48" spans="1:16" ht="15">
      <c r="A48" s="12"/>
      <c r="B48" s="25">
        <v>366</v>
      </c>
      <c r="C48" s="20" t="s">
        <v>93</v>
      </c>
      <c r="D48" s="46">
        <v>1200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1200</v>
      </c>
      <c r="O48" s="47">
        <f t="shared" si="1"/>
        <v>0.39011703511053314</v>
      </c>
      <c r="P48" s="9"/>
    </row>
    <row r="49" spans="1:16" ht="15">
      <c r="A49" s="12"/>
      <c r="B49" s="25">
        <v>369.9</v>
      </c>
      <c r="C49" s="20" t="s">
        <v>51</v>
      </c>
      <c r="D49" s="46">
        <v>14790</v>
      </c>
      <c r="E49" s="46">
        <v>0</v>
      </c>
      <c r="F49" s="46">
        <v>0</v>
      </c>
      <c r="G49" s="46">
        <v>0</v>
      </c>
      <c r="H49" s="46">
        <v>0</v>
      </c>
      <c r="I49" s="46">
        <v>3219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18009</v>
      </c>
      <c r="O49" s="47">
        <f t="shared" si="1"/>
        <v>5.854681404421326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907729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171744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1079473</v>
      </c>
      <c r="O50" s="45">
        <f t="shared" si="1"/>
        <v>350.93400520156047</v>
      </c>
      <c r="P50" s="9"/>
    </row>
    <row r="51" spans="1:16" ht="15.75" thickBot="1">
      <c r="A51" s="12"/>
      <c r="B51" s="25">
        <v>381</v>
      </c>
      <c r="C51" s="20" t="s">
        <v>52</v>
      </c>
      <c r="D51" s="46">
        <v>907729</v>
      </c>
      <c r="E51" s="46">
        <v>0</v>
      </c>
      <c r="F51" s="46">
        <v>0</v>
      </c>
      <c r="G51" s="46">
        <v>0</v>
      </c>
      <c r="H51" s="46">
        <v>0</v>
      </c>
      <c r="I51" s="46">
        <v>171744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1079473</v>
      </c>
      <c r="O51" s="47">
        <f t="shared" si="1"/>
        <v>350.93400520156047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SUM(D5,D14,D19,D30,D41,D44,D50)</f>
        <v>3212377</v>
      </c>
      <c r="E52" s="15">
        <f t="shared" si="13"/>
        <v>586559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1320070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5119006</v>
      </c>
      <c r="O52" s="38">
        <f t="shared" si="1"/>
        <v>1664.1762028608582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121</v>
      </c>
      <c r="M54" s="48"/>
      <c r="N54" s="48"/>
      <c r="O54" s="43">
        <v>3076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66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383766</v>
      </c>
      <c r="E5" s="27">
        <f t="shared" si="0"/>
        <v>603037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986803</v>
      </c>
      <c r="O5" s="33">
        <f aca="true" t="shared" si="1" ref="O5:O49">(N5/O$51)</f>
        <v>325.0339262187088</v>
      </c>
      <c r="P5" s="6"/>
    </row>
    <row r="6" spans="1:16" ht="15">
      <c r="A6" s="12"/>
      <c r="B6" s="25">
        <v>311</v>
      </c>
      <c r="C6" s="20" t="s">
        <v>3</v>
      </c>
      <c r="D6" s="46">
        <v>178257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178257</v>
      </c>
      <c r="O6" s="47">
        <f t="shared" si="1"/>
        <v>58.71442687747036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168475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168475</v>
      </c>
      <c r="O7" s="47">
        <f t="shared" si="1"/>
        <v>55.49242424242424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434562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434562</v>
      </c>
      <c r="O8" s="47">
        <f t="shared" si="1"/>
        <v>143.13636363636363</v>
      </c>
      <c r="P8" s="9"/>
    </row>
    <row r="9" spans="1:16" ht="15">
      <c r="A9" s="12"/>
      <c r="B9" s="25">
        <v>314.1</v>
      </c>
      <c r="C9" s="20" t="s">
        <v>13</v>
      </c>
      <c r="D9" s="46">
        <v>72658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72658</v>
      </c>
      <c r="O9" s="47">
        <f t="shared" si="1"/>
        <v>23.932147562582344</v>
      </c>
      <c r="P9" s="9"/>
    </row>
    <row r="10" spans="1:16" ht="15">
      <c r="A10" s="12"/>
      <c r="B10" s="25">
        <v>314.3</v>
      </c>
      <c r="C10" s="20" t="s">
        <v>14</v>
      </c>
      <c r="D10" s="46">
        <v>19769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19769</v>
      </c>
      <c r="O10" s="47">
        <f t="shared" si="1"/>
        <v>6.511528326745718</v>
      </c>
      <c r="P10" s="9"/>
    </row>
    <row r="11" spans="1:16" ht="15">
      <c r="A11" s="12"/>
      <c r="B11" s="25">
        <v>314.8</v>
      </c>
      <c r="C11" s="20" t="s">
        <v>15</v>
      </c>
      <c r="D11" s="46">
        <v>7390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7390</v>
      </c>
      <c r="O11" s="47">
        <f t="shared" si="1"/>
        <v>2.434123847167325</v>
      </c>
      <c r="P11" s="9"/>
    </row>
    <row r="12" spans="1:16" ht="15">
      <c r="A12" s="12"/>
      <c r="B12" s="25">
        <v>315</v>
      </c>
      <c r="C12" s="20" t="s">
        <v>76</v>
      </c>
      <c r="D12" s="46">
        <v>79838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79838</v>
      </c>
      <c r="O12" s="47">
        <f t="shared" si="1"/>
        <v>26.297101449275363</v>
      </c>
      <c r="P12" s="9"/>
    </row>
    <row r="13" spans="1:16" ht="15">
      <c r="A13" s="12"/>
      <c r="B13" s="25">
        <v>316</v>
      </c>
      <c r="C13" s="20" t="s">
        <v>77</v>
      </c>
      <c r="D13" s="46">
        <v>25854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25854</v>
      </c>
      <c r="O13" s="47">
        <f t="shared" si="1"/>
        <v>8.515810276679842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223011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223011</v>
      </c>
      <c r="O14" s="45">
        <f t="shared" si="1"/>
        <v>73.45553359683794</v>
      </c>
      <c r="P14" s="10"/>
    </row>
    <row r="15" spans="1:16" ht="15">
      <c r="A15" s="12"/>
      <c r="B15" s="25">
        <v>322</v>
      </c>
      <c r="C15" s="20" t="s">
        <v>0</v>
      </c>
      <c r="D15" s="46">
        <v>21635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21635</v>
      </c>
      <c r="O15" s="47">
        <f t="shared" si="1"/>
        <v>7.126152832674572</v>
      </c>
      <c r="P15" s="9"/>
    </row>
    <row r="16" spans="1:16" ht="15">
      <c r="A16" s="12"/>
      <c r="B16" s="25">
        <v>323.1</v>
      </c>
      <c r="C16" s="20" t="s">
        <v>19</v>
      </c>
      <c r="D16" s="46">
        <v>184419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184419</v>
      </c>
      <c r="O16" s="47">
        <f t="shared" si="1"/>
        <v>60.74407114624506</v>
      </c>
      <c r="P16" s="9"/>
    </row>
    <row r="17" spans="1:16" ht="15">
      <c r="A17" s="12"/>
      <c r="B17" s="25">
        <v>324.71</v>
      </c>
      <c r="C17" s="20" t="s">
        <v>21</v>
      </c>
      <c r="D17" s="46">
        <v>10864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10864</v>
      </c>
      <c r="O17" s="47">
        <f t="shared" si="1"/>
        <v>3.578392621870883</v>
      </c>
      <c r="P17" s="9"/>
    </row>
    <row r="18" spans="1:16" ht="15">
      <c r="A18" s="12"/>
      <c r="B18" s="25">
        <v>329</v>
      </c>
      <c r="C18" s="20" t="s">
        <v>22</v>
      </c>
      <c r="D18" s="46">
        <v>6093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6093</v>
      </c>
      <c r="O18" s="47">
        <f t="shared" si="1"/>
        <v>2.0069169960474307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596691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401637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998328</v>
      </c>
      <c r="O19" s="45">
        <f t="shared" si="1"/>
        <v>328.8300395256917</v>
      </c>
      <c r="P19" s="10"/>
    </row>
    <row r="20" spans="1:16" ht="15">
      <c r="A20" s="12"/>
      <c r="B20" s="25">
        <v>331.41</v>
      </c>
      <c r="C20" s="20" t="s">
        <v>62</v>
      </c>
      <c r="D20" s="46">
        <v>23088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23088</v>
      </c>
      <c r="O20" s="47">
        <f t="shared" si="1"/>
        <v>7.604743083003952</v>
      </c>
      <c r="P20" s="9"/>
    </row>
    <row r="21" spans="1:16" ht="15">
      <c r="A21" s="12"/>
      <c r="B21" s="25">
        <v>331.5</v>
      </c>
      <c r="C21" s="20" t="s">
        <v>24</v>
      </c>
      <c r="D21" s="46">
        <v>214435</v>
      </c>
      <c r="E21" s="46">
        <v>0</v>
      </c>
      <c r="F21" s="46">
        <v>0</v>
      </c>
      <c r="G21" s="46">
        <v>0</v>
      </c>
      <c r="H21" s="46">
        <v>0</v>
      </c>
      <c r="I21" s="46">
        <v>17023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231458</v>
      </c>
      <c r="O21" s="47">
        <f t="shared" si="1"/>
        <v>76.23781291172595</v>
      </c>
      <c r="P21" s="9"/>
    </row>
    <row r="22" spans="1:16" ht="15">
      <c r="A22" s="12"/>
      <c r="B22" s="25">
        <v>334.2</v>
      </c>
      <c r="C22" s="20" t="s">
        <v>63</v>
      </c>
      <c r="D22" s="46">
        <v>6927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6927</v>
      </c>
      <c r="O22" s="47">
        <f t="shared" si="1"/>
        <v>2.2816205533596836</v>
      </c>
      <c r="P22" s="9"/>
    </row>
    <row r="23" spans="1:16" ht="15">
      <c r="A23" s="12"/>
      <c r="B23" s="25">
        <v>334.35</v>
      </c>
      <c r="C23" s="20" t="s">
        <v>102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384614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384614</v>
      </c>
      <c r="O23" s="47">
        <f t="shared" si="1"/>
        <v>126.68445322793148</v>
      </c>
      <c r="P23" s="9"/>
    </row>
    <row r="24" spans="1:16" ht="15">
      <c r="A24" s="12"/>
      <c r="B24" s="25">
        <v>335.12</v>
      </c>
      <c r="C24" s="20" t="s">
        <v>78</v>
      </c>
      <c r="D24" s="46">
        <v>133825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133825</v>
      </c>
      <c r="O24" s="47">
        <f t="shared" si="1"/>
        <v>44.079380764163375</v>
      </c>
      <c r="P24" s="9"/>
    </row>
    <row r="25" spans="1:16" ht="15">
      <c r="A25" s="12"/>
      <c r="B25" s="25">
        <v>335.14</v>
      </c>
      <c r="C25" s="20" t="s">
        <v>79</v>
      </c>
      <c r="D25" s="46">
        <v>2236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2236</v>
      </c>
      <c r="O25" s="47">
        <f t="shared" si="1"/>
        <v>0.7364953886693018</v>
      </c>
      <c r="P25" s="9"/>
    </row>
    <row r="26" spans="1:16" ht="15">
      <c r="A26" s="12"/>
      <c r="B26" s="25">
        <v>335.15</v>
      </c>
      <c r="C26" s="20" t="s">
        <v>80</v>
      </c>
      <c r="D26" s="46">
        <v>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420</v>
      </c>
      <c r="O26" s="47">
        <f t="shared" si="1"/>
        <v>0.1383399209486166</v>
      </c>
      <c r="P26" s="9"/>
    </row>
    <row r="27" spans="1:16" ht="15">
      <c r="A27" s="12"/>
      <c r="B27" s="25">
        <v>335.18</v>
      </c>
      <c r="C27" s="20" t="s">
        <v>81</v>
      </c>
      <c r="D27" s="46">
        <v>214687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214687</v>
      </c>
      <c r="O27" s="47">
        <f t="shared" si="1"/>
        <v>70.71376811594203</v>
      </c>
      <c r="P27" s="9"/>
    </row>
    <row r="28" spans="1:16" ht="15">
      <c r="A28" s="12"/>
      <c r="B28" s="25">
        <v>335.42</v>
      </c>
      <c r="C28" s="20" t="s">
        <v>109</v>
      </c>
      <c r="D28" s="46">
        <v>1073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1073</v>
      </c>
      <c r="O28" s="47">
        <f t="shared" si="1"/>
        <v>0.3534255599472991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SUM(D30:D38)</f>
        <v>163079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981596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1144675</v>
      </c>
      <c r="O29" s="45">
        <f t="shared" si="1"/>
        <v>377.0339262187088</v>
      </c>
      <c r="P29" s="10"/>
    </row>
    <row r="30" spans="1:16" ht="15">
      <c r="A30" s="12"/>
      <c r="B30" s="25">
        <v>341.3</v>
      </c>
      <c r="C30" s="20" t="s">
        <v>83</v>
      </c>
      <c r="D30" s="46">
        <v>1795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1795</v>
      </c>
      <c r="O30" s="47">
        <f t="shared" si="1"/>
        <v>0.5912384716732543</v>
      </c>
      <c r="P30" s="9"/>
    </row>
    <row r="31" spans="1:16" ht="15">
      <c r="A31" s="12"/>
      <c r="B31" s="25">
        <v>341.9</v>
      </c>
      <c r="C31" s="20" t="s">
        <v>84</v>
      </c>
      <c r="D31" s="46">
        <v>119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119</v>
      </c>
      <c r="O31" s="47">
        <f t="shared" si="1"/>
        <v>0.03919631093544137</v>
      </c>
      <c r="P31" s="9"/>
    </row>
    <row r="32" spans="1:16" ht="15">
      <c r="A32" s="12"/>
      <c r="B32" s="25">
        <v>342.5</v>
      </c>
      <c r="C32" s="20" t="s">
        <v>42</v>
      </c>
      <c r="D32" s="46">
        <v>3835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3835</v>
      </c>
      <c r="O32" s="47">
        <f t="shared" si="1"/>
        <v>1.263175230566535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451595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451595</v>
      </c>
      <c r="O33" s="47">
        <f t="shared" si="1"/>
        <v>148.74670619235837</v>
      </c>
      <c r="P33" s="9"/>
    </row>
    <row r="34" spans="1:16" ht="15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460647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460647</v>
      </c>
      <c r="O34" s="47">
        <f t="shared" si="1"/>
        <v>151.72826086956522</v>
      </c>
      <c r="P34" s="9"/>
    </row>
    <row r="35" spans="1:16" ht="15">
      <c r="A35" s="12"/>
      <c r="B35" s="25">
        <v>347.2</v>
      </c>
      <c r="C35" s="20" t="s">
        <v>68</v>
      </c>
      <c r="D35" s="46">
        <v>65253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65253</v>
      </c>
      <c r="O35" s="47">
        <f t="shared" si="1"/>
        <v>21.49308300395257</v>
      </c>
      <c r="P35" s="9"/>
    </row>
    <row r="36" spans="1:16" ht="15">
      <c r="A36" s="12"/>
      <c r="B36" s="25">
        <v>347.5</v>
      </c>
      <c r="C36" s="20" t="s">
        <v>110</v>
      </c>
      <c r="D36" s="46">
        <v>88623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88623</v>
      </c>
      <c r="O36" s="47">
        <f t="shared" si="1"/>
        <v>29.190711462450594</v>
      </c>
      <c r="P36" s="9"/>
    </row>
    <row r="37" spans="1:16" ht="15">
      <c r="A37" s="12"/>
      <c r="B37" s="25">
        <v>347.9</v>
      </c>
      <c r="C37" s="20" t="s">
        <v>111</v>
      </c>
      <c r="D37" s="46">
        <v>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732</v>
      </c>
      <c r="O37" s="47">
        <f t="shared" si="1"/>
        <v>0.24110671936758893</v>
      </c>
      <c r="P37" s="9"/>
    </row>
    <row r="38" spans="1:16" ht="15">
      <c r="A38" s="12"/>
      <c r="B38" s="25">
        <v>349</v>
      </c>
      <c r="C38" s="20" t="s">
        <v>1</v>
      </c>
      <c r="D38" s="46">
        <v>2722</v>
      </c>
      <c r="E38" s="46">
        <v>0</v>
      </c>
      <c r="F38" s="46">
        <v>0</v>
      </c>
      <c r="G38" s="46">
        <v>0</v>
      </c>
      <c r="H38" s="46">
        <v>0</v>
      </c>
      <c r="I38" s="46">
        <v>69354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72076</v>
      </c>
      <c r="O38" s="47">
        <f t="shared" si="1"/>
        <v>23.74044795783926</v>
      </c>
      <c r="P38" s="9"/>
    </row>
    <row r="39" spans="1:16" ht="15.75">
      <c r="A39" s="29" t="s">
        <v>36</v>
      </c>
      <c r="B39" s="30"/>
      <c r="C39" s="31"/>
      <c r="D39" s="32">
        <f aca="true" t="shared" si="8" ref="D39:M39">SUM(D40:D40)</f>
        <v>4946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49">SUM(D39:M39)</f>
        <v>4946</v>
      </c>
      <c r="O39" s="45">
        <f t="shared" si="1"/>
        <v>1.6291172595520422</v>
      </c>
      <c r="P39" s="10"/>
    </row>
    <row r="40" spans="1:16" ht="15">
      <c r="A40" s="13"/>
      <c r="B40" s="39">
        <v>351.5</v>
      </c>
      <c r="C40" s="21" t="s">
        <v>47</v>
      </c>
      <c r="D40" s="46">
        <v>4946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4946</v>
      </c>
      <c r="O40" s="47">
        <f t="shared" si="1"/>
        <v>1.6291172595520422</v>
      </c>
      <c r="P40" s="9"/>
    </row>
    <row r="41" spans="1:16" ht="15.75">
      <c r="A41" s="29" t="s">
        <v>4</v>
      </c>
      <c r="B41" s="30"/>
      <c r="C41" s="31"/>
      <c r="D41" s="32">
        <f aca="true" t="shared" si="10" ref="D41:M41">SUM(D42:D46)</f>
        <v>69474</v>
      </c>
      <c r="E41" s="32">
        <f t="shared" si="10"/>
        <v>13065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75900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158439</v>
      </c>
      <c r="O41" s="45">
        <f t="shared" si="1"/>
        <v>52.18675889328063</v>
      </c>
      <c r="P41" s="10"/>
    </row>
    <row r="42" spans="1:16" ht="15">
      <c r="A42" s="12"/>
      <c r="B42" s="25">
        <v>361.1</v>
      </c>
      <c r="C42" s="20" t="s">
        <v>48</v>
      </c>
      <c r="D42" s="46">
        <v>36692</v>
      </c>
      <c r="E42" s="46">
        <v>13065</v>
      </c>
      <c r="F42" s="46">
        <v>0</v>
      </c>
      <c r="G42" s="46">
        <v>0</v>
      </c>
      <c r="H42" s="46">
        <v>0</v>
      </c>
      <c r="I42" s="46">
        <v>36693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86450</v>
      </c>
      <c r="O42" s="47">
        <f t="shared" si="1"/>
        <v>28.474967061923582</v>
      </c>
      <c r="P42" s="9"/>
    </row>
    <row r="43" spans="1:16" ht="15">
      <c r="A43" s="12"/>
      <c r="B43" s="25">
        <v>362</v>
      </c>
      <c r="C43" s="20" t="s">
        <v>50</v>
      </c>
      <c r="D43" s="46">
        <v>13452</v>
      </c>
      <c r="E43" s="46">
        <v>0</v>
      </c>
      <c r="F43" s="46">
        <v>0</v>
      </c>
      <c r="G43" s="46">
        <v>0</v>
      </c>
      <c r="H43" s="46">
        <v>0</v>
      </c>
      <c r="I43" s="46">
        <v>14979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28431</v>
      </c>
      <c r="O43" s="47">
        <f t="shared" si="1"/>
        <v>9.364624505928854</v>
      </c>
      <c r="P43" s="9"/>
    </row>
    <row r="44" spans="1:16" ht="15">
      <c r="A44" s="12"/>
      <c r="B44" s="25">
        <v>365</v>
      </c>
      <c r="C44" s="20" t="s">
        <v>116</v>
      </c>
      <c r="D44" s="46">
        <v>441</v>
      </c>
      <c r="E44" s="46">
        <v>0</v>
      </c>
      <c r="F44" s="46">
        <v>0</v>
      </c>
      <c r="G44" s="46">
        <v>0</v>
      </c>
      <c r="H44" s="46">
        <v>0</v>
      </c>
      <c r="I44" s="46">
        <v>1363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1804</v>
      </c>
      <c r="O44" s="47">
        <f t="shared" si="1"/>
        <v>0.5942028985507246</v>
      </c>
      <c r="P44" s="9"/>
    </row>
    <row r="45" spans="1:16" ht="15">
      <c r="A45" s="12"/>
      <c r="B45" s="25">
        <v>366</v>
      </c>
      <c r="C45" s="20" t="s">
        <v>93</v>
      </c>
      <c r="D45" s="46">
        <v>1200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1200</v>
      </c>
      <c r="O45" s="47">
        <f t="shared" si="1"/>
        <v>0.3952569169960474</v>
      </c>
      <c r="P45" s="9"/>
    </row>
    <row r="46" spans="1:16" ht="15">
      <c r="A46" s="12"/>
      <c r="B46" s="25">
        <v>369.9</v>
      </c>
      <c r="C46" s="20" t="s">
        <v>51</v>
      </c>
      <c r="D46" s="46">
        <v>17689</v>
      </c>
      <c r="E46" s="46">
        <v>0</v>
      </c>
      <c r="F46" s="46">
        <v>0</v>
      </c>
      <c r="G46" s="46">
        <v>0</v>
      </c>
      <c r="H46" s="46">
        <v>0</v>
      </c>
      <c r="I46" s="46">
        <v>22865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40554</v>
      </c>
      <c r="O46" s="47">
        <f t="shared" si="1"/>
        <v>13.357707509881424</v>
      </c>
      <c r="P46" s="9"/>
    </row>
    <row r="47" spans="1:16" ht="15.75">
      <c r="A47" s="29" t="s">
        <v>37</v>
      </c>
      <c r="B47" s="30"/>
      <c r="C47" s="31"/>
      <c r="D47" s="32">
        <f aca="true" t="shared" si="11" ref="D47:M47">SUM(D48:D48)</f>
        <v>900996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619272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1520268</v>
      </c>
      <c r="O47" s="45">
        <f t="shared" si="1"/>
        <v>500.7470355731225</v>
      </c>
      <c r="P47" s="9"/>
    </row>
    <row r="48" spans="1:16" ht="15.75" thickBot="1">
      <c r="A48" s="12"/>
      <c r="B48" s="25">
        <v>381</v>
      </c>
      <c r="C48" s="20" t="s">
        <v>52</v>
      </c>
      <c r="D48" s="46">
        <v>900996</v>
      </c>
      <c r="E48" s="46">
        <v>0</v>
      </c>
      <c r="F48" s="46">
        <v>0</v>
      </c>
      <c r="G48" s="46">
        <v>0</v>
      </c>
      <c r="H48" s="46">
        <v>0</v>
      </c>
      <c r="I48" s="46">
        <v>619272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1520268</v>
      </c>
      <c r="O48" s="47">
        <f t="shared" si="1"/>
        <v>500.7470355731225</v>
      </c>
      <c r="P48" s="9"/>
    </row>
    <row r="49" spans="1:119" ht="16.5" thickBot="1">
      <c r="A49" s="14" t="s">
        <v>45</v>
      </c>
      <c r="B49" s="23"/>
      <c r="C49" s="22"/>
      <c r="D49" s="15">
        <f aca="true" t="shared" si="12" ref="D49:M49">SUM(D5,D14,D19,D29,D39,D41,D47)</f>
        <v>2341963</v>
      </c>
      <c r="E49" s="15">
        <f t="shared" si="12"/>
        <v>616102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2078405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5036470</v>
      </c>
      <c r="O49" s="38">
        <f t="shared" si="1"/>
        <v>1658.9163372859025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3036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226103</v>
      </c>
      <c r="E5" s="27">
        <f t="shared" si="0"/>
        <v>566345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792448</v>
      </c>
      <c r="O5" s="33">
        <f aca="true" t="shared" si="1" ref="O5:O47">(N5/O$49)</f>
        <v>265.03277591973244</v>
      </c>
      <c r="P5" s="6"/>
    </row>
    <row r="6" spans="1:16" ht="15">
      <c r="A6" s="12"/>
      <c r="B6" s="25">
        <v>311</v>
      </c>
      <c r="C6" s="20" t="s">
        <v>3</v>
      </c>
      <c r="D6" s="46">
        <v>41665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41665</v>
      </c>
      <c r="O6" s="47">
        <f t="shared" si="1"/>
        <v>13.934782608695652</v>
      </c>
      <c r="P6" s="9"/>
    </row>
    <row r="7" spans="1:16" ht="15">
      <c r="A7" s="12"/>
      <c r="B7" s="25">
        <v>312.1</v>
      </c>
      <c r="C7" s="20" t="s">
        <v>96</v>
      </c>
      <c r="D7" s="46">
        <v>0</v>
      </c>
      <c r="E7" s="46">
        <v>144067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144067</v>
      </c>
      <c r="O7" s="47">
        <f t="shared" si="1"/>
        <v>48.18294314381271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422278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422278</v>
      </c>
      <c r="O8" s="47">
        <f t="shared" si="1"/>
        <v>141.23010033444817</v>
      </c>
      <c r="P8" s="9"/>
    </row>
    <row r="9" spans="1:16" ht="15">
      <c r="A9" s="12"/>
      <c r="B9" s="25">
        <v>314.1</v>
      </c>
      <c r="C9" s="20" t="s">
        <v>13</v>
      </c>
      <c r="D9" s="46">
        <v>72035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72035</v>
      </c>
      <c r="O9" s="47">
        <f t="shared" si="1"/>
        <v>24.09197324414716</v>
      </c>
      <c r="P9" s="9"/>
    </row>
    <row r="10" spans="1:16" ht="15">
      <c r="A10" s="12"/>
      <c r="B10" s="25">
        <v>314.8</v>
      </c>
      <c r="C10" s="20" t="s">
        <v>15</v>
      </c>
      <c r="D10" s="46">
        <v>8281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8281</v>
      </c>
      <c r="O10" s="47">
        <f t="shared" si="1"/>
        <v>2.7695652173913046</v>
      </c>
      <c r="P10" s="9"/>
    </row>
    <row r="11" spans="1:16" ht="15">
      <c r="A11" s="12"/>
      <c r="B11" s="25">
        <v>315</v>
      </c>
      <c r="C11" s="20" t="s">
        <v>76</v>
      </c>
      <c r="D11" s="46">
        <v>78965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78965</v>
      </c>
      <c r="O11" s="47">
        <f t="shared" si="1"/>
        <v>26.409698996655518</v>
      </c>
      <c r="P11" s="9"/>
    </row>
    <row r="12" spans="1:16" ht="15">
      <c r="A12" s="12"/>
      <c r="B12" s="25">
        <v>316</v>
      </c>
      <c r="C12" s="20" t="s">
        <v>77</v>
      </c>
      <c r="D12" s="46">
        <v>25157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25157</v>
      </c>
      <c r="O12" s="47">
        <f t="shared" si="1"/>
        <v>8.413712374581939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SUM(D14:D16)</f>
        <v>210448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210448</v>
      </c>
      <c r="O13" s="45">
        <f t="shared" si="1"/>
        <v>70.38394648829431</v>
      </c>
      <c r="P13" s="10"/>
    </row>
    <row r="14" spans="1:16" ht="15">
      <c r="A14" s="12"/>
      <c r="B14" s="25">
        <v>322</v>
      </c>
      <c r="C14" s="20" t="s">
        <v>0</v>
      </c>
      <c r="D14" s="46">
        <v>20873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20873</v>
      </c>
      <c r="O14" s="47">
        <f t="shared" si="1"/>
        <v>6.980936454849498</v>
      </c>
      <c r="P14" s="9"/>
    </row>
    <row r="15" spans="1:16" ht="15">
      <c r="A15" s="12"/>
      <c r="B15" s="25">
        <v>323.1</v>
      </c>
      <c r="C15" s="20" t="s">
        <v>19</v>
      </c>
      <c r="D15" s="46">
        <v>186200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186200</v>
      </c>
      <c r="O15" s="47">
        <f t="shared" si="1"/>
        <v>62.274247491638796</v>
      </c>
      <c r="P15" s="9"/>
    </row>
    <row r="16" spans="1:16" ht="15">
      <c r="A16" s="12"/>
      <c r="B16" s="25">
        <v>329</v>
      </c>
      <c r="C16" s="20" t="s">
        <v>22</v>
      </c>
      <c r="D16" s="46">
        <v>3375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3375</v>
      </c>
      <c r="O16" s="47">
        <f t="shared" si="1"/>
        <v>1.12876254180602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SUM(D18:D27)</f>
        <v>527866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325075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852941</v>
      </c>
      <c r="O17" s="45">
        <f t="shared" si="1"/>
        <v>285.2645484949833</v>
      </c>
      <c r="P17" s="10"/>
    </row>
    <row r="18" spans="1:16" ht="15">
      <c r="A18" s="12"/>
      <c r="B18" s="25">
        <v>331.41</v>
      </c>
      <c r="C18" s="20" t="s">
        <v>62</v>
      </c>
      <c r="D18" s="46">
        <v>139573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139573</v>
      </c>
      <c r="O18" s="47">
        <f t="shared" si="1"/>
        <v>46.67993311036789</v>
      </c>
      <c r="P18" s="9"/>
    </row>
    <row r="19" spans="1:16" ht="15">
      <c r="A19" s="12"/>
      <c r="B19" s="25">
        <v>331.5</v>
      </c>
      <c r="C19" s="20" t="s">
        <v>24</v>
      </c>
      <c r="D19" s="46">
        <v>22998</v>
      </c>
      <c r="E19" s="46">
        <v>0</v>
      </c>
      <c r="F19" s="46">
        <v>0</v>
      </c>
      <c r="G19" s="46">
        <v>0</v>
      </c>
      <c r="H19" s="46">
        <v>0</v>
      </c>
      <c r="I19" s="46">
        <v>15998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38996</v>
      </c>
      <c r="O19" s="47">
        <f t="shared" si="1"/>
        <v>13.042140468227425</v>
      </c>
      <c r="P19" s="9"/>
    </row>
    <row r="20" spans="1:16" ht="15">
      <c r="A20" s="12"/>
      <c r="B20" s="25">
        <v>334.2</v>
      </c>
      <c r="C20" s="20" t="s">
        <v>63</v>
      </c>
      <c r="D20" s="46">
        <v>3996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3996</v>
      </c>
      <c r="O20" s="47">
        <f t="shared" si="1"/>
        <v>1.3364548494983277</v>
      </c>
      <c r="P20" s="9"/>
    </row>
    <row r="21" spans="1:16" ht="15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309077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309077</v>
      </c>
      <c r="O21" s="47">
        <f t="shared" si="1"/>
        <v>103.37023411371237</v>
      </c>
      <c r="P21" s="9"/>
    </row>
    <row r="22" spans="1:16" ht="15">
      <c r="A22" s="12"/>
      <c r="B22" s="25">
        <v>334.41</v>
      </c>
      <c r="C22" s="20" t="s">
        <v>25</v>
      </c>
      <c r="D22" s="46">
        <v>16491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16491</v>
      </c>
      <c r="O22" s="47">
        <f t="shared" si="1"/>
        <v>5.515384615384615</v>
      </c>
      <c r="P22" s="9"/>
    </row>
    <row r="23" spans="1:16" ht="15">
      <c r="A23" s="12"/>
      <c r="B23" s="25">
        <v>335.12</v>
      </c>
      <c r="C23" s="20" t="s">
        <v>78</v>
      </c>
      <c r="D23" s="46">
        <v>130238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130238</v>
      </c>
      <c r="O23" s="47">
        <f t="shared" si="1"/>
        <v>43.55785953177258</v>
      </c>
      <c r="P23" s="9"/>
    </row>
    <row r="24" spans="1:16" ht="15">
      <c r="A24" s="12"/>
      <c r="B24" s="25">
        <v>335.14</v>
      </c>
      <c r="C24" s="20" t="s">
        <v>79</v>
      </c>
      <c r="D24" s="46">
        <v>1907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1907</v>
      </c>
      <c r="O24" s="47">
        <f t="shared" si="1"/>
        <v>0.6377926421404683</v>
      </c>
      <c r="P24" s="9"/>
    </row>
    <row r="25" spans="1:16" ht="15">
      <c r="A25" s="12"/>
      <c r="B25" s="25">
        <v>335.15</v>
      </c>
      <c r="C25" s="20" t="s">
        <v>80</v>
      </c>
      <c r="D25" s="46">
        <v>671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</v>
      </c>
      <c r="O25" s="47">
        <f t="shared" si="1"/>
        <v>0.22441471571906355</v>
      </c>
      <c r="P25" s="9"/>
    </row>
    <row r="26" spans="1:16" ht="15">
      <c r="A26" s="12"/>
      <c r="B26" s="25">
        <v>335.18</v>
      </c>
      <c r="C26" s="20" t="s">
        <v>81</v>
      </c>
      <c r="D26" s="46">
        <v>211325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211325</v>
      </c>
      <c r="O26" s="47">
        <f t="shared" si="1"/>
        <v>70.67725752508362</v>
      </c>
      <c r="P26" s="9"/>
    </row>
    <row r="27" spans="1:16" ht="15">
      <c r="A27" s="12"/>
      <c r="B27" s="25">
        <v>335.42</v>
      </c>
      <c r="C27" s="20" t="s">
        <v>109</v>
      </c>
      <c r="D27" s="46">
        <v>667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</v>
      </c>
      <c r="O27" s="47">
        <f t="shared" si="1"/>
        <v>0.2230769230769231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SUM(D29:D38)</f>
        <v>142331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931487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1073818</v>
      </c>
      <c r="O28" s="45">
        <f t="shared" si="1"/>
        <v>359.1364548494983</v>
      </c>
      <c r="P28" s="10"/>
    </row>
    <row r="29" spans="1:16" ht="15">
      <c r="A29" s="12"/>
      <c r="B29" s="25">
        <v>341.3</v>
      </c>
      <c r="C29" s="20" t="s">
        <v>83</v>
      </c>
      <c r="D29" s="46">
        <v>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8">SUM(D29:M29)</f>
        <v>784</v>
      </c>
      <c r="O29" s="47">
        <f t="shared" si="1"/>
        <v>0.26220735785953175</v>
      </c>
      <c r="P29" s="9"/>
    </row>
    <row r="30" spans="1:16" ht="15">
      <c r="A30" s="12"/>
      <c r="B30" s="25">
        <v>341.9</v>
      </c>
      <c r="C30" s="20" t="s">
        <v>84</v>
      </c>
      <c r="D30" s="46">
        <v>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132</v>
      </c>
      <c r="O30" s="47">
        <f t="shared" si="1"/>
        <v>0.04414715719063545</v>
      </c>
      <c r="P30" s="9"/>
    </row>
    <row r="31" spans="1:16" ht="15">
      <c r="A31" s="12"/>
      <c r="B31" s="25">
        <v>342.5</v>
      </c>
      <c r="C31" s="20" t="s">
        <v>42</v>
      </c>
      <c r="D31" s="46">
        <v>4179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4179</v>
      </c>
      <c r="O31" s="47">
        <f t="shared" si="1"/>
        <v>1.397658862876254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422203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422203</v>
      </c>
      <c r="O32" s="47">
        <f t="shared" si="1"/>
        <v>141.20501672240803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427967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427967</v>
      </c>
      <c r="O33" s="47">
        <f t="shared" si="1"/>
        <v>143.13277591973244</v>
      </c>
      <c r="P33" s="9"/>
    </row>
    <row r="34" spans="1:16" ht="15">
      <c r="A34" s="12"/>
      <c r="B34" s="25">
        <v>347.2</v>
      </c>
      <c r="C34" s="20" t="s">
        <v>68</v>
      </c>
      <c r="D34" s="46">
        <v>9590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9590</v>
      </c>
      <c r="O34" s="47">
        <f t="shared" si="1"/>
        <v>3.2073578595317724</v>
      </c>
      <c r="P34" s="9"/>
    </row>
    <row r="35" spans="1:16" ht="15">
      <c r="A35" s="12"/>
      <c r="B35" s="25">
        <v>347.4</v>
      </c>
      <c r="C35" s="20" t="s">
        <v>105</v>
      </c>
      <c r="D35" s="46">
        <v>50977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50977</v>
      </c>
      <c r="O35" s="47">
        <f t="shared" si="1"/>
        <v>17.049163879598662</v>
      </c>
      <c r="P35" s="9"/>
    </row>
    <row r="36" spans="1:16" ht="15">
      <c r="A36" s="12"/>
      <c r="B36" s="25">
        <v>347.5</v>
      </c>
      <c r="C36" s="20" t="s">
        <v>110</v>
      </c>
      <c r="D36" s="46">
        <v>74304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74304</v>
      </c>
      <c r="O36" s="47">
        <f t="shared" si="1"/>
        <v>24.850836120401336</v>
      </c>
      <c r="P36" s="9"/>
    </row>
    <row r="37" spans="1:16" ht="15">
      <c r="A37" s="12"/>
      <c r="B37" s="25">
        <v>347.9</v>
      </c>
      <c r="C37" s="20" t="s">
        <v>111</v>
      </c>
      <c r="D37" s="46">
        <v>1426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1426</v>
      </c>
      <c r="O37" s="47">
        <f t="shared" si="1"/>
        <v>0.47692307692307695</v>
      </c>
      <c r="P37" s="9"/>
    </row>
    <row r="38" spans="1:16" ht="15">
      <c r="A38" s="12"/>
      <c r="B38" s="25">
        <v>349</v>
      </c>
      <c r="C38" s="20" t="s">
        <v>1</v>
      </c>
      <c r="D38" s="46">
        <v>939</v>
      </c>
      <c r="E38" s="46">
        <v>0</v>
      </c>
      <c r="F38" s="46">
        <v>0</v>
      </c>
      <c r="G38" s="46">
        <v>0</v>
      </c>
      <c r="H38" s="46">
        <v>0</v>
      </c>
      <c r="I38" s="46">
        <v>81317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82256</v>
      </c>
      <c r="O38" s="47">
        <f t="shared" si="1"/>
        <v>27.51036789297659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SUM(D40:D40)</f>
        <v>5517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7">SUM(D39:M39)</f>
        <v>5517</v>
      </c>
      <c r="O39" s="45">
        <f t="shared" si="1"/>
        <v>1.8451505016722407</v>
      </c>
      <c r="P39" s="10"/>
    </row>
    <row r="40" spans="1:16" ht="15">
      <c r="A40" s="13"/>
      <c r="B40" s="39">
        <v>351.5</v>
      </c>
      <c r="C40" s="21" t="s">
        <v>47</v>
      </c>
      <c r="D40" s="46">
        <v>5517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5517</v>
      </c>
      <c r="O40" s="47">
        <f t="shared" si="1"/>
        <v>1.8451505016722407</v>
      </c>
      <c r="P40" s="9"/>
    </row>
    <row r="41" spans="1:16" ht="15.75">
      <c r="A41" s="29" t="s">
        <v>4</v>
      </c>
      <c r="B41" s="30"/>
      <c r="C41" s="31"/>
      <c r="D41" s="32">
        <f aca="true" t="shared" si="11" ref="D41:M41">SUM(D42:D44)</f>
        <v>79370</v>
      </c>
      <c r="E41" s="32">
        <f t="shared" si="11"/>
        <v>9631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43227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132228</v>
      </c>
      <c r="O41" s="45">
        <f t="shared" si="1"/>
        <v>44.22341137123746</v>
      </c>
      <c r="P41" s="10"/>
    </row>
    <row r="42" spans="1:16" ht="15">
      <c r="A42" s="12"/>
      <c r="B42" s="25">
        <v>361.1</v>
      </c>
      <c r="C42" s="20" t="s">
        <v>48</v>
      </c>
      <c r="D42" s="46">
        <v>26603</v>
      </c>
      <c r="E42" s="46">
        <v>9631</v>
      </c>
      <c r="F42" s="46">
        <v>0</v>
      </c>
      <c r="G42" s="46">
        <v>0</v>
      </c>
      <c r="H42" s="46">
        <v>0</v>
      </c>
      <c r="I42" s="46">
        <v>26604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62838</v>
      </c>
      <c r="O42" s="47">
        <f t="shared" si="1"/>
        <v>21.016053511705685</v>
      </c>
      <c r="P42" s="9"/>
    </row>
    <row r="43" spans="1:16" ht="15">
      <c r="A43" s="12"/>
      <c r="B43" s="25">
        <v>362</v>
      </c>
      <c r="C43" s="20" t="s">
        <v>50</v>
      </c>
      <c r="D43" s="46">
        <v>13060</v>
      </c>
      <c r="E43" s="46">
        <v>0</v>
      </c>
      <c r="F43" s="46">
        <v>0</v>
      </c>
      <c r="G43" s="46">
        <v>0</v>
      </c>
      <c r="H43" s="46">
        <v>0</v>
      </c>
      <c r="I43" s="46">
        <v>16426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29486</v>
      </c>
      <c r="O43" s="47">
        <f t="shared" si="1"/>
        <v>9.861538461538462</v>
      </c>
      <c r="P43" s="9"/>
    </row>
    <row r="44" spans="1:16" ht="15">
      <c r="A44" s="12"/>
      <c r="B44" s="25">
        <v>369.9</v>
      </c>
      <c r="C44" s="20" t="s">
        <v>51</v>
      </c>
      <c r="D44" s="46">
        <v>39707</v>
      </c>
      <c r="E44" s="46">
        <v>0</v>
      </c>
      <c r="F44" s="46">
        <v>0</v>
      </c>
      <c r="G44" s="46">
        <v>0</v>
      </c>
      <c r="H44" s="46">
        <v>0</v>
      </c>
      <c r="I44" s="46">
        <v>197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39904</v>
      </c>
      <c r="O44" s="47">
        <f t="shared" si="1"/>
        <v>13.345819397993312</v>
      </c>
      <c r="P44" s="9"/>
    </row>
    <row r="45" spans="1:16" ht="15.75">
      <c r="A45" s="29" t="s">
        <v>37</v>
      </c>
      <c r="B45" s="30"/>
      <c r="C45" s="31"/>
      <c r="D45" s="32">
        <f aca="true" t="shared" si="12" ref="D45:M45">SUM(D46:D46)</f>
        <v>518323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119101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637424</v>
      </c>
      <c r="O45" s="45">
        <f t="shared" si="1"/>
        <v>213.18528428093646</v>
      </c>
      <c r="P45" s="9"/>
    </row>
    <row r="46" spans="1:16" ht="15.75" thickBot="1">
      <c r="A46" s="12"/>
      <c r="B46" s="25">
        <v>381</v>
      </c>
      <c r="C46" s="20" t="s">
        <v>52</v>
      </c>
      <c r="D46" s="46">
        <v>518323</v>
      </c>
      <c r="E46" s="46">
        <v>0</v>
      </c>
      <c r="F46" s="46">
        <v>0</v>
      </c>
      <c r="G46" s="46">
        <v>0</v>
      </c>
      <c r="H46" s="46">
        <v>0</v>
      </c>
      <c r="I46" s="46">
        <v>119101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637424</v>
      </c>
      <c r="O46" s="47">
        <f t="shared" si="1"/>
        <v>213.18528428093646</v>
      </c>
      <c r="P46" s="9"/>
    </row>
    <row r="47" spans="1:119" ht="16.5" thickBot="1">
      <c r="A47" s="14" t="s">
        <v>45</v>
      </c>
      <c r="B47" s="23"/>
      <c r="C47" s="22"/>
      <c r="D47" s="15">
        <f aca="true" t="shared" si="13" ref="D47:M47">SUM(D5,D13,D17,D28,D39,D41,D45)</f>
        <v>1709958</v>
      </c>
      <c r="E47" s="15">
        <f t="shared" si="13"/>
        <v>575976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1418890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3704824</v>
      </c>
      <c r="O47" s="38">
        <f t="shared" si="1"/>
        <v>1239.0715719063546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114</v>
      </c>
      <c r="M49" s="48"/>
      <c r="N49" s="48"/>
      <c r="O49" s="43">
        <v>2990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244992</v>
      </c>
      <c r="E5" s="27">
        <f t="shared" si="0"/>
        <v>537064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782056</v>
      </c>
      <c r="O5" s="33">
        <f aca="true" t="shared" si="1" ref="O5:O48">(N5/O$50)</f>
        <v>264.8344056891297</v>
      </c>
      <c r="P5" s="6"/>
    </row>
    <row r="6" spans="1:16" ht="15">
      <c r="A6" s="12"/>
      <c r="B6" s="25">
        <v>311</v>
      </c>
      <c r="C6" s="20" t="s">
        <v>3</v>
      </c>
      <c r="D6" s="46">
        <v>41116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41116</v>
      </c>
      <c r="O6" s="47">
        <f t="shared" si="1"/>
        <v>13.923467660006773</v>
      </c>
      <c r="P6" s="9"/>
    </row>
    <row r="7" spans="1:16" ht="15">
      <c r="A7" s="12"/>
      <c r="B7" s="25">
        <v>312.1</v>
      </c>
      <c r="C7" s="20" t="s">
        <v>96</v>
      </c>
      <c r="D7" s="46">
        <v>0</v>
      </c>
      <c r="E7" s="46">
        <v>126882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126882</v>
      </c>
      <c r="O7" s="47">
        <f t="shared" si="1"/>
        <v>42.96715204876397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410182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410182</v>
      </c>
      <c r="O8" s="47">
        <f t="shared" si="1"/>
        <v>138.90348797832712</v>
      </c>
      <c r="P8" s="9"/>
    </row>
    <row r="9" spans="1:16" ht="15">
      <c r="A9" s="12"/>
      <c r="B9" s="25">
        <v>314.1</v>
      </c>
      <c r="C9" s="20" t="s">
        <v>13</v>
      </c>
      <c r="D9" s="46">
        <v>67724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67724</v>
      </c>
      <c r="O9" s="47">
        <f t="shared" si="1"/>
        <v>22.9339654588554</v>
      </c>
      <c r="P9" s="9"/>
    </row>
    <row r="10" spans="1:16" ht="15">
      <c r="A10" s="12"/>
      <c r="B10" s="25">
        <v>314.3</v>
      </c>
      <c r="C10" s="20" t="s">
        <v>14</v>
      </c>
      <c r="D10" s="46">
        <v>18943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18943</v>
      </c>
      <c r="O10" s="47">
        <f t="shared" si="1"/>
        <v>6.414832373857094</v>
      </c>
      <c r="P10" s="9"/>
    </row>
    <row r="11" spans="1:16" ht="15">
      <c r="A11" s="12"/>
      <c r="B11" s="25">
        <v>314.8</v>
      </c>
      <c r="C11" s="20" t="s">
        <v>15</v>
      </c>
      <c r="D11" s="46">
        <v>6324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6324</v>
      </c>
      <c r="O11" s="47">
        <f t="shared" si="1"/>
        <v>2.1415509651202167</v>
      </c>
      <c r="P11" s="9"/>
    </row>
    <row r="12" spans="1:16" ht="15">
      <c r="A12" s="12"/>
      <c r="B12" s="25">
        <v>315</v>
      </c>
      <c r="C12" s="20" t="s">
        <v>76</v>
      </c>
      <c r="D12" s="46">
        <v>82993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82993</v>
      </c>
      <c r="O12" s="47">
        <f t="shared" si="1"/>
        <v>28.10463934981375</v>
      </c>
      <c r="P12" s="9"/>
    </row>
    <row r="13" spans="1:16" ht="15">
      <c r="A13" s="12"/>
      <c r="B13" s="25">
        <v>316</v>
      </c>
      <c r="C13" s="20" t="s">
        <v>77</v>
      </c>
      <c r="D13" s="46">
        <v>27892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27892</v>
      </c>
      <c r="O13" s="47">
        <f t="shared" si="1"/>
        <v>9.445309854385371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205065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38633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243698</v>
      </c>
      <c r="O14" s="45">
        <f t="shared" si="1"/>
        <v>82.5255672197765</v>
      </c>
      <c r="P14" s="10"/>
    </row>
    <row r="15" spans="1:16" ht="15">
      <c r="A15" s="12"/>
      <c r="B15" s="25">
        <v>322</v>
      </c>
      <c r="C15" s="20" t="s">
        <v>0</v>
      </c>
      <c r="D15" s="46">
        <v>25772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25772</v>
      </c>
      <c r="O15" s="47">
        <f t="shared" si="1"/>
        <v>8.727395868608195</v>
      </c>
      <c r="P15" s="9"/>
    </row>
    <row r="16" spans="1:16" ht="15">
      <c r="A16" s="12"/>
      <c r="B16" s="25">
        <v>323.1</v>
      </c>
      <c r="C16" s="20" t="s">
        <v>19</v>
      </c>
      <c r="D16" s="46">
        <v>177294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177294</v>
      </c>
      <c r="O16" s="47">
        <f t="shared" si="1"/>
        <v>60.03860480866915</v>
      </c>
      <c r="P16" s="9"/>
    </row>
    <row r="17" spans="1:16" ht="15">
      <c r="A17" s="12"/>
      <c r="B17" s="25">
        <v>329</v>
      </c>
      <c r="C17" s="20" t="s">
        <v>22</v>
      </c>
      <c r="D17" s="46">
        <v>1999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</v>
      </c>
      <c r="O17" s="47">
        <f t="shared" si="1"/>
        <v>0.6769387064002709</v>
      </c>
      <c r="P17" s="9"/>
    </row>
    <row r="18" spans="1:16" ht="15">
      <c r="A18" s="12"/>
      <c r="B18" s="25">
        <v>367</v>
      </c>
      <c r="C18" s="20" t="s">
        <v>108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38633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38633</v>
      </c>
      <c r="O18" s="47">
        <f t="shared" si="1"/>
        <v>13.082627836098883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425736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66592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492328</v>
      </c>
      <c r="O19" s="45">
        <f t="shared" si="1"/>
        <v>166.72130037250253</v>
      </c>
      <c r="P19" s="10"/>
    </row>
    <row r="20" spans="1:16" ht="15">
      <c r="A20" s="12"/>
      <c r="B20" s="25">
        <v>331.41</v>
      </c>
      <c r="C20" s="20" t="s">
        <v>62</v>
      </c>
      <c r="D20" s="46">
        <v>73753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73753</v>
      </c>
      <c r="O20" s="47">
        <f t="shared" si="1"/>
        <v>24.97561801557738</v>
      </c>
      <c r="P20" s="9"/>
    </row>
    <row r="21" spans="1:16" ht="15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66592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66592</v>
      </c>
      <c r="O21" s="47">
        <f t="shared" si="1"/>
        <v>22.550626481544192</v>
      </c>
      <c r="P21" s="9"/>
    </row>
    <row r="22" spans="1:16" ht="15">
      <c r="A22" s="12"/>
      <c r="B22" s="25">
        <v>334.41</v>
      </c>
      <c r="C22" s="20" t="s">
        <v>25</v>
      </c>
      <c r="D22" s="46">
        <v>14335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14335</v>
      </c>
      <c r="O22" s="47">
        <f t="shared" si="1"/>
        <v>4.8543853708093465</v>
      </c>
      <c r="P22" s="9"/>
    </row>
    <row r="23" spans="1:16" ht="15">
      <c r="A23" s="12"/>
      <c r="B23" s="25">
        <v>335.12</v>
      </c>
      <c r="C23" s="20" t="s">
        <v>78</v>
      </c>
      <c r="D23" s="46">
        <v>128858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128858</v>
      </c>
      <c r="O23" s="47">
        <f t="shared" si="1"/>
        <v>43.6363020656959</v>
      </c>
      <c r="P23" s="9"/>
    </row>
    <row r="24" spans="1:16" ht="15">
      <c r="A24" s="12"/>
      <c r="B24" s="25">
        <v>335.14</v>
      </c>
      <c r="C24" s="20" t="s">
        <v>79</v>
      </c>
      <c r="D24" s="46">
        <v>1880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1880</v>
      </c>
      <c r="O24" s="47">
        <f t="shared" si="1"/>
        <v>0.6366407043684389</v>
      </c>
      <c r="P24" s="9"/>
    </row>
    <row r="25" spans="1:16" ht="15">
      <c r="A25" s="12"/>
      <c r="B25" s="25">
        <v>335.15</v>
      </c>
      <c r="C25" s="20" t="s">
        <v>80</v>
      </c>
      <c r="D25" s="46">
        <v>468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468</v>
      </c>
      <c r="O25" s="47">
        <f t="shared" si="1"/>
        <v>0.15848289874703692</v>
      </c>
      <c r="P25" s="9"/>
    </row>
    <row r="26" spans="1:16" ht="15">
      <c r="A26" s="12"/>
      <c r="B26" s="25">
        <v>335.18</v>
      </c>
      <c r="C26" s="20" t="s">
        <v>81</v>
      </c>
      <c r="D26" s="46">
        <v>205721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205721</v>
      </c>
      <c r="O26" s="47">
        <f t="shared" si="1"/>
        <v>69.6650863528615</v>
      </c>
      <c r="P26" s="9"/>
    </row>
    <row r="27" spans="1:16" ht="15">
      <c r="A27" s="12"/>
      <c r="B27" s="25">
        <v>335.42</v>
      </c>
      <c r="C27" s="20" t="s">
        <v>109</v>
      </c>
      <c r="D27" s="46">
        <v>721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721</v>
      </c>
      <c r="O27" s="47">
        <f t="shared" si="1"/>
        <v>0.24415848289874703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SUM(D29:D38)</f>
        <v>138440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863476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1001916</v>
      </c>
      <c r="O28" s="45">
        <f t="shared" si="1"/>
        <v>339.2875042329834</v>
      </c>
      <c r="P28" s="10"/>
    </row>
    <row r="29" spans="1:16" ht="15">
      <c r="A29" s="12"/>
      <c r="B29" s="25">
        <v>341.3</v>
      </c>
      <c r="C29" s="20" t="s">
        <v>83</v>
      </c>
      <c r="D29" s="46">
        <v>490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8">SUM(D29:M29)</f>
        <v>490</v>
      </c>
      <c r="O29" s="47">
        <f t="shared" si="1"/>
        <v>0.1659329495428378</v>
      </c>
      <c r="P29" s="9"/>
    </row>
    <row r="30" spans="1:16" ht="15">
      <c r="A30" s="12"/>
      <c r="B30" s="25">
        <v>341.9</v>
      </c>
      <c r="C30" s="20" t="s">
        <v>84</v>
      </c>
      <c r="D30" s="46">
        <v>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</v>
      </c>
      <c r="O30" s="47">
        <f t="shared" si="1"/>
        <v>0.056891296986115815</v>
      </c>
      <c r="P30" s="9"/>
    </row>
    <row r="31" spans="1:16" ht="15">
      <c r="A31" s="12"/>
      <c r="B31" s="25">
        <v>342.5</v>
      </c>
      <c r="C31" s="20" t="s">
        <v>42</v>
      </c>
      <c r="D31" s="46">
        <v>5537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5537</v>
      </c>
      <c r="O31" s="47">
        <f t="shared" si="1"/>
        <v>1.875042329834067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420221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420221</v>
      </c>
      <c r="O32" s="47">
        <f t="shared" si="1"/>
        <v>142.30308161192008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426333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426333</v>
      </c>
      <c r="O33" s="47">
        <f t="shared" si="1"/>
        <v>144.37284117846258</v>
      </c>
      <c r="P33" s="9"/>
    </row>
    <row r="34" spans="1:16" ht="15">
      <c r="A34" s="12"/>
      <c r="B34" s="25">
        <v>347.2</v>
      </c>
      <c r="C34" s="20" t="s">
        <v>68</v>
      </c>
      <c r="D34" s="46">
        <v>7482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7482</v>
      </c>
      <c r="O34" s="47">
        <f t="shared" si="1"/>
        <v>2.533694547917372</v>
      </c>
      <c r="P34" s="9"/>
    </row>
    <row r="35" spans="1:16" ht="15">
      <c r="A35" s="12"/>
      <c r="B35" s="25">
        <v>347.4</v>
      </c>
      <c r="C35" s="20" t="s">
        <v>105</v>
      </c>
      <c r="D35" s="46">
        <v>58585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58585</v>
      </c>
      <c r="O35" s="47">
        <f t="shared" si="1"/>
        <v>19.83914663054521</v>
      </c>
      <c r="P35" s="9"/>
    </row>
    <row r="36" spans="1:16" ht="15">
      <c r="A36" s="12"/>
      <c r="B36" s="25">
        <v>347.5</v>
      </c>
      <c r="C36" s="20" t="s">
        <v>110</v>
      </c>
      <c r="D36" s="46">
        <v>65200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65200</v>
      </c>
      <c r="O36" s="47">
        <f t="shared" si="1"/>
        <v>22.07924144937352</v>
      </c>
      <c r="P36" s="9"/>
    </row>
    <row r="37" spans="1:16" ht="15">
      <c r="A37" s="12"/>
      <c r="B37" s="25">
        <v>347.9</v>
      </c>
      <c r="C37" s="20" t="s">
        <v>111</v>
      </c>
      <c r="D37" s="46">
        <v>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928</v>
      </c>
      <c r="O37" s="47">
        <f t="shared" si="1"/>
        <v>0.3142566881137826</v>
      </c>
      <c r="P37" s="9"/>
    </row>
    <row r="38" spans="1:16" ht="15">
      <c r="A38" s="12"/>
      <c r="B38" s="25">
        <v>349</v>
      </c>
      <c r="C38" s="20" t="s">
        <v>1</v>
      </c>
      <c r="D38" s="46">
        <v>50</v>
      </c>
      <c r="E38" s="46">
        <v>0</v>
      </c>
      <c r="F38" s="46">
        <v>0</v>
      </c>
      <c r="G38" s="46">
        <v>0</v>
      </c>
      <c r="H38" s="46">
        <v>0</v>
      </c>
      <c r="I38" s="46">
        <v>16922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16972</v>
      </c>
      <c r="O38" s="47">
        <f t="shared" si="1"/>
        <v>5.747375550287843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SUM(D40:D40)</f>
        <v>1624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8">SUM(D39:M39)</f>
        <v>1624</v>
      </c>
      <c r="O39" s="45">
        <f t="shared" si="1"/>
        <v>0.5499492041991195</v>
      </c>
      <c r="P39" s="10"/>
    </row>
    <row r="40" spans="1:16" ht="15">
      <c r="A40" s="13"/>
      <c r="B40" s="39">
        <v>351.5</v>
      </c>
      <c r="C40" s="21" t="s">
        <v>47</v>
      </c>
      <c r="D40" s="46">
        <v>1624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1624</v>
      </c>
      <c r="O40" s="47">
        <f t="shared" si="1"/>
        <v>0.5499492041991195</v>
      </c>
      <c r="P40" s="9"/>
    </row>
    <row r="41" spans="1:16" ht="15.75">
      <c r="A41" s="29" t="s">
        <v>4</v>
      </c>
      <c r="B41" s="30"/>
      <c r="C41" s="31"/>
      <c r="D41" s="32">
        <f aca="true" t="shared" si="11" ref="D41:M41">SUM(D42:D45)</f>
        <v>130136</v>
      </c>
      <c r="E41" s="32">
        <f t="shared" si="11"/>
        <v>5396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38839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174371</v>
      </c>
      <c r="O41" s="45">
        <f t="shared" si="1"/>
        <v>59.04876396884524</v>
      </c>
      <c r="P41" s="10"/>
    </row>
    <row r="42" spans="1:16" ht="15">
      <c r="A42" s="12"/>
      <c r="B42" s="25">
        <v>361.1</v>
      </c>
      <c r="C42" s="20" t="s">
        <v>48</v>
      </c>
      <c r="D42" s="46">
        <v>12109</v>
      </c>
      <c r="E42" s="46">
        <v>5396</v>
      </c>
      <c r="F42" s="46">
        <v>0</v>
      </c>
      <c r="G42" s="46">
        <v>0</v>
      </c>
      <c r="H42" s="46">
        <v>0</v>
      </c>
      <c r="I42" s="46">
        <v>12109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29614</v>
      </c>
      <c r="O42" s="47">
        <f t="shared" si="1"/>
        <v>10.028445648493058</v>
      </c>
      <c r="P42" s="9"/>
    </row>
    <row r="43" spans="1:16" ht="15">
      <c r="A43" s="12"/>
      <c r="B43" s="25">
        <v>362</v>
      </c>
      <c r="C43" s="20" t="s">
        <v>50</v>
      </c>
      <c r="D43" s="46">
        <v>12679</v>
      </c>
      <c r="E43" s="46">
        <v>0</v>
      </c>
      <c r="F43" s="46">
        <v>0</v>
      </c>
      <c r="G43" s="46">
        <v>0</v>
      </c>
      <c r="H43" s="46">
        <v>0</v>
      </c>
      <c r="I43" s="46">
        <v>16261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28940</v>
      </c>
      <c r="O43" s="47">
        <f t="shared" si="1"/>
        <v>9.800203183203521</v>
      </c>
      <c r="P43" s="9"/>
    </row>
    <row r="44" spans="1:16" ht="15">
      <c r="A44" s="12"/>
      <c r="B44" s="25">
        <v>366</v>
      </c>
      <c r="C44" s="20" t="s">
        <v>93</v>
      </c>
      <c r="D44" s="46">
        <v>1400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1400</v>
      </c>
      <c r="O44" s="47">
        <f t="shared" si="1"/>
        <v>0.47409414155096513</v>
      </c>
      <c r="P44" s="9"/>
    </row>
    <row r="45" spans="1:16" ht="15">
      <c r="A45" s="12"/>
      <c r="B45" s="25">
        <v>369.9</v>
      </c>
      <c r="C45" s="20" t="s">
        <v>51</v>
      </c>
      <c r="D45" s="46">
        <v>103948</v>
      </c>
      <c r="E45" s="46">
        <v>0</v>
      </c>
      <c r="F45" s="46">
        <v>0</v>
      </c>
      <c r="G45" s="46">
        <v>0</v>
      </c>
      <c r="H45" s="46">
        <v>0</v>
      </c>
      <c r="I45" s="46">
        <v>10469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114417</v>
      </c>
      <c r="O45" s="47">
        <f t="shared" si="1"/>
        <v>38.746020995597696</v>
      </c>
      <c r="P45" s="9"/>
    </row>
    <row r="46" spans="1:16" ht="15.75">
      <c r="A46" s="29" t="s">
        <v>37</v>
      </c>
      <c r="B46" s="30"/>
      <c r="C46" s="31"/>
      <c r="D46" s="32">
        <f aca="true" t="shared" si="12" ref="D46:M46">SUM(D47:D47)</f>
        <v>481951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61501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543452</v>
      </c>
      <c r="O46" s="45">
        <f t="shared" si="1"/>
        <v>184.03386386725364</v>
      </c>
      <c r="P46" s="9"/>
    </row>
    <row r="47" spans="1:16" ht="15.75" thickBot="1">
      <c r="A47" s="12"/>
      <c r="B47" s="25">
        <v>381</v>
      </c>
      <c r="C47" s="20" t="s">
        <v>52</v>
      </c>
      <c r="D47" s="46">
        <v>481951</v>
      </c>
      <c r="E47" s="46">
        <v>0</v>
      </c>
      <c r="F47" s="46">
        <v>0</v>
      </c>
      <c r="G47" s="46">
        <v>0</v>
      </c>
      <c r="H47" s="46">
        <v>0</v>
      </c>
      <c r="I47" s="46">
        <v>61501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543452</v>
      </c>
      <c r="O47" s="47">
        <f t="shared" si="1"/>
        <v>184.03386386725364</v>
      </c>
      <c r="P47" s="9"/>
    </row>
    <row r="48" spans="1:119" ht="16.5" thickBot="1">
      <c r="A48" s="14" t="s">
        <v>45</v>
      </c>
      <c r="B48" s="23"/>
      <c r="C48" s="22"/>
      <c r="D48" s="15">
        <f aca="true" t="shared" si="13" ref="D48:M48">SUM(D5,D14,D19,D28,D39,D41,D46)</f>
        <v>1627944</v>
      </c>
      <c r="E48" s="15">
        <f t="shared" si="13"/>
        <v>542460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1069041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3239445</v>
      </c>
      <c r="O48" s="38">
        <f t="shared" si="1"/>
        <v>1097.0013545546901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112</v>
      </c>
      <c r="M50" s="48"/>
      <c r="N50" s="48"/>
      <c r="O50" s="43">
        <v>2953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231648</v>
      </c>
      <c r="E5" s="27">
        <f t="shared" si="0"/>
        <v>476979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708627</v>
      </c>
      <c r="O5" s="33">
        <f aca="true" t="shared" si="1" ref="O5:O41">(N5/O$43)</f>
        <v>239.80609137055836</v>
      </c>
      <c r="P5" s="6"/>
    </row>
    <row r="6" spans="1:16" ht="15">
      <c r="A6" s="12"/>
      <c r="B6" s="25">
        <v>311</v>
      </c>
      <c r="C6" s="20" t="s">
        <v>3</v>
      </c>
      <c r="D6" s="46">
        <v>41495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41495</v>
      </c>
      <c r="O6" s="47">
        <f t="shared" si="1"/>
        <v>14.042301184433164</v>
      </c>
      <c r="P6" s="9"/>
    </row>
    <row r="7" spans="1:16" ht="15">
      <c r="A7" s="12"/>
      <c r="B7" s="25">
        <v>312.1</v>
      </c>
      <c r="C7" s="20" t="s">
        <v>96</v>
      </c>
      <c r="D7" s="46">
        <v>0</v>
      </c>
      <c r="E7" s="46">
        <v>106642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106642</v>
      </c>
      <c r="O7" s="47">
        <f t="shared" si="1"/>
        <v>36.088663282571915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370337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370337</v>
      </c>
      <c r="O8" s="47">
        <f t="shared" si="1"/>
        <v>125.32554991539763</v>
      </c>
      <c r="P8" s="9"/>
    </row>
    <row r="9" spans="1:16" ht="15">
      <c r="A9" s="12"/>
      <c r="B9" s="25">
        <v>314.1</v>
      </c>
      <c r="C9" s="20" t="s">
        <v>13</v>
      </c>
      <c r="D9" s="46">
        <v>63967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63967</v>
      </c>
      <c r="O9" s="47">
        <f t="shared" si="1"/>
        <v>21.647038917089677</v>
      </c>
      <c r="P9" s="9"/>
    </row>
    <row r="10" spans="1:16" ht="15">
      <c r="A10" s="12"/>
      <c r="B10" s="25">
        <v>314.3</v>
      </c>
      <c r="C10" s="20" t="s">
        <v>14</v>
      </c>
      <c r="D10" s="46">
        <v>18655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18655</v>
      </c>
      <c r="O10" s="47">
        <f t="shared" si="1"/>
        <v>6.313028764805415</v>
      </c>
      <c r="P10" s="9"/>
    </row>
    <row r="11" spans="1:16" ht="15">
      <c r="A11" s="12"/>
      <c r="B11" s="25">
        <v>314.8</v>
      </c>
      <c r="C11" s="20" t="s">
        <v>15</v>
      </c>
      <c r="D11" s="46">
        <v>2130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</v>
      </c>
      <c r="O11" s="47">
        <f t="shared" si="1"/>
        <v>0.7208121827411168</v>
      </c>
      <c r="P11" s="9"/>
    </row>
    <row r="12" spans="1:16" ht="15">
      <c r="A12" s="12"/>
      <c r="B12" s="25">
        <v>315</v>
      </c>
      <c r="C12" s="20" t="s">
        <v>76</v>
      </c>
      <c r="D12" s="46">
        <v>79591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79591</v>
      </c>
      <c r="O12" s="47">
        <f t="shared" si="1"/>
        <v>26.93434856175973</v>
      </c>
      <c r="P12" s="9"/>
    </row>
    <row r="13" spans="1:16" ht="15">
      <c r="A13" s="12"/>
      <c r="B13" s="25">
        <v>316</v>
      </c>
      <c r="C13" s="20" t="s">
        <v>77</v>
      </c>
      <c r="D13" s="46">
        <v>25810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25810</v>
      </c>
      <c r="O13" s="47">
        <f t="shared" si="1"/>
        <v>8.73434856175973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SUM(D15:D17)</f>
        <v>188424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188424</v>
      </c>
      <c r="O14" s="45">
        <f t="shared" si="1"/>
        <v>63.76446700507614</v>
      </c>
      <c r="P14" s="10"/>
    </row>
    <row r="15" spans="1:16" ht="15">
      <c r="A15" s="12"/>
      <c r="B15" s="25">
        <v>322</v>
      </c>
      <c r="C15" s="20" t="s">
        <v>0</v>
      </c>
      <c r="D15" s="46">
        <v>9346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9346</v>
      </c>
      <c r="O15" s="47">
        <f t="shared" si="1"/>
        <v>3.1627749576988156</v>
      </c>
      <c r="P15" s="9"/>
    </row>
    <row r="16" spans="1:16" ht="15">
      <c r="A16" s="12"/>
      <c r="B16" s="25">
        <v>323.1</v>
      </c>
      <c r="C16" s="20" t="s">
        <v>19</v>
      </c>
      <c r="D16" s="46">
        <v>178552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178552</v>
      </c>
      <c r="O16" s="47">
        <f t="shared" si="1"/>
        <v>60.42368866328257</v>
      </c>
      <c r="P16" s="9"/>
    </row>
    <row r="17" spans="1:16" ht="15">
      <c r="A17" s="12"/>
      <c r="B17" s="25">
        <v>329</v>
      </c>
      <c r="C17" s="20" t="s">
        <v>22</v>
      </c>
      <c r="D17" s="46">
        <v>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526</v>
      </c>
      <c r="O17" s="47">
        <f t="shared" si="1"/>
        <v>0.17800338409475466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SUM(D19:D25)</f>
        <v>471632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4763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476395</v>
      </c>
      <c r="O18" s="45">
        <f t="shared" si="1"/>
        <v>161.2165820642978</v>
      </c>
      <c r="P18" s="10"/>
    </row>
    <row r="19" spans="1:16" ht="15">
      <c r="A19" s="12"/>
      <c r="B19" s="25">
        <v>331.41</v>
      </c>
      <c r="C19" s="20" t="s">
        <v>62</v>
      </c>
      <c r="D19" s="46">
        <v>144120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144120</v>
      </c>
      <c r="O19" s="47">
        <f t="shared" si="1"/>
        <v>48.77157360406091</v>
      </c>
      <c r="P19" s="9"/>
    </row>
    <row r="20" spans="1:16" ht="15">
      <c r="A20" s="12"/>
      <c r="B20" s="25">
        <v>334.35</v>
      </c>
      <c r="C20" s="20" t="s">
        <v>102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4763</v>
      </c>
      <c r="O20" s="47">
        <f t="shared" si="1"/>
        <v>1.611844331641286</v>
      </c>
      <c r="P20" s="9"/>
    </row>
    <row r="21" spans="1:16" ht="15">
      <c r="A21" s="12"/>
      <c r="B21" s="25">
        <v>334.41</v>
      </c>
      <c r="C21" s="20" t="s">
        <v>25</v>
      </c>
      <c r="D21" s="46">
        <v>16013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16013</v>
      </c>
      <c r="O21" s="47">
        <f t="shared" si="1"/>
        <v>5.418950930626058</v>
      </c>
      <c r="P21" s="9"/>
    </row>
    <row r="22" spans="1:16" ht="15">
      <c r="A22" s="12"/>
      <c r="B22" s="25">
        <v>335.12</v>
      </c>
      <c r="C22" s="20" t="s">
        <v>78</v>
      </c>
      <c r="D22" s="46">
        <v>123973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123973</v>
      </c>
      <c r="O22" s="47">
        <f t="shared" si="1"/>
        <v>41.95363790186125</v>
      </c>
      <c r="P22" s="9"/>
    </row>
    <row r="23" spans="1:16" ht="15">
      <c r="A23" s="12"/>
      <c r="B23" s="25">
        <v>335.14</v>
      </c>
      <c r="C23" s="20" t="s">
        <v>79</v>
      </c>
      <c r="D23" s="46">
        <v>1610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1610</v>
      </c>
      <c r="O23" s="47">
        <f t="shared" si="1"/>
        <v>0.544839255499154</v>
      </c>
      <c r="P23" s="9"/>
    </row>
    <row r="24" spans="1:16" ht="15">
      <c r="A24" s="12"/>
      <c r="B24" s="25">
        <v>335.15</v>
      </c>
      <c r="C24" s="20" t="s">
        <v>80</v>
      </c>
      <c r="D24" s="46">
        <v>434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434</v>
      </c>
      <c r="O24" s="47">
        <f t="shared" si="1"/>
        <v>0.14686971235194585</v>
      </c>
      <c r="P24" s="9"/>
    </row>
    <row r="25" spans="1:16" ht="15">
      <c r="A25" s="12"/>
      <c r="B25" s="25">
        <v>335.18</v>
      </c>
      <c r="C25" s="20" t="s">
        <v>81</v>
      </c>
      <c r="D25" s="46">
        <v>185482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185482</v>
      </c>
      <c r="O25" s="47">
        <f t="shared" si="1"/>
        <v>62.76886632825719</v>
      </c>
      <c r="P25" s="9"/>
    </row>
    <row r="26" spans="1:16" ht="15.75">
      <c r="A26" s="29" t="s">
        <v>35</v>
      </c>
      <c r="B26" s="30"/>
      <c r="C26" s="31"/>
      <c r="D26" s="32">
        <f aca="true" t="shared" si="6" ref="D26:M26">SUM(D27:D32)</f>
        <v>131693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901868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1033561</v>
      </c>
      <c r="O26" s="45">
        <f t="shared" si="1"/>
        <v>349.7668358714044</v>
      </c>
      <c r="P26" s="10"/>
    </row>
    <row r="27" spans="1:16" ht="15">
      <c r="A27" s="12"/>
      <c r="B27" s="25">
        <v>342.2</v>
      </c>
      <c r="C27" s="20" t="s">
        <v>41</v>
      </c>
      <c r="D27" s="46">
        <v>1849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1849</v>
      </c>
      <c r="O27" s="47">
        <f t="shared" si="1"/>
        <v>0.6257191201353638</v>
      </c>
      <c r="P27" s="9"/>
    </row>
    <row r="28" spans="1:16" ht="15">
      <c r="A28" s="12"/>
      <c r="B28" s="25">
        <v>343.3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412739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412739</v>
      </c>
      <c r="O28" s="47">
        <f t="shared" si="1"/>
        <v>139.67478849407783</v>
      </c>
      <c r="P28" s="9"/>
    </row>
    <row r="29" spans="1:16" ht="15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428023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428023</v>
      </c>
      <c r="O29" s="47">
        <f t="shared" si="1"/>
        <v>144.8470389170897</v>
      </c>
      <c r="P29" s="9"/>
    </row>
    <row r="30" spans="1:16" ht="15">
      <c r="A30" s="12"/>
      <c r="B30" s="25">
        <v>343.9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61106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61106</v>
      </c>
      <c r="O30" s="47">
        <f t="shared" si="1"/>
        <v>20.678849407783417</v>
      </c>
      <c r="P30" s="9"/>
    </row>
    <row r="31" spans="1:16" ht="15">
      <c r="A31" s="12"/>
      <c r="B31" s="25">
        <v>347.2</v>
      </c>
      <c r="C31" s="20" t="s">
        <v>68</v>
      </c>
      <c r="D31" s="46">
        <v>115775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115775</v>
      </c>
      <c r="O31" s="47">
        <f t="shared" si="1"/>
        <v>39.179357021996616</v>
      </c>
      <c r="P31" s="9"/>
    </row>
    <row r="32" spans="1:16" ht="15">
      <c r="A32" s="12"/>
      <c r="B32" s="25">
        <v>347.4</v>
      </c>
      <c r="C32" s="20" t="s">
        <v>105</v>
      </c>
      <c r="D32" s="46">
        <v>14069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14069</v>
      </c>
      <c r="O32" s="47">
        <f t="shared" si="1"/>
        <v>4.761082910321489</v>
      </c>
      <c r="P32" s="9"/>
    </row>
    <row r="33" spans="1:16" ht="15.75">
      <c r="A33" s="29" t="s">
        <v>36</v>
      </c>
      <c r="B33" s="30"/>
      <c r="C33" s="31"/>
      <c r="D33" s="32">
        <f aca="true" t="shared" si="8" ref="D33:M33">SUM(D34:D34)</f>
        <v>1217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1">SUM(D33:M33)</f>
        <v>1217</v>
      </c>
      <c r="O33" s="45">
        <f t="shared" si="1"/>
        <v>0.411844331641286</v>
      </c>
      <c r="P33" s="10"/>
    </row>
    <row r="34" spans="1:16" ht="15">
      <c r="A34" s="13"/>
      <c r="B34" s="39">
        <v>359</v>
      </c>
      <c r="C34" s="21" t="s">
        <v>99</v>
      </c>
      <c r="D34" s="46">
        <v>1217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1217</v>
      </c>
      <c r="O34" s="47">
        <f t="shared" si="1"/>
        <v>0.411844331641286</v>
      </c>
      <c r="P34" s="9"/>
    </row>
    <row r="35" spans="1:16" ht="15.75">
      <c r="A35" s="29" t="s">
        <v>4</v>
      </c>
      <c r="B35" s="30"/>
      <c r="C35" s="31"/>
      <c r="D35" s="32">
        <f aca="true" t="shared" si="10" ref="D35:M35">SUM(D36:D38)</f>
        <v>67212</v>
      </c>
      <c r="E35" s="32">
        <f t="shared" si="10"/>
        <v>2684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20615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90511</v>
      </c>
      <c r="O35" s="45">
        <f t="shared" si="1"/>
        <v>30.629780033840948</v>
      </c>
      <c r="P35" s="10"/>
    </row>
    <row r="36" spans="1:16" ht="15">
      <c r="A36" s="12"/>
      <c r="B36" s="25">
        <v>361.1</v>
      </c>
      <c r="C36" s="20" t="s">
        <v>48</v>
      </c>
      <c r="D36" s="46">
        <v>5914</v>
      </c>
      <c r="E36" s="46">
        <v>2684</v>
      </c>
      <c r="F36" s="46">
        <v>0</v>
      </c>
      <c r="G36" s="46">
        <v>0</v>
      </c>
      <c r="H36" s="46">
        <v>0</v>
      </c>
      <c r="I36" s="46">
        <v>5915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14513</v>
      </c>
      <c r="O36" s="47">
        <f t="shared" si="1"/>
        <v>4.911336717428088</v>
      </c>
      <c r="P36" s="9"/>
    </row>
    <row r="37" spans="1:16" ht="15">
      <c r="A37" s="12"/>
      <c r="B37" s="25">
        <v>362</v>
      </c>
      <c r="C37" s="20" t="s">
        <v>50</v>
      </c>
      <c r="D37" s="46">
        <v>12310</v>
      </c>
      <c r="E37" s="46">
        <v>0</v>
      </c>
      <c r="F37" s="46">
        <v>0</v>
      </c>
      <c r="G37" s="46">
        <v>0</v>
      </c>
      <c r="H37" s="46">
        <v>0</v>
      </c>
      <c r="I37" s="46">
        <v>14283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26593</v>
      </c>
      <c r="O37" s="47">
        <f t="shared" si="1"/>
        <v>8.99932318104907</v>
      </c>
      <c r="P37" s="9"/>
    </row>
    <row r="38" spans="1:16" ht="15">
      <c r="A38" s="12"/>
      <c r="B38" s="25">
        <v>369.9</v>
      </c>
      <c r="C38" s="20" t="s">
        <v>51</v>
      </c>
      <c r="D38" s="46">
        <v>48988</v>
      </c>
      <c r="E38" s="46">
        <v>0</v>
      </c>
      <c r="F38" s="46">
        <v>0</v>
      </c>
      <c r="G38" s="46">
        <v>0</v>
      </c>
      <c r="H38" s="46">
        <v>0</v>
      </c>
      <c r="I38" s="46">
        <v>417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49405</v>
      </c>
      <c r="O38" s="47">
        <f t="shared" si="1"/>
        <v>16.71912013536379</v>
      </c>
      <c r="P38" s="9"/>
    </row>
    <row r="39" spans="1:16" ht="15.75">
      <c r="A39" s="29" t="s">
        <v>37</v>
      </c>
      <c r="B39" s="30"/>
      <c r="C39" s="31"/>
      <c r="D39" s="32">
        <f aca="true" t="shared" si="11" ref="D39:M39">SUM(D40:D40)</f>
        <v>930713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59681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990394</v>
      </c>
      <c r="O39" s="45">
        <f t="shared" si="1"/>
        <v>335.15871404399326</v>
      </c>
      <c r="P39" s="9"/>
    </row>
    <row r="40" spans="1:16" ht="15.75" thickBot="1">
      <c r="A40" s="12"/>
      <c r="B40" s="25">
        <v>381</v>
      </c>
      <c r="C40" s="20" t="s">
        <v>52</v>
      </c>
      <c r="D40" s="46">
        <v>930713</v>
      </c>
      <c r="E40" s="46">
        <v>0</v>
      </c>
      <c r="F40" s="46">
        <v>0</v>
      </c>
      <c r="G40" s="46">
        <v>0</v>
      </c>
      <c r="H40" s="46">
        <v>0</v>
      </c>
      <c r="I40" s="46">
        <v>59681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990394</v>
      </c>
      <c r="O40" s="47">
        <f t="shared" si="1"/>
        <v>335.15871404399326</v>
      </c>
      <c r="P40" s="9"/>
    </row>
    <row r="41" spans="1:119" ht="16.5" thickBot="1">
      <c r="A41" s="14" t="s">
        <v>45</v>
      </c>
      <c r="B41" s="23"/>
      <c r="C41" s="22"/>
      <c r="D41" s="15">
        <f aca="true" t="shared" si="12" ref="D41:M41">SUM(D5,D14,D18,D26,D33,D35,D39)</f>
        <v>2022539</v>
      </c>
      <c r="E41" s="15">
        <f t="shared" si="12"/>
        <v>479663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986927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3489129</v>
      </c>
      <c r="O41" s="38">
        <f t="shared" si="1"/>
        <v>1180.754314720812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106</v>
      </c>
      <c r="M43" s="48"/>
      <c r="N43" s="48"/>
      <c r="O43" s="43">
        <v>2955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245337</v>
      </c>
      <c r="E5" s="27">
        <f t="shared" si="0"/>
        <v>496691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742028</v>
      </c>
      <c r="O5" s="33">
        <f aca="true" t="shared" si="1" ref="O5:O43">(N5/O$45)</f>
        <v>244.73218997361477</v>
      </c>
      <c r="P5" s="6"/>
    </row>
    <row r="6" spans="1:16" ht="15">
      <c r="A6" s="12"/>
      <c r="B6" s="25">
        <v>311</v>
      </c>
      <c r="C6" s="20" t="s">
        <v>3</v>
      </c>
      <c r="D6" s="46">
        <v>41220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41220</v>
      </c>
      <c r="O6" s="47">
        <f t="shared" si="1"/>
        <v>13.594986807387862</v>
      </c>
      <c r="P6" s="9"/>
    </row>
    <row r="7" spans="1:16" ht="15">
      <c r="A7" s="12"/>
      <c r="B7" s="25">
        <v>312.1</v>
      </c>
      <c r="C7" s="20" t="s">
        <v>96</v>
      </c>
      <c r="D7" s="46">
        <v>0</v>
      </c>
      <c r="E7" s="46">
        <v>111877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111877</v>
      </c>
      <c r="O7" s="47">
        <f t="shared" si="1"/>
        <v>36.89874670184697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384814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384814</v>
      </c>
      <c r="O8" s="47">
        <f t="shared" si="1"/>
        <v>126.91754617414249</v>
      </c>
      <c r="P8" s="9"/>
    </row>
    <row r="9" spans="1:16" ht="15">
      <c r="A9" s="12"/>
      <c r="B9" s="25">
        <v>314.1</v>
      </c>
      <c r="C9" s="20" t="s">
        <v>13</v>
      </c>
      <c r="D9" s="46">
        <v>70408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70408</v>
      </c>
      <c r="O9" s="47">
        <f t="shared" si="1"/>
        <v>23.221635883905012</v>
      </c>
      <c r="P9" s="9"/>
    </row>
    <row r="10" spans="1:16" ht="15">
      <c r="A10" s="12"/>
      <c r="B10" s="25">
        <v>314.3</v>
      </c>
      <c r="C10" s="20" t="s">
        <v>14</v>
      </c>
      <c r="D10" s="46">
        <v>18887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18887</v>
      </c>
      <c r="O10" s="47">
        <f t="shared" si="1"/>
        <v>6.229221635883905</v>
      </c>
      <c r="P10" s="9"/>
    </row>
    <row r="11" spans="1:16" ht="15">
      <c r="A11" s="12"/>
      <c r="B11" s="25">
        <v>314.8</v>
      </c>
      <c r="C11" s="20" t="s">
        <v>15</v>
      </c>
      <c r="D11" s="46">
        <v>2042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2042</v>
      </c>
      <c r="O11" s="47">
        <f t="shared" si="1"/>
        <v>0.6734828496042217</v>
      </c>
      <c r="P11" s="9"/>
    </row>
    <row r="12" spans="1:16" ht="15">
      <c r="A12" s="12"/>
      <c r="B12" s="25">
        <v>315</v>
      </c>
      <c r="C12" s="20" t="s">
        <v>76</v>
      </c>
      <c r="D12" s="46">
        <v>86245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86245</v>
      </c>
      <c r="O12" s="47">
        <f t="shared" si="1"/>
        <v>28.444920844327175</v>
      </c>
      <c r="P12" s="9"/>
    </row>
    <row r="13" spans="1:16" ht="15">
      <c r="A13" s="12"/>
      <c r="B13" s="25">
        <v>316</v>
      </c>
      <c r="C13" s="20" t="s">
        <v>77</v>
      </c>
      <c r="D13" s="46">
        <v>26535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26535</v>
      </c>
      <c r="O13" s="47">
        <f t="shared" si="1"/>
        <v>8.75164907651715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SUM(D15:D17)</f>
        <v>203788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203788</v>
      </c>
      <c r="O14" s="45">
        <f t="shared" si="1"/>
        <v>67.21240105540898</v>
      </c>
      <c r="P14" s="10"/>
    </row>
    <row r="15" spans="1:16" ht="15">
      <c r="A15" s="12"/>
      <c r="B15" s="25">
        <v>322</v>
      </c>
      <c r="C15" s="20" t="s">
        <v>0</v>
      </c>
      <c r="D15" s="46">
        <v>7237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7237</v>
      </c>
      <c r="O15" s="47">
        <f t="shared" si="1"/>
        <v>2.3868733509234827</v>
      </c>
      <c r="P15" s="9"/>
    </row>
    <row r="16" spans="1:16" ht="15">
      <c r="A16" s="12"/>
      <c r="B16" s="25">
        <v>323.1</v>
      </c>
      <c r="C16" s="20" t="s">
        <v>19</v>
      </c>
      <c r="D16" s="46">
        <v>194150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194150</v>
      </c>
      <c r="O16" s="47">
        <f t="shared" si="1"/>
        <v>64.03364116094987</v>
      </c>
      <c r="P16" s="9"/>
    </row>
    <row r="17" spans="1:16" ht="15">
      <c r="A17" s="12"/>
      <c r="B17" s="25">
        <v>329</v>
      </c>
      <c r="C17" s="20" t="s">
        <v>22</v>
      </c>
      <c r="D17" s="46">
        <v>2401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2401</v>
      </c>
      <c r="O17" s="47">
        <f t="shared" si="1"/>
        <v>0.79188654353562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SUM(D19:D27)</f>
        <v>636432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216428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852860</v>
      </c>
      <c r="O18" s="45">
        <f t="shared" si="1"/>
        <v>281.2862796833773</v>
      </c>
      <c r="P18" s="10"/>
    </row>
    <row r="19" spans="1:16" ht="15">
      <c r="A19" s="12"/>
      <c r="B19" s="25">
        <v>331.35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21192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21192</v>
      </c>
      <c r="O19" s="47">
        <f t="shared" si="1"/>
        <v>6.989445910290238</v>
      </c>
      <c r="P19" s="9"/>
    </row>
    <row r="20" spans="1:16" ht="15">
      <c r="A20" s="12"/>
      <c r="B20" s="25">
        <v>331.41</v>
      </c>
      <c r="C20" s="20" t="s">
        <v>62</v>
      </c>
      <c r="D20" s="46">
        <v>79459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79459</v>
      </c>
      <c r="O20" s="47">
        <f t="shared" si="1"/>
        <v>26.20679419525066</v>
      </c>
      <c r="P20" s="9"/>
    </row>
    <row r="21" spans="1:16" ht="15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195236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195236</v>
      </c>
      <c r="O21" s="47">
        <f t="shared" si="1"/>
        <v>64.39182058047493</v>
      </c>
      <c r="P21" s="9"/>
    </row>
    <row r="22" spans="1:16" ht="15">
      <c r="A22" s="12"/>
      <c r="B22" s="25">
        <v>334.41</v>
      </c>
      <c r="C22" s="20" t="s">
        <v>25</v>
      </c>
      <c r="D22" s="46">
        <v>242946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242946</v>
      </c>
      <c r="O22" s="47">
        <f t="shared" si="1"/>
        <v>80.12730870712402</v>
      </c>
      <c r="P22" s="9"/>
    </row>
    <row r="23" spans="1:16" ht="15">
      <c r="A23" s="12"/>
      <c r="B23" s="25">
        <v>335.12</v>
      </c>
      <c r="C23" s="20" t="s">
        <v>78</v>
      </c>
      <c r="D23" s="46">
        <v>120643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120643</v>
      </c>
      <c r="O23" s="47">
        <f t="shared" si="1"/>
        <v>39.78990765171504</v>
      </c>
      <c r="P23" s="9"/>
    </row>
    <row r="24" spans="1:16" ht="15">
      <c r="A24" s="12"/>
      <c r="B24" s="25">
        <v>335.14</v>
      </c>
      <c r="C24" s="20" t="s">
        <v>79</v>
      </c>
      <c r="D24" s="46">
        <v>1519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1519</v>
      </c>
      <c r="O24" s="47">
        <f t="shared" si="1"/>
        <v>0.5009894459102903</v>
      </c>
      <c r="P24" s="9"/>
    </row>
    <row r="25" spans="1:16" ht="15">
      <c r="A25" s="12"/>
      <c r="B25" s="25">
        <v>335.15</v>
      </c>
      <c r="C25" s="20" t="s">
        <v>80</v>
      </c>
      <c r="D25" s="46">
        <v>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385</v>
      </c>
      <c r="O25" s="47">
        <f t="shared" si="1"/>
        <v>0.12697889182058048</v>
      </c>
      <c r="P25" s="9"/>
    </row>
    <row r="26" spans="1:16" ht="15">
      <c r="A26" s="12"/>
      <c r="B26" s="25">
        <v>335.18</v>
      </c>
      <c r="C26" s="20" t="s">
        <v>81</v>
      </c>
      <c r="D26" s="46">
        <v>190879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190879</v>
      </c>
      <c r="O26" s="47">
        <f t="shared" si="1"/>
        <v>62.95481530343008</v>
      </c>
      <c r="P26" s="9"/>
    </row>
    <row r="27" spans="1:16" ht="15">
      <c r="A27" s="12"/>
      <c r="B27" s="25">
        <v>335.19</v>
      </c>
      <c r="C27" s="20" t="s">
        <v>82</v>
      </c>
      <c r="D27" s="46">
        <v>601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601</v>
      </c>
      <c r="O27" s="47">
        <f t="shared" si="1"/>
        <v>0.19821899736147758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SUM(D29:D34)</f>
        <v>154678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895593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1050271</v>
      </c>
      <c r="O28" s="45">
        <f t="shared" si="1"/>
        <v>346.3954485488127</v>
      </c>
      <c r="P28" s="10"/>
    </row>
    <row r="29" spans="1:16" ht="15">
      <c r="A29" s="12"/>
      <c r="B29" s="25">
        <v>341.9</v>
      </c>
      <c r="C29" s="20" t="s">
        <v>84</v>
      </c>
      <c r="D29" s="46">
        <v>380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380</v>
      </c>
      <c r="O29" s="47">
        <f t="shared" si="1"/>
        <v>0.12532981530343007</v>
      </c>
      <c r="P29" s="9"/>
    </row>
    <row r="30" spans="1:16" ht="15">
      <c r="A30" s="12"/>
      <c r="B30" s="25">
        <v>342.2</v>
      </c>
      <c r="C30" s="20" t="s">
        <v>41</v>
      </c>
      <c r="D30" s="46">
        <v>2643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2643</v>
      </c>
      <c r="O30" s="47">
        <f t="shared" si="1"/>
        <v>0.8717018469656992</v>
      </c>
      <c r="P30" s="9"/>
    </row>
    <row r="31" spans="1:16" ht="15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414596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414596</v>
      </c>
      <c r="O31" s="47">
        <f t="shared" si="1"/>
        <v>136.7401055408971</v>
      </c>
      <c r="P31" s="9"/>
    </row>
    <row r="32" spans="1:16" ht="15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426543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426543</v>
      </c>
      <c r="O32" s="47">
        <f t="shared" si="1"/>
        <v>140.68040897097626</v>
      </c>
      <c r="P32" s="9"/>
    </row>
    <row r="33" spans="1:16" ht="15">
      <c r="A33" s="12"/>
      <c r="B33" s="25">
        <v>343.9</v>
      </c>
      <c r="C33" s="20" t="s">
        <v>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54454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54454</v>
      </c>
      <c r="O33" s="47">
        <f t="shared" si="1"/>
        <v>17.95976253298153</v>
      </c>
      <c r="P33" s="9"/>
    </row>
    <row r="34" spans="1:16" ht="15">
      <c r="A34" s="12"/>
      <c r="B34" s="25">
        <v>347.2</v>
      </c>
      <c r="C34" s="20" t="s">
        <v>68</v>
      </c>
      <c r="D34" s="46">
        <v>151655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151655</v>
      </c>
      <c r="O34" s="47">
        <f t="shared" si="1"/>
        <v>50.01813984168865</v>
      </c>
      <c r="P34" s="9"/>
    </row>
    <row r="35" spans="1:16" ht="15.75">
      <c r="A35" s="29" t="s">
        <v>36</v>
      </c>
      <c r="B35" s="30"/>
      <c r="C35" s="31"/>
      <c r="D35" s="32">
        <f aca="true" t="shared" si="9" ref="D35:M35">SUM(D36:D36)</f>
        <v>2356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3">SUM(D35:M35)</f>
        <v>2356</v>
      </c>
      <c r="O35" s="45">
        <f t="shared" si="1"/>
        <v>0.7770448548812665</v>
      </c>
      <c r="P35" s="10"/>
    </row>
    <row r="36" spans="1:16" ht="15">
      <c r="A36" s="13"/>
      <c r="B36" s="39">
        <v>359</v>
      </c>
      <c r="C36" s="21" t="s">
        <v>99</v>
      </c>
      <c r="D36" s="46">
        <v>2356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2356</v>
      </c>
      <c r="O36" s="47">
        <f t="shared" si="1"/>
        <v>0.7770448548812665</v>
      </c>
      <c r="P36" s="9"/>
    </row>
    <row r="37" spans="1:16" ht="15.75">
      <c r="A37" s="29" t="s">
        <v>4</v>
      </c>
      <c r="B37" s="30"/>
      <c r="C37" s="31"/>
      <c r="D37" s="32">
        <f aca="true" t="shared" si="11" ref="D37:M37">SUM(D38:D40)</f>
        <v>42973</v>
      </c>
      <c r="E37" s="32">
        <f t="shared" si="11"/>
        <v>2473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16251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61697</v>
      </c>
      <c r="O37" s="45">
        <f t="shared" si="1"/>
        <v>20.348614775725594</v>
      </c>
      <c r="P37" s="10"/>
    </row>
    <row r="38" spans="1:16" ht="15">
      <c r="A38" s="12"/>
      <c r="B38" s="25">
        <v>361.1</v>
      </c>
      <c r="C38" s="20" t="s">
        <v>48</v>
      </c>
      <c r="D38" s="46">
        <v>1968</v>
      </c>
      <c r="E38" s="46">
        <v>972</v>
      </c>
      <c r="F38" s="46">
        <v>0</v>
      </c>
      <c r="G38" s="46">
        <v>0</v>
      </c>
      <c r="H38" s="46">
        <v>0</v>
      </c>
      <c r="I38" s="46">
        <v>1968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4908</v>
      </c>
      <c r="O38" s="47">
        <f t="shared" si="1"/>
        <v>1.6187335092348285</v>
      </c>
      <c r="P38" s="9"/>
    </row>
    <row r="39" spans="1:16" ht="15">
      <c r="A39" s="12"/>
      <c r="B39" s="25">
        <v>362</v>
      </c>
      <c r="C39" s="20" t="s">
        <v>50</v>
      </c>
      <c r="D39" s="46">
        <v>11381</v>
      </c>
      <c r="E39" s="46">
        <v>0</v>
      </c>
      <c r="F39" s="46">
        <v>0</v>
      </c>
      <c r="G39" s="46">
        <v>0</v>
      </c>
      <c r="H39" s="46">
        <v>0</v>
      </c>
      <c r="I39" s="46">
        <v>14283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25664</v>
      </c>
      <c r="O39" s="47">
        <f t="shared" si="1"/>
        <v>8.464379947229551</v>
      </c>
      <c r="P39" s="9"/>
    </row>
    <row r="40" spans="1:16" ht="15">
      <c r="A40" s="12"/>
      <c r="B40" s="25">
        <v>369.9</v>
      </c>
      <c r="C40" s="20" t="s">
        <v>51</v>
      </c>
      <c r="D40" s="46">
        <v>29624</v>
      </c>
      <c r="E40" s="46">
        <v>1501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31125</v>
      </c>
      <c r="O40" s="47">
        <f t="shared" si="1"/>
        <v>10.265501319261213</v>
      </c>
      <c r="P40" s="9"/>
    </row>
    <row r="41" spans="1:16" ht="15.75">
      <c r="A41" s="29" t="s">
        <v>37</v>
      </c>
      <c r="B41" s="30"/>
      <c r="C41" s="31"/>
      <c r="D41" s="32">
        <f aca="true" t="shared" si="12" ref="D41:M41">SUM(D42:D42)</f>
        <v>218187</v>
      </c>
      <c r="E41" s="32">
        <f t="shared" si="12"/>
        <v>0</v>
      </c>
      <c r="F41" s="32">
        <f t="shared" si="12"/>
        <v>0</v>
      </c>
      <c r="G41" s="32">
        <f t="shared" si="12"/>
        <v>0</v>
      </c>
      <c r="H41" s="32">
        <f t="shared" si="12"/>
        <v>0</v>
      </c>
      <c r="I41" s="32">
        <f t="shared" si="12"/>
        <v>130499</v>
      </c>
      <c r="J41" s="32">
        <f t="shared" si="12"/>
        <v>0</v>
      </c>
      <c r="K41" s="32">
        <f t="shared" si="12"/>
        <v>0</v>
      </c>
      <c r="L41" s="32">
        <f t="shared" si="12"/>
        <v>0</v>
      </c>
      <c r="M41" s="32">
        <f t="shared" si="12"/>
        <v>0</v>
      </c>
      <c r="N41" s="32">
        <f t="shared" si="10"/>
        <v>348686</v>
      </c>
      <c r="O41" s="45">
        <f t="shared" si="1"/>
        <v>115.00197889182058</v>
      </c>
      <c r="P41" s="9"/>
    </row>
    <row r="42" spans="1:16" ht="15.75" thickBot="1">
      <c r="A42" s="12"/>
      <c r="B42" s="25">
        <v>381</v>
      </c>
      <c r="C42" s="20" t="s">
        <v>52</v>
      </c>
      <c r="D42" s="46">
        <v>218187</v>
      </c>
      <c r="E42" s="46">
        <v>0</v>
      </c>
      <c r="F42" s="46">
        <v>0</v>
      </c>
      <c r="G42" s="46">
        <v>0</v>
      </c>
      <c r="H42" s="46">
        <v>0</v>
      </c>
      <c r="I42" s="46">
        <v>130499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348686</v>
      </c>
      <c r="O42" s="47">
        <f t="shared" si="1"/>
        <v>115.00197889182058</v>
      </c>
      <c r="P42" s="9"/>
    </row>
    <row r="43" spans="1:119" ht="16.5" thickBot="1">
      <c r="A43" s="14" t="s">
        <v>45</v>
      </c>
      <c r="B43" s="23"/>
      <c r="C43" s="22"/>
      <c r="D43" s="15">
        <f aca="true" t="shared" si="13" ref="D43:M43">SUM(D5,D14,D18,D28,D35,D37,D41)</f>
        <v>1503751</v>
      </c>
      <c r="E43" s="15">
        <f t="shared" si="13"/>
        <v>499164</v>
      </c>
      <c r="F43" s="15">
        <f t="shared" si="13"/>
        <v>0</v>
      </c>
      <c r="G43" s="15">
        <f t="shared" si="13"/>
        <v>0</v>
      </c>
      <c r="H43" s="15">
        <f t="shared" si="13"/>
        <v>0</v>
      </c>
      <c r="I43" s="15">
        <f t="shared" si="13"/>
        <v>1258771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 t="shared" si="10"/>
        <v>3261686</v>
      </c>
      <c r="O43" s="38">
        <f t="shared" si="1"/>
        <v>1075.7539577836412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103</v>
      </c>
      <c r="M45" s="48"/>
      <c r="N45" s="48"/>
      <c r="O45" s="43">
        <v>3032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236833</v>
      </c>
      <c r="E5" s="27">
        <f t="shared" si="0"/>
        <v>469366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706199</v>
      </c>
      <c r="O5" s="33">
        <f aca="true" t="shared" si="1" ref="O5:O42">(N5/O$44)</f>
        <v>228.5433656957929</v>
      </c>
      <c r="P5" s="6"/>
    </row>
    <row r="6" spans="1:16" ht="15">
      <c r="A6" s="12"/>
      <c r="B6" s="25">
        <v>311</v>
      </c>
      <c r="C6" s="20" t="s">
        <v>3</v>
      </c>
      <c r="D6" s="46">
        <v>40988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40988</v>
      </c>
      <c r="O6" s="47">
        <f t="shared" si="1"/>
        <v>13.264724919093851</v>
      </c>
      <c r="P6" s="9"/>
    </row>
    <row r="7" spans="1:16" ht="15">
      <c r="A7" s="12"/>
      <c r="B7" s="25">
        <v>312.1</v>
      </c>
      <c r="C7" s="20" t="s">
        <v>96</v>
      </c>
      <c r="D7" s="46">
        <v>0</v>
      </c>
      <c r="E7" s="46">
        <v>106808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106808</v>
      </c>
      <c r="O7" s="47">
        <f t="shared" si="1"/>
        <v>34.565695792880256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362558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362558</v>
      </c>
      <c r="O8" s="47">
        <f t="shared" si="1"/>
        <v>117.3326860841424</v>
      </c>
      <c r="P8" s="9"/>
    </row>
    <row r="9" spans="1:16" ht="15">
      <c r="A9" s="12"/>
      <c r="B9" s="25">
        <v>314.1</v>
      </c>
      <c r="C9" s="20" t="s">
        <v>13</v>
      </c>
      <c r="D9" s="46">
        <v>70876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70876</v>
      </c>
      <c r="O9" s="47">
        <f t="shared" si="1"/>
        <v>22.937216828478963</v>
      </c>
      <c r="P9" s="9"/>
    </row>
    <row r="10" spans="1:16" ht="15">
      <c r="A10" s="12"/>
      <c r="B10" s="25">
        <v>314.3</v>
      </c>
      <c r="C10" s="20" t="s">
        <v>14</v>
      </c>
      <c r="D10" s="46">
        <v>17824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17824</v>
      </c>
      <c r="O10" s="47">
        <f t="shared" si="1"/>
        <v>5.768284789644013</v>
      </c>
      <c r="P10" s="9"/>
    </row>
    <row r="11" spans="1:16" ht="15">
      <c r="A11" s="12"/>
      <c r="B11" s="25">
        <v>314.8</v>
      </c>
      <c r="C11" s="20" t="s">
        <v>15</v>
      </c>
      <c r="D11" s="46">
        <v>2809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2809</v>
      </c>
      <c r="O11" s="47">
        <f t="shared" si="1"/>
        <v>0.9090614886731392</v>
      </c>
      <c r="P11" s="9"/>
    </row>
    <row r="12" spans="1:16" ht="15">
      <c r="A12" s="12"/>
      <c r="B12" s="25">
        <v>315</v>
      </c>
      <c r="C12" s="20" t="s">
        <v>76</v>
      </c>
      <c r="D12" s="46">
        <v>81626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81626</v>
      </c>
      <c r="O12" s="47">
        <f t="shared" si="1"/>
        <v>26.416181229773464</v>
      </c>
      <c r="P12" s="9"/>
    </row>
    <row r="13" spans="1:16" ht="15">
      <c r="A13" s="12"/>
      <c r="B13" s="25">
        <v>316</v>
      </c>
      <c r="C13" s="20" t="s">
        <v>77</v>
      </c>
      <c r="D13" s="46">
        <v>22710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22710</v>
      </c>
      <c r="O13" s="47">
        <f t="shared" si="1"/>
        <v>7.349514563106796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SUM(D15:D17)</f>
        <v>210876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210876</v>
      </c>
      <c r="O14" s="45">
        <f t="shared" si="1"/>
        <v>68.24466019417476</v>
      </c>
      <c r="P14" s="10"/>
    </row>
    <row r="15" spans="1:16" ht="15">
      <c r="A15" s="12"/>
      <c r="B15" s="25">
        <v>322</v>
      </c>
      <c r="C15" s="20" t="s">
        <v>0</v>
      </c>
      <c r="D15" s="46">
        <v>9454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9454</v>
      </c>
      <c r="O15" s="47">
        <f t="shared" si="1"/>
        <v>3.0595469255663432</v>
      </c>
      <c r="P15" s="9"/>
    </row>
    <row r="16" spans="1:16" ht="15">
      <c r="A16" s="12"/>
      <c r="B16" s="25">
        <v>323.1</v>
      </c>
      <c r="C16" s="20" t="s">
        <v>19</v>
      </c>
      <c r="D16" s="46">
        <v>192590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192590</v>
      </c>
      <c r="O16" s="47">
        <f t="shared" si="1"/>
        <v>62.32686084142395</v>
      </c>
      <c r="P16" s="9"/>
    </row>
    <row r="17" spans="1:16" ht="15">
      <c r="A17" s="12"/>
      <c r="B17" s="25">
        <v>329</v>
      </c>
      <c r="C17" s="20" t="s">
        <v>22</v>
      </c>
      <c r="D17" s="46">
        <v>8832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8832</v>
      </c>
      <c r="O17" s="47">
        <f t="shared" si="1"/>
        <v>2.858252427184466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SUM(D19:D26)</f>
        <v>345992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241696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587688</v>
      </c>
      <c r="O18" s="45">
        <f t="shared" si="1"/>
        <v>190.19029126213593</v>
      </c>
      <c r="P18" s="10"/>
    </row>
    <row r="19" spans="1:16" ht="15">
      <c r="A19" s="12"/>
      <c r="B19" s="25">
        <v>331.35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241696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241696</v>
      </c>
      <c r="O19" s="47">
        <f t="shared" si="1"/>
        <v>78.21877022653722</v>
      </c>
      <c r="P19" s="9"/>
    </row>
    <row r="20" spans="1:16" ht="15">
      <c r="A20" s="12"/>
      <c r="B20" s="25">
        <v>331.41</v>
      </c>
      <c r="C20" s="20" t="s">
        <v>62</v>
      </c>
      <c r="D20" s="46">
        <v>41527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41527</v>
      </c>
      <c r="O20" s="47">
        <f t="shared" si="1"/>
        <v>13.43915857605178</v>
      </c>
      <c r="P20" s="9"/>
    </row>
    <row r="21" spans="1:16" ht="15">
      <c r="A21" s="12"/>
      <c r="B21" s="25">
        <v>334.41</v>
      </c>
      <c r="C21" s="20" t="s">
        <v>25</v>
      </c>
      <c r="D21" s="46">
        <v>8973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8973</v>
      </c>
      <c r="O21" s="47">
        <f t="shared" si="1"/>
        <v>2.903883495145631</v>
      </c>
      <c r="P21" s="9"/>
    </row>
    <row r="22" spans="1:16" ht="15">
      <c r="A22" s="12"/>
      <c r="B22" s="25">
        <v>335.12</v>
      </c>
      <c r="C22" s="20" t="s">
        <v>78</v>
      </c>
      <c r="D22" s="46">
        <v>112181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112181</v>
      </c>
      <c r="O22" s="47">
        <f t="shared" si="1"/>
        <v>36.30453074433657</v>
      </c>
      <c r="P22" s="9"/>
    </row>
    <row r="23" spans="1:16" ht="15">
      <c r="A23" s="12"/>
      <c r="B23" s="25">
        <v>335.14</v>
      </c>
      <c r="C23" s="20" t="s">
        <v>79</v>
      </c>
      <c r="D23" s="46">
        <v>1907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1907</v>
      </c>
      <c r="O23" s="47">
        <f t="shared" si="1"/>
        <v>0.6171521035598706</v>
      </c>
      <c r="P23" s="9"/>
    </row>
    <row r="24" spans="1:16" ht="15">
      <c r="A24" s="12"/>
      <c r="B24" s="25">
        <v>335.15</v>
      </c>
      <c r="C24" s="20" t="s">
        <v>80</v>
      </c>
      <c r="D24" s="46">
        <v>752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752</v>
      </c>
      <c r="O24" s="47">
        <f t="shared" si="1"/>
        <v>0.24336569579288025</v>
      </c>
      <c r="P24" s="9"/>
    </row>
    <row r="25" spans="1:16" ht="15">
      <c r="A25" s="12"/>
      <c r="B25" s="25">
        <v>335.18</v>
      </c>
      <c r="C25" s="20" t="s">
        <v>81</v>
      </c>
      <c r="D25" s="46">
        <v>180134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180134</v>
      </c>
      <c r="O25" s="47">
        <f t="shared" si="1"/>
        <v>58.2957928802589</v>
      </c>
      <c r="P25" s="9"/>
    </row>
    <row r="26" spans="1:16" ht="15">
      <c r="A26" s="12"/>
      <c r="B26" s="25">
        <v>335.19</v>
      </c>
      <c r="C26" s="20" t="s">
        <v>82</v>
      </c>
      <c r="D26" s="46">
        <v>518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518</v>
      </c>
      <c r="O26" s="47">
        <f t="shared" si="1"/>
        <v>0.16763754045307444</v>
      </c>
      <c r="P26" s="9"/>
    </row>
    <row r="27" spans="1:16" ht="15.75">
      <c r="A27" s="29" t="s">
        <v>35</v>
      </c>
      <c r="B27" s="30"/>
      <c r="C27" s="31"/>
      <c r="D27" s="32">
        <f aca="true" t="shared" si="7" ref="D27:M27">SUM(D28:D33)</f>
        <v>161864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860370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1022234</v>
      </c>
      <c r="O27" s="45">
        <f t="shared" si="1"/>
        <v>330.8200647249191</v>
      </c>
      <c r="P27" s="10"/>
    </row>
    <row r="28" spans="1:16" ht="15">
      <c r="A28" s="12"/>
      <c r="B28" s="25">
        <v>341.9</v>
      </c>
      <c r="C28" s="20" t="s">
        <v>84</v>
      </c>
      <c r="D28" s="46">
        <v>787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787</v>
      </c>
      <c r="O28" s="47">
        <f t="shared" si="1"/>
        <v>0.25469255663430423</v>
      </c>
      <c r="P28" s="9"/>
    </row>
    <row r="29" spans="1:16" ht="15">
      <c r="A29" s="12"/>
      <c r="B29" s="25">
        <v>342.2</v>
      </c>
      <c r="C29" s="20" t="s">
        <v>41</v>
      </c>
      <c r="D29" s="46">
        <v>2451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2451</v>
      </c>
      <c r="O29" s="47">
        <f t="shared" si="1"/>
        <v>0.7932038834951456</v>
      </c>
      <c r="P29" s="9"/>
    </row>
    <row r="30" spans="1:16" ht="15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385446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385446</v>
      </c>
      <c r="O30" s="47">
        <f t="shared" si="1"/>
        <v>124.73980582524271</v>
      </c>
      <c r="P30" s="9"/>
    </row>
    <row r="31" spans="1:16" ht="15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406089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406089</v>
      </c>
      <c r="O31" s="47">
        <f t="shared" si="1"/>
        <v>131.42038834951455</v>
      </c>
      <c r="P31" s="9"/>
    </row>
    <row r="32" spans="1:16" ht="15">
      <c r="A32" s="12"/>
      <c r="B32" s="25">
        <v>343.9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68835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68835</v>
      </c>
      <c r="O32" s="47">
        <f t="shared" si="1"/>
        <v>22.276699029126213</v>
      </c>
      <c r="P32" s="9"/>
    </row>
    <row r="33" spans="1:16" ht="15">
      <c r="A33" s="12"/>
      <c r="B33" s="25">
        <v>347.2</v>
      </c>
      <c r="C33" s="20" t="s">
        <v>68</v>
      </c>
      <c r="D33" s="46">
        <v>158626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158626</v>
      </c>
      <c r="O33" s="47">
        <f t="shared" si="1"/>
        <v>51.33527508090615</v>
      </c>
      <c r="P33" s="9"/>
    </row>
    <row r="34" spans="1:16" ht="15.75">
      <c r="A34" s="29" t="s">
        <v>36</v>
      </c>
      <c r="B34" s="30"/>
      <c r="C34" s="31"/>
      <c r="D34" s="32">
        <f aca="true" t="shared" si="9" ref="D34:M34">SUM(D35:D35)</f>
        <v>3313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2">SUM(D34:M34)</f>
        <v>3313</v>
      </c>
      <c r="O34" s="45">
        <f t="shared" si="1"/>
        <v>1.072168284789644</v>
      </c>
      <c r="P34" s="10"/>
    </row>
    <row r="35" spans="1:16" ht="15">
      <c r="A35" s="13"/>
      <c r="B35" s="39">
        <v>359</v>
      </c>
      <c r="C35" s="21" t="s">
        <v>99</v>
      </c>
      <c r="D35" s="46">
        <v>3313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3313</v>
      </c>
      <c r="O35" s="47">
        <f t="shared" si="1"/>
        <v>1.072168284789644</v>
      </c>
      <c r="P35" s="9"/>
    </row>
    <row r="36" spans="1:16" ht="15.75">
      <c r="A36" s="29" t="s">
        <v>4</v>
      </c>
      <c r="B36" s="30"/>
      <c r="C36" s="31"/>
      <c r="D36" s="32">
        <f aca="true" t="shared" si="11" ref="D36:M36">SUM(D37:D39)</f>
        <v>30044</v>
      </c>
      <c r="E36" s="32">
        <f t="shared" si="11"/>
        <v>-88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15830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45786</v>
      </c>
      <c r="O36" s="45">
        <f t="shared" si="1"/>
        <v>14.81747572815534</v>
      </c>
      <c r="P36" s="10"/>
    </row>
    <row r="37" spans="1:16" ht="15">
      <c r="A37" s="12"/>
      <c r="B37" s="25">
        <v>361.1</v>
      </c>
      <c r="C37" s="20" t="s">
        <v>48</v>
      </c>
      <c r="D37" s="46">
        <v>1544</v>
      </c>
      <c r="E37" s="46">
        <v>-88</v>
      </c>
      <c r="F37" s="46">
        <v>0</v>
      </c>
      <c r="G37" s="46">
        <v>0</v>
      </c>
      <c r="H37" s="46">
        <v>0</v>
      </c>
      <c r="I37" s="46">
        <v>1547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3003</v>
      </c>
      <c r="O37" s="47">
        <f t="shared" si="1"/>
        <v>0.9718446601941747</v>
      </c>
      <c r="P37" s="9"/>
    </row>
    <row r="38" spans="1:16" ht="15">
      <c r="A38" s="12"/>
      <c r="B38" s="25">
        <v>362</v>
      </c>
      <c r="C38" s="20" t="s">
        <v>50</v>
      </c>
      <c r="D38" s="46">
        <v>9522</v>
      </c>
      <c r="E38" s="46">
        <v>0</v>
      </c>
      <c r="F38" s="46">
        <v>0</v>
      </c>
      <c r="G38" s="46">
        <v>0</v>
      </c>
      <c r="H38" s="46">
        <v>0</v>
      </c>
      <c r="I38" s="46">
        <v>14283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23805</v>
      </c>
      <c r="O38" s="47">
        <f t="shared" si="1"/>
        <v>7.703883495145631</v>
      </c>
      <c r="P38" s="9"/>
    </row>
    <row r="39" spans="1:16" ht="15">
      <c r="A39" s="12"/>
      <c r="B39" s="25">
        <v>369.9</v>
      </c>
      <c r="C39" s="20" t="s">
        <v>51</v>
      </c>
      <c r="D39" s="46">
        <v>18978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18978</v>
      </c>
      <c r="O39" s="47">
        <f t="shared" si="1"/>
        <v>6.141747572815534</v>
      </c>
      <c r="P39" s="9"/>
    </row>
    <row r="40" spans="1:16" ht="15.75">
      <c r="A40" s="29" t="s">
        <v>37</v>
      </c>
      <c r="B40" s="30"/>
      <c r="C40" s="31"/>
      <c r="D40" s="32">
        <f aca="true" t="shared" si="12" ref="D40:M40">SUM(D41:D41)</f>
        <v>159689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223213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382902</v>
      </c>
      <c r="O40" s="45">
        <f t="shared" si="1"/>
        <v>123.91650485436894</v>
      </c>
      <c r="P40" s="9"/>
    </row>
    <row r="41" spans="1:16" ht="15.75" thickBot="1">
      <c r="A41" s="12"/>
      <c r="B41" s="25">
        <v>381</v>
      </c>
      <c r="C41" s="20" t="s">
        <v>52</v>
      </c>
      <c r="D41" s="46">
        <v>159689</v>
      </c>
      <c r="E41" s="46">
        <v>0</v>
      </c>
      <c r="F41" s="46">
        <v>0</v>
      </c>
      <c r="G41" s="46">
        <v>0</v>
      </c>
      <c r="H41" s="46">
        <v>0</v>
      </c>
      <c r="I41" s="46">
        <v>223213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382902</v>
      </c>
      <c r="O41" s="47">
        <f t="shared" si="1"/>
        <v>123.91650485436894</v>
      </c>
      <c r="P41" s="9"/>
    </row>
    <row r="42" spans="1:119" ht="16.5" thickBot="1">
      <c r="A42" s="14" t="s">
        <v>45</v>
      </c>
      <c r="B42" s="23"/>
      <c r="C42" s="22"/>
      <c r="D42" s="15">
        <f aca="true" t="shared" si="13" ref="D42:M42">SUM(D5,D14,D18,D27,D34,D36,D40)</f>
        <v>1148611</v>
      </c>
      <c r="E42" s="15">
        <f t="shared" si="13"/>
        <v>469278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1341109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2958998</v>
      </c>
      <c r="O42" s="38">
        <f t="shared" si="1"/>
        <v>957.6045307443366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100</v>
      </c>
      <c r="M44" s="48"/>
      <c r="N44" s="48"/>
      <c r="O44" s="43">
        <v>3090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253910</v>
      </c>
      <c r="E5" s="27">
        <f t="shared" si="0"/>
        <v>435409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689319</v>
      </c>
      <c r="O5" s="33">
        <f aca="true" t="shared" si="1" ref="O5:O47">(N5/O$49)</f>
        <v>223.65963659961065</v>
      </c>
      <c r="P5" s="6"/>
    </row>
    <row r="6" spans="1:16" ht="15">
      <c r="A6" s="12"/>
      <c r="B6" s="25">
        <v>311</v>
      </c>
      <c r="C6" s="20" t="s">
        <v>3</v>
      </c>
      <c r="D6" s="46">
        <v>40975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40975</v>
      </c>
      <c r="O6" s="47">
        <f t="shared" si="1"/>
        <v>13.294938351719663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104274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104274</v>
      </c>
      <c r="O7" s="47">
        <f t="shared" si="1"/>
        <v>33.83322517845555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331135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331135</v>
      </c>
      <c r="O8" s="47">
        <f t="shared" si="1"/>
        <v>107.4415963659961</v>
      </c>
      <c r="P8" s="9"/>
    </row>
    <row r="9" spans="1:16" ht="15">
      <c r="A9" s="12"/>
      <c r="B9" s="25">
        <v>314.1</v>
      </c>
      <c r="C9" s="20" t="s">
        <v>13</v>
      </c>
      <c r="D9" s="46">
        <v>64064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64064</v>
      </c>
      <c r="O9" s="47">
        <f t="shared" si="1"/>
        <v>20.786502271252434</v>
      </c>
      <c r="P9" s="9"/>
    </row>
    <row r="10" spans="1:16" ht="15">
      <c r="A10" s="12"/>
      <c r="B10" s="25">
        <v>314.3</v>
      </c>
      <c r="C10" s="20" t="s">
        <v>14</v>
      </c>
      <c r="D10" s="46">
        <v>17483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17483</v>
      </c>
      <c r="O10" s="47">
        <f t="shared" si="1"/>
        <v>5.672615184944841</v>
      </c>
      <c r="P10" s="9"/>
    </row>
    <row r="11" spans="1:16" ht="15">
      <c r="A11" s="12"/>
      <c r="B11" s="25">
        <v>314.8</v>
      </c>
      <c r="C11" s="20" t="s">
        <v>15</v>
      </c>
      <c r="D11" s="46">
        <v>2595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2595</v>
      </c>
      <c r="O11" s="47">
        <f t="shared" si="1"/>
        <v>0.8419857235561323</v>
      </c>
      <c r="P11" s="9"/>
    </row>
    <row r="12" spans="1:16" ht="15">
      <c r="A12" s="12"/>
      <c r="B12" s="25">
        <v>315</v>
      </c>
      <c r="C12" s="20" t="s">
        <v>76</v>
      </c>
      <c r="D12" s="46">
        <v>103693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103693</v>
      </c>
      <c r="O12" s="47">
        <f t="shared" si="1"/>
        <v>33.64471122647631</v>
      </c>
      <c r="P12" s="9"/>
    </row>
    <row r="13" spans="1:16" ht="15">
      <c r="A13" s="12"/>
      <c r="B13" s="25">
        <v>316</v>
      </c>
      <c r="C13" s="20" t="s">
        <v>77</v>
      </c>
      <c r="D13" s="46">
        <v>25100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25100</v>
      </c>
      <c r="O13" s="47">
        <f t="shared" si="1"/>
        <v>8.144062297209604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190595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196360</v>
      </c>
      <c r="O14" s="45">
        <f t="shared" si="1"/>
        <v>63.71187540558079</v>
      </c>
      <c r="P14" s="10"/>
    </row>
    <row r="15" spans="1:16" ht="15">
      <c r="A15" s="12"/>
      <c r="B15" s="25">
        <v>322</v>
      </c>
      <c r="C15" s="20" t="s">
        <v>0</v>
      </c>
      <c r="D15" s="46">
        <v>3920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3920</v>
      </c>
      <c r="O15" s="47">
        <f t="shared" si="1"/>
        <v>1.2719013627514602</v>
      </c>
      <c r="P15" s="9"/>
    </row>
    <row r="16" spans="1:16" ht="15">
      <c r="A16" s="12"/>
      <c r="B16" s="25">
        <v>323.1</v>
      </c>
      <c r="C16" s="20" t="s">
        <v>19</v>
      </c>
      <c r="D16" s="46">
        <v>183582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183582</v>
      </c>
      <c r="O16" s="47">
        <f t="shared" si="1"/>
        <v>59.56586632057106</v>
      </c>
      <c r="P16" s="9"/>
    </row>
    <row r="17" spans="1:16" ht="15">
      <c r="A17" s="12"/>
      <c r="B17" s="25">
        <v>324.22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5765</v>
      </c>
      <c r="O17" s="47">
        <f t="shared" si="1"/>
        <v>1.8705386112913693</v>
      </c>
      <c r="P17" s="9"/>
    </row>
    <row r="18" spans="1:16" ht="15">
      <c r="A18" s="12"/>
      <c r="B18" s="25">
        <v>329</v>
      </c>
      <c r="C18" s="20" t="s">
        <v>22</v>
      </c>
      <c r="D18" s="46">
        <v>3093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3093</v>
      </c>
      <c r="O18" s="47">
        <f t="shared" si="1"/>
        <v>1.0035691109669047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SUM(D20:D26)</f>
        <v>362237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362237</v>
      </c>
      <c r="O19" s="45">
        <f t="shared" si="1"/>
        <v>117.5330953926022</v>
      </c>
      <c r="P19" s="10"/>
    </row>
    <row r="20" spans="1:16" ht="15">
      <c r="A20" s="12"/>
      <c r="B20" s="25">
        <v>331.41</v>
      </c>
      <c r="C20" s="20" t="s">
        <v>62</v>
      </c>
      <c r="D20" s="46">
        <v>59399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59399</v>
      </c>
      <c r="O20" s="47">
        <f t="shared" si="1"/>
        <v>19.272874756651525</v>
      </c>
      <c r="P20" s="9"/>
    </row>
    <row r="21" spans="1:16" ht="15">
      <c r="A21" s="12"/>
      <c r="B21" s="25">
        <v>334.41</v>
      </c>
      <c r="C21" s="20" t="s">
        <v>25</v>
      </c>
      <c r="D21" s="46">
        <v>27108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27108</v>
      </c>
      <c r="O21" s="47">
        <f t="shared" si="1"/>
        <v>8.795587280986373</v>
      </c>
      <c r="P21" s="9"/>
    </row>
    <row r="22" spans="1:16" ht="15">
      <c r="A22" s="12"/>
      <c r="B22" s="25">
        <v>335.12</v>
      </c>
      <c r="C22" s="20" t="s">
        <v>78</v>
      </c>
      <c r="D22" s="46">
        <v>105896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105896</v>
      </c>
      <c r="O22" s="47">
        <f t="shared" si="1"/>
        <v>34.3595068137573</v>
      </c>
      <c r="P22" s="9"/>
    </row>
    <row r="23" spans="1:16" ht="15">
      <c r="A23" s="12"/>
      <c r="B23" s="25">
        <v>335.14</v>
      </c>
      <c r="C23" s="20" t="s">
        <v>79</v>
      </c>
      <c r="D23" s="46">
        <v>2088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2088</v>
      </c>
      <c r="O23" s="47">
        <f t="shared" si="1"/>
        <v>0.6774821544451655</v>
      </c>
      <c r="P23" s="9"/>
    </row>
    <row r="24" spans="1:16" ht="15">
      <c r="A24" s="12"/>
      <c r="B24" s="25">
        <v>335.15</v>
      </c>
      <c r="C24" s="20" t="s">
        <v>80</v>
      </c>
      <c r="D24" s="46">
        <v>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</v>
      </c>
      <c r="O24" s="47">
        <f t="shared" si="1"/>
        <v>0.03406878650227125</v>
      </c>
      <c r="P24" s="9"/>
    </row>
    <row r="25" spans="1:16" ht="15">
      <c r="A25" s="12"/>
      <c r="B25" s="25">
        <v>335.18</v>
      </c>
      <c r="C25" s="20" t="s">
        <v>81</v>
      </c>
      <c r="D25" s="46">
        <v>166997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166997</v>
      </c>
      <c r="O25" s="47">
        <f t="shared" si="1"/>
        <v>54.18462037637897</v>
      </c>
      <c r="P25" s="9"/>
    </row>
    <row r="26" spans="1:16" ht="15">
      <c r="A26" s="12"/>
      <c r="B26" s="25">
        <v>335.19</v>
      </c>
      <c r="C26" s="20" t="s">
        <v>82</v>
      </c>
      <c r="D26" s="46">
        <v>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644</v>
      </c>
      <c r="O26" s="47">
        <f t="shared" si="1"/>
        <v>0.208955223880597</v>
      </c>
      <c r="P26" s="9"/>
    </row>
    <row r="27" spans="1:16" ht="15.75">
      <c r="A27" s="29" t="s">
        <v>35</v>
      </c>
      <c r="B27" s="30"/>
      <c r="C27" s="31"/>
      <c r="D27" s="32">
        <f aca="true" t="shared" si="7" ref="D27:M27">SUM(D28:D36)</f>
        <v>160615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832798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993413</v>
      </c>
      <c r="O27" s="45">
        <f t="shared" si="1"/>
        <v>322.32738481505515</v>
      </c>
      <c r="P27" s="10"/>
    </row>
    <row r="28" spans="1:16" ht="15">
      <c r="A28" s="12"/>
      <c r="B28" s="25">
        <v>341.3</v>
      </c>
      <c r="C28" s="20" t="s">
        <v>83</v>
      </c>
      <c r="D28" s="46">
        <v>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6">SUM(D28:M28)</f>
        <v>335</v>
      </c>
      <c r="O28" s="47">
        <f t="shared" si="1"/>
        <v>0.10869565217391304</v>
      </c>
      <c r="P28" s="9"/>
    </row>
    <row r="29" spans="1:16" ht="15">
      <c r="A29" s="12"/>
      <c r="B29" s="25">
        <v>341.9</v>
      </c>
      <c r="C29" s="20" t="s">
        <v>84</v>
      </c>
      <c r="D29" s="46">
        <v>182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182</v>
      </c>
      <c r="O29" s="47">
        <f t="shared" si="1"/>
        <v>0.05905256327060351</v>
      </c>
      <c r="P29" s="9"/>
    </row>
    <row r="30" spans="1:16" ht="15">
      <c r="A30" s="12"/>
      <c r="B30" s="25">
        <v>342.2</v>
      </c>
      <c r="C30" s="20" t="s">
        <v>41</v>
      </c>
      <c r="D30" s="46">
        <v>21190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21190</v>
      </c>
      <c r="O30" s="47">
        <f t="shared" si="1"/>
        <v>6.875405580791694</v>
      </c>
      <c r="P30" s="9"/>
    </row>
    <row r="31" spans="1:16" ht="15">
      <c r="A31" s="12"/>
      <c r="B31" s="25">
        <v>342.5</v>
      </c>
      <c r="C31" s="20" t="s">
        <v>42</v>
      </c>
      <c r="D31" s="46">
        <v>2193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2193</v>
      </c>
      <c r="O31" s="47">
        <f t="shared" si="1"/>
        <v>0.7115509409474368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403784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403784</v>
      </c>
      <c r="O32" s="47">
        <f t="shared" si="1"/>
        <v>131.0136275146009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416560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416560</v>
      </c>
      <c r="O33" s="47">
        <f t="shared" si="1"/>
        <v>135.15898767034392</v>
      </c>
      <c r="P33" s="9"/>
    </row>
    <row r="34" spans="1:16" ht="15">
      <c r="A34" s="12"/>
      <c r="B34" s="25">
        <v>344.1</v>
      </c>
      <c r="C34" s="20" t="s">
        <v>85</v>
      </c>
      <c r="D34" s="46">
        <v>6278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6278</v>
      </c>
      <c r="O34" s="47">
        <f t="shared" si="1"/>
        <v>2.0369889682024658</v>
      </c>
      <c r="P34" s="9"/>
    </row>
    <row r="35" spans="1:16" ht="15">
      <c r="A35" s="12"/>
      <c r="B35" s="25">
        <v>347.2</v>
      </c>
      <c r="C35" s="20" t="s">
        <v>68</v>
      </c>
      <c r="D35" s="46">
        <v>130437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130437</v>
      </c>
      <c r="O35" s="47">
        <f t="shared" si="1"/>
        <v>42.322193380921476</v>
      </c>
      <c r="P35" s="9"/>
    </row>
    <row r="36" spans="1:16" ht="15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12454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12454</v>
      </c>
      <c r="O36" s="47">
        <f t="shared" si="1"/>
        <v>4.040882543802725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SUM(D38:D38)</f>
        <v>2172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7">SUM(D37:M37)</f>
        <v>2172</v>
      </c>
      <c r="O37" s="45">
        <f t="shared" si="1"/>
        <v>0.7047371836469825</v>
      </c>
      <c r="P37" s="10"/>
    </row>
    <row r="38" spans="1:16" ht="15">
      <c r="A38" s="13"/>
      <c r="B38" s="39">
        <v>351.5</v>
      </c>
      <c r="C38" s="21" t="s">
        <v>47</v>
      </c>
      <c r="D38" s="46">
        <v>2172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2172</v>
      </c>
      <c r="O38" s="47">
        <f t="shared" si="1"/>
        <v>0.7047371836469825</v>
      </c>
      <c r="P38" s="9"/>
    </row>
    <row r="39" spans="1:16" ht="15.75">
      <c r="A39" s="29" t="s">
        <v>4</v>
      </c>
      <c r="B39" s="30"/>
      <c r="C39" s="31"/>
      <c r="D39" s="32">
        <f aca="true" t="shared" si="11" ref="D39:M39">SUM(D40:D43)</f>
        <v>52818</v>
      </c>
      <c r="E39" s="32">
        <f t="shared" si="11"/>
        <v>2659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57253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112730</v>
      </c>
      <c r="O39" s="45">
        <f t="shared" si="1"/>
        <v>36.57689811810513</v>
      </c>
      <c r="P39" s="10"/>
    </row>
    <row r="40" spans="1:16" ht="15">
      <c r="A40" s="12"/>
      <c r="B40" s="25">
        <v>361.1</v>
      </c>
      <c r="C40" s="20" t="s">
        <v>48</v>
      </c>
      <c r="D40" s="46">
        <v>1862</v>
      </c>
      <c r="E40" s="46">
        <v>1786</v>
      </c>
      <c r="F40" s="46">
        <v>0</v>
      </c>
      <c r="G40" s="46">
        <v>0</v>
      </c>
      <c r="H40" s="46">
        <v>0</v>
      </c>
      <c r="I40" s="46">
        <v>1861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5509</v>
      </c>
      <c r="O40" s="47">
        <f t="shared" si="1"/>
        <v>1.7874756651524983</v>
      </c>
      <c r="P40" s="9"/>
    </row>
    <row r="41" spans="1:16" ht="15">
      <c r="A41" s="12"/>
      <c r="B41" s="25">
        <v>361.3</v>
      </c>
      <c r="C41" s="20" t="s">
        <v>49</v>
      </c>
      <c r="D41" s="46">
        <v>351</v>
      </c>
      <c r="E41" s="46">
        <v>873</v>
      </c>
      <c r="F41" s="46">
        <v>0</v>
      </c>
      <c r="G41" s="46">
        <v>0</v>
      </c>
      <c r="H41" s="46">
        <v>0</v>
      </c>
      <c r="I41" s="46">
        <v>352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1576</v>
      </c>
      <c r="O41" s="47">
        <f t="shared" si="1"/>
        <v>0.5113562621674238</v>
      </c>
      <c r="P41" s="9"/>
    </row>
    <row r="42" spans="1:16" ht="15">
      <c r="A42" s="12"/>
      <c r="B42" s="25">
        <v>362</v>
      </c>
      <c r="C42" s="20" t="s">
        <v>50</v>
      </c>
      <c r="D42" s="46">
        <v>9522</v>
      </c>
      <c r="E42" s="46">
        <v>0</v>
      </c>
      <c r="F42" s="46">
        <v>0</v>
      </c>
      <c r="G42" s="46">
        <v>0</v>
      </c>
      <c r="H42" s="46">
        <v>0</v>
      </c>
      <c r="I42" s="46">
        <v>14283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23805</v>
      </c>
      <c r="O42" s="47">
        <f t="shared" si="1"/>
        <v>7.723880597014926</v>
      </c>
      <c r="P42" s="9"/>
    </row>
    <row r="43" spans="1:16" ht="15">
      <c r="A43" s="12"/>
      <c r="B43" s="25">
        <v>369.9</v>
      </c>
      <c r="C43" s="20" t="s">
        <v>51</v>
      </c>
      <c r="D43" s="46">
        <v>41083</v>
      </c>
      <c r="E43" s="46">
        <v>0</v>
      </c>
      <c r="F43" s="46">
        <v>0</v>
      </c>
      <c r="G43" s="46">
        <v>0</v>
      </c>
      <c r="H43" s="46">
        <v>0</v>
      </c>
      <c r="I43" s="46">
        <v>40757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81840</v>
      </c>
      <c r="O43" s="47">
        <f t="shared" si="1"/>
        <v>26.554185593770278</v>
      </c>
      <c r="P43" s="9"/>
    </row>
    <row r="44" spans="1:16" ht="15.75">
      <c r="A44" s="29" t="s">
        <v>37</v>
      </c>
      <c r="B44" s="30"/>
      <c r="C44" s="31"/>
      <c r="D44" s="32">
        <f aca="true" t="shared" si="12" ref="D44:M44">SUM(D45:D46)</f>
        <v>257897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410033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667930</v>
      </c>
      <c r="O44" s="45">
        <f t="shared" si="1"/>
        <v>216.71966255678132</v>
      </c>
      <c r="P44" s="9"/>
    </row>
    <row r="45" spans="1:16" ht="15">
      <c r="A45" s="12"/>
      <c r="B45" s="25">
        <v>381</v>
      </c>
      <c r="C45" s="20" t="s">
        <v>52</v>
      </c>
      <c r="D45" s="46">
        <v>257897</v>
      </c>
      <c r="E45" s="46">
        <v>0</v>
      </c>
      <c r="F45" s="46">
        <v>0</v>
      </c>
      <c r="G45" s="46">
        <v>0</v>
      </c>
      <c r="H45" s="46">
        <v>0</v>
      </c>
      <c r="I45" s="46">
        <v>193514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451411</v>
      </c>
      <c r="O45" s="47">
        <f t="shared" si="1"/>
        <v>146.4669046073978</v>
      </c>
      <c r="P45" s="9"/>
    </row>
    <row r="46" spans="1:16" ht="15.75" thickBot="1">
      <c r="A46" s="12"/>
      <c r="B46" s="25">
        <v>389.5</v>
      </c>
      <c r="C46" s="20" t="s">
        <v>86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216519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216519</v>
      </c>
      <c r="O46" s="47">
        <f t="shared" si="1"/>
        <v>70.25275794938352</v>
      </c>
      <c r="P46" s="9"/>
    </row>
    <row r="47" spans="1:119" ht="16.5" thickBot="1">
      <c r="A47" s="14" t="s">
        <v>45</v>
      </c>
      <c r="B47" s="23"/>
      <c r="C47" s="22"/>
      <c r="D47" s="15">
        <f aca="true" t="shared" si="13" ref="D47:M47">SUM(D5,D14,D19,D27,D37,D39,D44)</f>
        <v>1280244</v>
      </c>
      <c r="E47" s="15">
        <f t="shared" si="13"/>
        <v>438068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1305849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3024161</v>
      </c>
      <c r="O47" s="38">
        <f t="shared" si="1"/>
        <v>981.2332900713823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87</v>
      </c>
      <c r="M49" s="48"/>
      <c r="N49" s="48"/>
      <c r="O49" s="43">
        <v>3082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2022-05-25T17:18:12Z</cp:lastPrinted>
  <dcterms:created xsi:type="dcterms:W3CDTF">2000-08-31T21:26:31Z</dcterms:created>
  <dcterms:modified xsi:type="dcterms:W3CDTF">2023-03-09T20:28:52Z</dcterms:modified>
  <cp:category/>
  <cp:version/>
  <cp:contentType/>
  <cp:contentStatus/>
</cp:coreProperties>
</file>