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'2008'!$A$1:$O$28</definedName>
    <definedName name="_xlnm.Print_Area" localSheetId="12">'2009'!$A$1:$O$33</definedName>
    <definedName name="_xlnm.Print_Area" localSheetId="11">'2010'!$A$1:$O$34</definedName>
    <definedName name="_xlnm.Print_Area" localSheetId="10">'2011'!$A$1:$O$31</definedName>
    <definedName name="_xlnm.Print_Area" localSheetId="9">'2012'!$A$1:$O$32</definedName>
    <definedName name="_xlnm.Print_Area" localSheetId="8">'2013'!$A$1:$O$286</definedName>
    <definedName name="_xlnm.Print_Area" localSheetId="7">'2014'!$A$1:$O$287</definedName>
    <definedName name="_xlnm.Print_Area" localSheetId="6">'2015'!$A$1:$O$33</definedName>
    <definedName name="_xlnm.Print_Area" localSheetId="5">'2016'!$A$1:$O$30</definedName>
    <definedName name="_xlnm.Print_Area" localSheetId="4">'2017'!$A$1:$O$31</definedName>
    <definedName name="_xlnm.Print_Area" localSheetId="3">'2018'!$A$1:$O$32</definedName>
    <definedName name="_xlnm.Print_Area" localSheetId="2">'2019'!$A$1:$O$32</definedName>
    <definedName name="_xlnm.Print_Area" localSheetId="1">'2020'!$A$1:$O$33</definedName>
    <definedName name="_xlnm.Print_Area" localSheetId="0">'2021'!$A$1:$P$33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<sst xmlns="http://schemas.openxmlformats.org/spreadsheetml/2006/main" count="1124" uniqueCount="342">
  <si>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</si>
  <si>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</si>
  <si>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</si>
  <si>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</si>
  <si>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</si>
  <si>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</si>
  <si>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</si>
  <si>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</si>
  <si>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</si>
  <si>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</si>
  <si>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</si>
  <si>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</si>
  <si>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</si>
  <si>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</si>
  <si>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Permits, Fees, and Special Assessments</t>
  </si>
  <si>
    <t>Franchise Fee - Gas</t>
  </si>
  <si>
    <t>Franchise Fee - Cable Television</t>
  </si>
  <si>
    <t>Intergovernmental Revenue</t>
  </si>
  <si>
    <t>State Grant - Other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</si>
  <si>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</si>
  <si>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</si>
  <si>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</si>
  <si>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</si>
  <si>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</si>
  <si>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</si>
  <si>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</si>
  <si>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</si>
  <si>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</si>
  <si>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</si>
  <si>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Total - All Account Codes</t>
  </si>
  <si>
    <t>Local Fiscal Year Ended September 30, 2009</t>
  </si>
  <si>
    <t>Court-Ordered Judgments and Fines - As Decided by Traffic Court</t>
  </si>
  <si>
    <t>Licenses</t>
  </si>
  <si>
    <t>Other Miscellaneous Revenues - Other</t>
  </si>
  <si>
    <t>Proceeds - Debt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</si>
  <si>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</si>
  <si>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</si>
  <si>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</si>
  <si>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</si>
  <si>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</si>
  <si>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</si>
  <si>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</si>
  <si>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</si>
  <si>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Hampton Revenues Reported by Account Code and Fund Type</t>
  </si>
  <si>
    <t>Local Fiscal Year Ended September 30, 2010</t>
  </si>
  <si>
    <t>Franchise Fee - Electricity</t>
  </si>
  <si>
    <t>Other Permits, Fees, and Special Assessments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</si>
  <si>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</si>
  <si>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</si>
  <si>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</si>
  <si>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</si>
  <si>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</si>
  <si>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</si>
  <si>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</si>
  <si>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</si>
  <si>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</si>
  <si>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Water Supply System</t>
  </si>
  <si>
    <t>Contributions and Donations from Private Sources</t>
  </si>
  <si>
    <t>2011 Municipal Population:</t>
  </si>
  <si>
    <t>Local Fiscal Year Ended September 30, 2012</t>
  </si>
  <si>
    <t>Utility Service Tax - Propane</t>
  </si>
  <si>
    <t>Utility Service Tax - Other</t>
  </si>
  <si>
    <t>Federal Grant - Physical Environment - Water Supply System</t>
  </si>
  <si>
    <t>2012 Municipal Population:</t>
  </si>
  <si>
    <t>Local Fiscal Year Ended September 30, 2013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</si>
  <si>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</si>
  <si>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</si>
  <si>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</si>
  <si>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</si>
  <si>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</si>
  <si>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Utility Service Tax - Water</t>
  </si>
  <si>
    <t>Utility Service Tax - Fuel Oil</t>
  </si>
  <si>
    <t>Communications Services Taxes (Chapter 202, F.S.)</t>
  </si>
  <si>
    <t>Local Business Tax (Chapter 205, F.S.)</t>
  </si>
  <si>
    <t>Other General Taxes</t>
  </si>
  <si>
    <t>Building Permits</t>
  </si>
  <si>
    <t>Franchise Fee - Telecommunications</t>
  </si>
  <si>
    <t>Franchise Fee - Water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</si>
  <si>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</si>
  <si>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</si>
  <si>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</si>
  <si>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</si>
  <si>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</si>
  <si>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</si>
  <si>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</si>
  <si>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</si>
  <si>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</si>
  <si>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</si>
  <si>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</si>
  <si>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</si>
  <si>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</si>
  <si>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</si>
  <si>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</si>
  <si>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</si>
  <si>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</si>
  <si>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</si>
  <si>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</si>
  <si>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</si>
  <si>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</si>
  <si>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</si>
  <si>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</si>
  <si>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</si>
  <si>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</si>
  <si>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</si>
  <si>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</si>
  <si>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</si>
  <si>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</si>
  <si>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</si>
  <si>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</si>
  <si>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</si>
  <si>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</si>
  <si>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</si>
  <si>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</si>
  <si>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</si>
  <si>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</si>
  <si>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</si>
  <si>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</si>
  <si>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</si>
  <si>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</si>
  <si>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</si>
  <si>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</si>
  <si>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</si>
  <si>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</si>
  <si>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</si>
  <si>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</si>
  <si>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</si>
  <si>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</si>
  <si>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</si>
  <si>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</si>
  <si>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</si>
  <si>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</si>
  <si>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</si>
  <si>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</si>
  <si>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</si>
  <si>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</si>
  <si>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</si>
  <si>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</si>
  <si>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</si>
  <si>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</si>
  <si>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</si>
  <si>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</si>
  <si>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</si>
  <si>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</si>
  <si>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</si>
  <si>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</si>
  <si>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</si>
  <si>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</si>
  <si>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</si>
  <si>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</si>
  <si>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</si>
  <si>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</si>
  <si>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</si>
  <si>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</si>
  <si>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</si>
  <si>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</si>
  <si>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</si>
  <si>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</si>
  <si>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</si>
  <si>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</si>
  <si>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</si>
  <si>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</si>
  <si>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</si>
  <si>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</si>
  <si>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</si>
  <si>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</si>
  <si>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</si>
  <si>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</si>
  <si>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</si>
  <si>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</si>
  <si>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</si>
  <si>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</si>
  <si>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</si>
  <si>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</si>
  <si>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</si>
  <si>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</si>
  <si>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</si>
  <si>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</si>
  <si>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</si>
  <si>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</si>
  <si>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</si>
  <si>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</si>
  <si>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</si>
  <si>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</si>
  <si>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</si>
  <si>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</si>
  <si>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</si>
  <si>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</si>
  <si>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</si>
  <si>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</si>
  <si>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</si>
  <si>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</si>
  <si>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</si>
  <si>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</si>
  <si>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</si>
  <si>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</si>
  <si>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</si>
  <si>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</si>
  <si>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</si>
  <si>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</si>
  <si>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</si>
  <si>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</si>
  <si>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</si>
  <si>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</si>
  <si>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</si>
  <si>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</si>
  <si>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</si>
  <si>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</si>
  <si>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</si>
  <si>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</si>
  <si>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</si>
  <si>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</si>
  <si>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</si>
  <si>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</si>
  <si>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</si>
  <si>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</si>
  <si>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</si>
  <si>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</si>
  <si>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</si>
  <si>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</si>
  <si>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</si>
  <si>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</si>
  <si>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</si>
  <si>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</si>
  <si>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</si>
  <si>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</si>
  <si>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</si>
  <si>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</si>
  <si>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</si>
  <si>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</si>
  <si>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</si>
  <si>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</si>
  <si>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</si>
  <si>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</si>
  <si>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</si>
  <si>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</si>
  <si>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</si>
  <si>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</si>
  <si>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</si>
  <si>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</si>
  <si>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</si>
  <si>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</si>
  <si>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</si>
  <si>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</si>
  <si>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</si>
  <si>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</si>
  <si>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</si>
  <si>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</si>
  <si>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</si>
  <si>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</si>
  <si>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</si>
  <si>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</si>
  <si>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</si>
  <si>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</si>
  <si>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</si>
  <si>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</si>
  <si>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</si>
  <si>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</si>
  <si>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</si>
  <si>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</si>
  <si>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</si>
  <si>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</si>
  <si>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</si>
  <si>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</si>
  <si>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</si>
  <si>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</si>
  <si>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</si>
  <si>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</si>
  <si>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</si>
  <si>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</si>
  <si>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</si>
  <si>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</si>
  <si>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</si>
  <si>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</si>
  <si>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</si>
  <si>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</si>
  <si>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</si>
  <si>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</si>
  <si>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</si>
  <si>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</si>
  <si>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</si>
  <si>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</si>
  <si>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</si>
  <si>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</si>
  <si>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</si>
  <si>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</si>
  <si>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</si>
  <si>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</si>
  <si>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</si>
  <si>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</si>
  <si>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</si>
  <si>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</si>
  <si>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</si>
  <si>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</si>
  <si>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</si>
  <si>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</si>
  <si>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Non-Operating - Inter-Fund Group Transfers In</t>
  </si>
  <si>
    <t>Contributions from Enterprise Operations</t>
  </si>
  <si>
    <t>Proceeds - Installment Purchases and Capital Lease Proceeds</t>
  </si>
  <si>
    <t>Proceeds - Proceeds from Refunding Bonds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</si>
  <si>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</si>
  <si>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</si>
  <si>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</si>
  <si>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</si>
  <si>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</si>
  <si>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</si>
  <si>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</si>
  <si>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</si>
  <si>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</si>
  <si>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</si>
  <si>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</si>
  <si>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</si>
  <si>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</si>
  <si>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</si>
  <si>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</si>
  <si>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</si>
  <si>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</si>
  <si>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</si>
  <si>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Clerk of Court Trust Fund Revenue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</si>
  <si>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</si>
  <si>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</si>
  <si>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</si>
  <si>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</si>
  <si>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</si>
  <si>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</si>
  <si>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</si>
  <si>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</si>
  <si>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</si>
  <si>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</si>
  <si>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</si>
  <si>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</si>
  <si>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</si>
  <si>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</si>
  <si>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</si>
  <si>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</si>
  <si>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</si>
  <si>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</si>
  <si>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</si>
  <si>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</si>
  <si>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</si>
  <si>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Intergovernmental Revenues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</si>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</sst>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331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1"/>
      <c r="M3" s="72"/>
      <c r="N3" s="36"/>
      <c r="O3" s="37"/>
      <c r="P3" s="73" t="s">
        <v>332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333</v>
      </c>
      <c r="N4" s="35" t="s">
        <v>8</v>
      </c>
      <c r="O4" s="35" t="s">
        <v>334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335</v>
      </c>
      <c r="B5" s="26"/>
      <c r="C5" s="26"/>
      <c r="D5" s="27">
        <f aca="true" t="shared" si="0" ref="D5:N5">SUM(D6:D11)</f>
        <v>138796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29">SUM(D5:N5)</f>
        <v>138796</v>
      </c>
      <c r="P5" s="33">
        <f aca="true" t="shared" si="2" ref="P5:P29">(O5/P$31)</f>
        <v>318.3394495412844</v>
      </c>
      <c r="Q5" s="6"/>
    </row>
    <row r="6" spans="1:17" ht="15">
      <c r="A6" s="12"/>
      <c r="B6" s="25">
        <v>311</v>
      </c>
      <c r="C6" s="20" t="s">
        <v>1</v>
      </c>
      <c r="D6" s="46">
        <v>8950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8950</v>
      </c>
      <c r="P6" s="47">
        <f t="shared" si="2"/>
        <v>20.527522935779817</v>
      </c>
      <c r="Q6" s="9"/>
    </row>
    <row r="7" spans="1:17" ht="15">
      <c r="A7" s="12"/>
      <c r="B7" s="25">
        <v>312.41</v>
      </c>
      <c r="C7" s="20" t="s">
        <v>336</v>
      </c>
      <c r="D7" s="46">
        <v>28732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28732</v>
      </c>
      <c r="P7" s="47">
        <f t="shared" si="2"/>
        <v>65.89908256880734</v>
      </c>
      <c r="Q7" s="9"/>
    </row>
    <row r="8" spans="1:17" ht="15">
      <c r="A8" s="12"/>
      <c r="B8" s="25">
        <v>312.63</v>
      </c>
      <c r="C8" s="20" t="s">
        <v>337</v>
      </c>
      <c r="D8" s="46">
        <v>68273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68273</v>
      </c>
      <c r="P8" s="47">
        <f t="shared" si="2"/>
        <v>156.5894495412844</v>
      </c>
      <c r="Q8" s="9"/>
    </row>
    <row r="9" spans="1:17" ht="15">
      <c r="A9" s="12"/>
      <c r="B9" s="25">
        <v>314.1</v>
      </c>
      <c r="C9" s="20" t="s">
        <v>11</v>
      </c>
      <c r="D9" s="46">
        <v>28497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28497</v>
      </c>
      <c r="P9" s="47">
        <f t="shared" si="2"/>
        <v>65.36009174311927</v>
      </c>
      <c r="Q9" s="9"/>
    </row>
    <row r="10" spans="1:17" ht="15">
      <c r="A10" s="12"/>
      <c r="B10" s="25">
        <v>314.4</v>
      </c>
      <c r="C10" s="20" t="s">
        <v>13</v>
      </c>
      <c r="D10" s="46">
        <v>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273</v>
      </c>
      <c r="P10" s="47">
        <f t="shared" si="2"/>
        <v>0.6261467889908257</v>
      </c>
      <c r="Q10" s="9"/>
    </row>
    <row r="11" spans="1:17" ht="15">
      <c r="A11" s="12"/>
      <c r="B11" s="25">
        <v>315.1</v>
      </c>
      <c r="C11" s="20" t="s">
        <v>338</v>
      </c>
      <c r="D11" s="46">
        <v>4071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4071</v>
      </c>
      <c r="P11" s="47">
        <f t="shared" si="2"/>
        <v>9.337155963302752</v>
      </c>
      <c r="Q11" s="9"/>
    </row>
    <row r="12" spans="1:17" ht="15.75">
      <c r="A12" s="29" t="s">
        <v>14</v>
      </c>
      <c r="B12" s="30"/>
      <c r="C12" s="31"/>
      <c r="D12" s="32">
        <f aca="true" t="shared" si="3" ref="D12:N12">SUM(D13:D13)</f>
        <v>19578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19578</v>
      </c>
      <c r="P12" s="45">
        <f t="shared" si="2"/>
        <v>44.903669724770644</v>
      </c>
      <c r="Q12" s="10"/>
    </row>
    <row r="13" spans="1:17" ht="15">
      <c r="A13" s="12"/>
      <c r="B13" s="25">
        <v>323.1</v>
      </c>
      <c r="C13" s="20" t="s">
        <v>45</v>
      </c>
      <c r="D13" s="46">
        <v>19578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19578</v>
      </c>
      <c r="P13" s="47">
        <f t="shared" si="2"/>
        <v>44.903669724770644</v>
      </c>
      <c r="Q13" s="9"/>
    </row>
    <row r="14" spans="1:17" ht="15.75">
      <c r="A14" s="29" t="s">
        <v>339</v>
      </c>
      <c r="B14" s="30"/>
      <c r="C14" s="31"/>
      <c r="D14" s="32">
        <f aca="true" t="shared" si="4" ref="D14:N14">SUM(D15:D21)</f>
        <v>104203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148772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252975</v>
      </c>
      <c r="P14" s="45">
        <f t="shared" si="2"/>
        <v>580.2178899082569</v>
      </c>
      <c r="Q14" s="10"/>
    </row>
    <row r="15" spans="1:17" ht="15">
      <c r="A15" s="12"/>
      <c r="B15" s="25">
        <v>331.1</v>
      </c>
      <c r="C15" s="20" t="s">
        <v>97</v>
      </c>
      <c r="D15" s="46">
        <v>36734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36734</v>
      </c>
      <c r="P15" s="47">
        <f t="shared" si="2"/>
        <v>84.25229357798165</v>
      </c>
      <c r="Q15" s="9"/>
    </row>
    <row r="16" spans="1:17" ht="15">
      <c r="A16" s="12"/>
      <c r="B16" s="25">
        <v>334.49</v>
      </c>
      <c r="C16" s="20" t="s">
        <v>47</v>
      </c>
      <c r="D16" s="46">
        <v>1389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1389</v>
      </c>
      <c r="P16" s="47">
        <f t="shared" si="2"/>
        <v>3.1857798165137616</v>
      </c>
      <c r="Q16" s="9"/>
    </row>
    <row r="17" spans="1:17" ht="15">
      <c r="A17" s="12"/>
      <c r="B17" s="25">
        <v>334.5</v>
      </c>
      <c r="C17" s="20" t="s">
        <v>129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148772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148772</v>
      </c>
      <c r="P17" s="47">
        <f t="shared" si="2"/>
        <v>341.2201834862385</v>
      </c>
      <c r="Q17" s="9"/>
    </row>
    <row r="18" spans="1:17" ht="15">
      <c r="A18" s="12"/>
      <c r="B18" s="25">
        <v>335.14</v>
      </c>
      <c r="C18" s="20" t="s">
        <v>139</v>
      </c>
      <c r="D18" s="46">
        <v>247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247</v>
      </c>
      <c r="P18" s="47">
        <f t="shared" si="2"/>
        <v>0.5665137614678899</v>
      </c>
      <c r="Q18" s="9"/>
    </row>
    <row r="19" spans="1:17" ht="15">
      <c r="A19" s="12"/>
      <c r="B19" s="25">
        <v>335.15</v>
      </c>
      <c r="C19" s="20" t="s">
        <v>140</v>
      </c>
      <c r="D19" s="46">
        <v>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77</v>
      </c>
      <c r="P19" s="47">
        <f t="shared" si="2"/>
        <v>0.17660550458715596</v>
      </c>
      <c r="Q19" s="9"/>
    </row>
    <row r="20" spans="1:17" ht="15">
      <c r="A20" s="12"/>
      <c r="B20" s="25">
        <v>335.18</v>
      </c>
      <c r="C20" s="20" t="s">
        <v>340</v>
      </c>
      <c r="D20" s="46">
        <v>34691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34691</v>
      </c>
      <c r="P20" s="47">
        <f t="shared" si="2"/>
        <v>79.56651376146789</v>
      </c>
      <c r="Q20" s="9"/>
    </row>
    <row r="21" spans="1:17" ht="15">
      <c r="A21" s="12"/>
      <c r="B21" s="25">
        <v>335.9</v>
      </c>
      <c r="C21" s="20" t="s">
        <v>20</v>
      </c>
      <c r="D21" s="46">
        <v>31065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31065</v>
      </c>
      <c r="P21" s="47">
        <f t="shared" si="2"/>
        <v>71.25</v>
      </c>
      <c r="Q21" s="9"/>
    </row>
    <row r="22" spans="1:17" ht="15.75">
      <c r="A22" s="29" t="s">
        <v>25</v>
      </c>
      <c r="B22" s="30"/>
      <c r="C22" s="31"/>
      <c r="D22" s="32">
        <f aca="true" t="shared" si="5" ref="D22:N22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127221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32">
        <f t="shared" si="1"/>
        <v>127221</v>
      </c>
      <c r="P22" s="45">
        <f t="shared" si="2"/>
        <v>291.79128440366975</v>
      </c>
      <c r="Q22" s="10"/>
    </row>
    <row r="23" spans="1:17" ht="15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127221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127221</v>
      </c>
      <c r="P23" s="47">
        <f t="shared" si="2"/>
        <v>291.79128440366975</v>
      </c>
      <c r="Q23" s="9"/>
    </row>
    <row r="24" spans="1:17" ht="15.75">
      <c r="A24" s="29" t="s">
        <v>26</v>
      </c>
      <c r="B24" s="30"/>
      <c r="C24" s="31"/>
      <c r="D24" s="32">
        <f aca="true" t="shared" si="6" ref="D24:N24">SUM(D25:D25)</f>
        <v>963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1"/>
        <v>963</v>
      </c>
      <c r="P24" s="45">
        <f t="shared" si="2"/>
        <v>2.208715596330275</v>
      </c>
      <c r="Q24" s="10"/>
    </row>
    <row r="25" spans="1:17" ht="15">
      <c r="A25" s="13"/>
      <c r="B25" s="39">
        <v>351.1</v>
      </c>
      <c r="C25" s="21" t="s">
        <v>268</v>
      </c>
      <c r="D25" s="46">
        <v>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963</v>
      </c>
      <c r="P25" s="47">
        <f t="shared" si="2"/>
        <v>2.208715596330275</v>
      </c>
      <c r="Q25" s="9"/>
    </row>
    <row r="26" spans="1:17" ht="15.75">
      <c r="A26" s="29" t="s">
        <v>2</v>
      </c>
      <c r="B26" s="30"/>
      <c r="C26" s="31"/>
      <c r="D26" s="32">
        <f aca="true" t="shared" si="7" ref="D26:N26">SUM(D27:D28)</f>
        <v>1376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129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1"/>
        <v>1505</v>
      </c>
      <c r="P26" s="45">
        <f t="shared" si="2"/>
        <v>3.4518348623853212</v>
      </c>
      <c r="Q26" s="10"/>
    </row>
    <row r="27" spans="1:17" ht="15">
      <c r="A27" s="12"/>
      <c r="B27" s="25">
        <v>361.1</v>
      </c>
      <c r="C27" s="20" t="s">
        <v>284</v>
      </c>
      <c r="D27" s="46">
        <v>126</v>
      </c>
      <c r="E27" s="46">
        <v>0</v>
      </c>
      <c r="F27" s="46">
        <v>0</v>
      </c>
      <c r="G27" s="46">
        <v>0</v>
      </c>
      <c r="H27" s="46">
        <v>0</v>
      </c>
      <c r="I27" s="46">
        <v>69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195</v>
      </c>
      <c r="P27" s="47">
        <f t="shared" si="2"/>
        <v>0.44724770642201833</v>
      </c>
      <c r="Q27" s="9"/>
    </row>
    <row r="28" spans="1:17" ht="15.75" thickBot="1">
      <c r="A28" s="12"/>
      <c r="B28" s="25">
        <v>369.9</v>
      </c>
      <c r="C28" s="20" t="s">
        <v>33</v>
      </c>
      <c r="D28" s="46">
        <v>1250</v>
      </c>
      <c r="E28" s="46">
        <v>0</v>
      </c>
      <c r="F28" s="46">
        <v>0</v>
      </c>
      <c r="G28" s="46">
        <v>0</v>
      </c>
      <c r="H28" s="46">
        <v>0</v>
      </c>
      <c r="I28" s="46">
        <v>60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1310</v>
      </c>
      <c r="P28" s="47">
        <f t="shared" si="2"/>
        <v>3.0045871559633026</v>
      </c>
      <c r="Q28" s="9"/>
    </row>
    <row r="29" spans="1:120" ht="16.5" thickBot="1">
      <c r="A29" s="14" t="s">
        <v>29</v>
      </c>
      <c r="B29" s="23"/>
      <c r="C29" s="22"/>
      <c r="D29" s="15">
        <f>SUM(D5,D12,D14,D22,D24,D26)</f>
        <v>264916</v>
      </c>
      <c r="E29" s="15">
        <f aca="true" t="shared" si="8" ref="E29:N29">SUM(E5,E12,E14,E22,E24,E26)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276122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1"/>
        <v>541038</v>
      </c>
      <c r="P29" s="38">
        <f t="shared" si="2"/>
        <v>1240.9128440366972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6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51" t="s">
        <v>341</v>
      </c>
      <c r="N31" s="51"/>
      <c r="O31" s="51"/>
      <c r="P31" s="43">
        <v>436</v>
      </c>
    </row>
    <row r="32" spans="1:16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ht="15.75" customHeight="1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73409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73409</v>
      </c>
      <c r="O5" s="33">
        <f aca="true" t="shared" si="2" ref="O5:O28">(N5/O$30)</f>
        <v>153.8972746331237</v>
      </c>
      <c r="P5" s="6"/>
    </row>
    <row r="6" spans="1:16" ht="15">
      <c r="A6" s="12"/>
      <c r="B6" s="25">
        <v>311</v>
      </c>
      <c r="C6" s="20" t="s">
        <v>1</v>
      </c>
      <c r="D6" s="46">
        <v>2392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2392</v>
      </c>
      <c r="O6" s="47">
        <f t="shared" si="2"/>
        <v>5.014675052410902</v>
      </c>
      <c r="P6" s="9"/>
    </row>
    <row r="7" spans="1:16" ht="15">
      <c r="A7" s="12"/>
      <c r="B7" s="25">
        <v>312.1</v>
      </c>
      <c r="C7" s="20" t="s">
        <v>9</v>
      </c>
      <c r="D7" s="46">
        <v>16057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16057</v>
      </c>
      <c r="O7" s="47">
        <f t="shared" si="2"/>
        <v>33.662473794549264</v>
      </c>
      <c r="P7" s="9"/>
    </row>
    <row r="8" spans="1:16" ht="15">
      <c r="A8" s="12"/>
      <c r="B8" s="25">
        <v>312.6</v>
      </c>
      <c r="C8" s="20" t="s">
        <v>10</v>
      </c>
      <c r="D8" s="46">
        <v>32357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32357</v>
      </c>
      <c r="O8" s="47">
        <f t="shared" si="2"/>
        <v>67.83438155136268</v>
      </c>
      <c r="P8" s="9"/>
    </row>
    <row r="9" spans="1:16" ht="15">
      <c r="A9" s="12"/>
      <c r="B9" s="25">
        <v>314.1</v>
      </c>
      <c r="C9" s="20" t="s">
        <v>11</v>
      </c>
      <c r="D9" s="46">
        <v>20150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20150</v>
      </c>
      <c r="O9" s="47">
        <f t="shared" si="2"/>
        <v>42.24318658280922</v>
      </c>
      <c r="P9" s="9"/>
    </row>
    <row r="10" spans="1:16" ht="15">
      <c r="A10" s="12"/>
      <c r="B10" s="25">
        <v>314.8</v>
      </c>
      <c r="C10" s="20" t="s">
        <v>60</v>
      </c>
      <c r="D10" s="46">
        <v>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643</v>
      </c>
      <c r="O10" s="47">
        <f t="shared" si="2"/>
        <v>1.3480083857442349</v>
      </c>
      <c r="P10" s="9"/>
    </row>
    <row r="11" spans="1:16" ht="15">
      <c r="A11" s="12"/>
      <c r="B11" s="25">
        <v>314.9</v>
      </c>
      <c r="C11" s="20" t="s">
        <v>61</v>
      </c>
      <c r="D11" s="46">
        <v>1810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1810</v>
      </c>
      <c r="O11" s="47">
        <f t="shared" si="2"/>
        <v>3.7945492662473796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17292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17292</v>
      </c>
      <c r="O12" s="45">
        <f t="shared" si="2"/>
        <v>36.25157232704402</v>
      </c>
      <c r="P12" s="10"/>
    </row>
    <row r="13" spans="1:16" ht="15">
      <c r="A13" s="12"/>
      <c r="B13" s="25">
        <v>323.1</v>
      </c>
      <c r="C13" s="20" t="s">
        <v>45</v>
      </c>
      <c r="D13" s="46">
        <v>15061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15061</v>
      </c>
      <c r="O13" s="47">
        <f t="shared" si="2"/>
        <v>31.57442348008386</v>
      </c>
      <c r="P13" s="9"/>
    </row>
    <row r="14" spans="1:16" ht="15">
      <c r="A14" s="12"/>
      <c r="B14" s="25">
        <v>323.5</v>
      </c>
      <c r="C14" s="20" t="s">
        <v>16</v>
      </c>
      <c r="D14" s="46">
        <v>2231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2231</v>
      </c>
      <c r="O14" s="47">
        <f t="shared" si="2"/>
        <v>4.677148846960168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39248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509916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549164</v>
      </c>
      <c r="O15" s="45">
        <f t="shared" si="2"/>
        <v>1151.287211740042</v>
      </c>
      <c r="P15" s="10"/>
    </row>
    <row r="16" spans="1:16" ht="15">
      <c r="A16" s="12"/>
      <c r="B16" s="25">
        <v>331.31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509916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509916</v>
      </c>
      <c r="O16" s="47">
        <f t="shared" si="2"/>
        <v>1069.006289308176</v>
      </c>
      <c r="P16" s="9"/>
    </row>
    <row r="17" spans="1:16" ht="15">
      <c r="A17" s="12"/>
      <c r="B17" s="25">
        <v>335.12</v>
      </c>
      <c r="C17" s="20" t="s">
        <v>49</v>
      </c>
      <c r="D17" s="46">
        <v>19896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19896</v>
      </c>
      <c r="O17" s="47">
        <f t="shared" si="2"/>
        <v>41.710691823899374</v>
      </c>
      <c r="P17" s="9"/>
    </row>
    <row r="18" spans="1:16" ht="15">
      <c r="A18" s="12"/>
      <c r="B18" s="25">
        <v>335.14</v>
      </c>
      <c r="C18" s="20" t="s">
        <v>50</v>
      </c>
      <c r="D18" s="46">
        <v>248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248</v>
      </c>
      <c r="O18" s="47">
        <f t="shared" si="2"/>
        <v>0.519916142557652</v>
      </c>
      <c r="P18" s="9"/>
    </row>
    <row r="19" spans="1:16" ht="15">
      <c r="A19" s="12"/>
      <c r="B19" s="25">
        <v>335.15</v>
      </c>
      <c r="C19" s="20" t="s">
        <v>51</v>
      </c>
      <c r="D19" s="46">
        <v>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</v>
      </c>
      <c r="O19" s="47">
        <f t="shared" si="2"/>
        <v>0.05870020964360587</v>
      </c>
      <c r="P19" s="9"/>
    </row>
    <row r="20" spans="1:16" ht="15">
      <c r="A20" s="12"/>
      <c r="B20" s="25">
        <v>335.18</v>
      </c>
      <c r="C20" s="20" t="s">
        <v>19</v>
      </c>
      <c r="D20" s="46">
        <v>19061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19061</v>
      </c>
      <c r="O20" s="47">
        <f t="shared" si="2"/>
        <v>39.9601677148847</v>
      </c>
      <c r="P20" s="9"/>
    </row>
    <row r="21" spans="1:16" ht="15">
      <c r="A21" s="12"/>
      <c r="B21" s="25">
        <v>335.9</v>
      </c>
      <c r="C21" s="20" t="s">
        <v>20</v>
      </c>
      <c r="D21" s="46">
        <v>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</v>
      </c>
      <c r="O21" s="47">
        <f t="shared" si="2"/>
        <v>0.031446540880503145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53454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53454</v>
      </c>
      <c r="O22" s="45">
        <f t="shared" si="2"/>
        <v>112.062893081761</v>
      </c>
      <c r="P22" s="10"/>
    </row>
    <row r="23" spans="1:16" ht="15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53454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53454</v>
      </c>
      <c r="O23" s="47">
        <f t="shared" si="2"/>
        <v>112.062893081761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SUM(D25:D25)</f>
        <v>211382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211382</v>
      </c>
      <c r="O24" s="45">
        <f t="shared" si="2"/>
        <v>443.1488469601677</v>
      </c>
      <c r="P24" s="10"/>
    </row>
    <row r="25" spans="1:16" ht="15">
      <c r="A25" s="13"/>
      <c r="B25" s="39">
        <v>351.5</v>
      </c>
      <c r="C25" s="21" t="s">
        <v>31</v>
      </c>
      <c r="D25" s="46">
        <v>211382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211382</v>
      </c>
      <c r="O25" s="47">
        <f t="shared" si="2"/>
        <v>443.1488469601677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SUM(D27:D27)</f>
        <v>6636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6255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12891</v>
      </c>
      <c r="O26" s="45">
        <f t="shared" si="2"/>
        <v>27.0251572327044</v>
      </c>
      <c r="P26" s="10"/>
    </row>
    <row r="27" spans="1:16" ht="15.75" thickBot="1">
      <c r="A27" s="12"/>
      <c r="B27" s="25">
        <v>369.9</v>
      </c>
      <c r="C27" s="20" t="s">
        <v>33</v>
      </c>
      <c r="D27" s="46">
        <v>6636</v>
      </c>
      <c r="E27" s="46">
        <v>0</v>
      </c>
      <c r="F27" s="46">
        <v>0</v>
      </c>
      <c r="G27" s="46">
        <v>0</v>
      </c>
      <c r="H27" s="46">
        <v>0</v>
      </c>
      <c r="I27" s="46">
        <v>6255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12891</v>
      </c>
      <c r="O27" s="47">
        <f t="shared" si="2"/>
        <v>27.0251572327044</v>
      </c>
      <c r="P27" s="9"/>
    </row>
    <row r="28" spans="1:119" ht="16.5" thickBot="1">
      <c r="A28" s="14" t="s">
        <v>29</v>
      </c>
      <c r="B28" s="23"/>
      <c r="C28" s="22"/>
      <c r="D28" s="15">
        <f>SUM(D5,D12,D15,D22,D24,D26)</f>
        <v>347967</v>
      </c>
      <c r="E28" s="15">
        <f aca="true" t="shared" si="8" ref="E28:M28">SUM(E5,E12,E15,E22,E24,E26)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569625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917592</v>
      </c>
      <c r="O28" s="38">
        <f t="shared" si="2"/>
        <v>1923.6729559748428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1" t="s">
        <v>63</v>
      </c>
      <c r="M30" s="51"/>
      <c r="N30" s="51"/>
      <c r="O30" s="43">
        <v>477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84310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84310</v>
      </c>
      <c r="O5" s="33">
        <f aca="true" t="shared" si="2" ref="O5:O27">(N5/O$29)</f>
        <v>172.0612244897959</v>
      </c>
      <c r="P5" s="6"/>
    </row>
    <row r="6" spans="1:16" ht="15">
      <c r="A6" s="12"/>
      <c r="B6" s="25">
        <v>311</v>
      </c>
      <c r="C6" s="20" t="s">
        <v>1</v>
      </c>
      <c r="D6" s="46">
        <v>2428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2428</v>
      </c>
      <c r="O6" s="47">
        <f t="shared" si="2"/>
        <v>4.955102040816326</v>
      </c>
      <c r="P6" s="9"/>
    </row>
    <row r="7" spans="1:16" ht="15">
      <c r="A7" s="12"/>
      <c r="B7" s="25">
        <v>312.1</v>
      </c>
      <c r="C7" s="20" t="s">
        <v>9</v>
      </c>
      <c r="D7" s="46">
        <v>17877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17877</v>
      </c>
      <c r="O7" s="47">
        <f t="shared" si="2"/>
        <v>36.48367346938775</v>
      </c>
      <c r="P7" s="9"/>
    </row>
    <row r="8" spans="1:16" ht="15">
      <c r="A8" s="12"/>
      <c r="B8" s="25">
        <v>312.6</v>
      </c>
      <c r="C8" s="20" t="s">
        <v>10</v>
      </c>
      <c r="D8" s="46">
        <v>41962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41962</v>
      </c>
      <c r="O8" s="47">
        <f t="shared" si="2"/>
        <v>85.63673469387756</v>
      </c>
      <c r="P8" s="9"/>
    </row>
    <row r="9" spans="1:16" ht="15">
      <c r="A9" s="12"/>
      <c r="B9" s="25">
        <v>314.1</v>
      </c>
      <c r="C9" s="20" t="s">
        <v>11</v>
      </c>
      <c r="D9" s="46">
        <v>22043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22043</v>
      </c>
      <c r="O9" s="47">
        <f t="shared" si="2"/>
        <v>44.98571428571429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SUM(D11:D12)</f>
        <v>24306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24306</v>
      </c>
      <c r="O10" s="45">
        <f t="shared" si="2"/>
        <v>49.60408163265306</v>
      </c>
      <c r="P10" s="10"/>
    </row>
    <row r="11" spans="1:16" ht="15">
      <c r="A11" s="12"/>
      <c r="B11" s="25">
        <v>323.1</v>
      </c>
      <c r="C11" s="20" t="s">
        <v>45</v>
      </c>
      <c r="D11" s="46">
        <v>22547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22547</v>
      </c>
      <c r="O11" s="47">
        <f t="shared" si="2"/>
        <v>46.01428571428571</v>
      </c>
      <c r="P11" s="9"/>
    </row>
    <row r="12" spans="1:16" ht="15">
      <c r="A12" s="12"/>
      <c r="B12" s="25">
        <v>329</v>
      </c>
      <c r="C12" s="20" t="s">
        <v>46</v>
      </c>
      <c r="D12" s="46">
        <v>1759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1759</v>
      </c>
      <c r="O12" s="47">
        <f t="shared" si="2"/>
        <v>3.589795918367347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SUM(D14:D17)</f>
        <v>282812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63333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346145</v>
      </c>
      <c r="O13" s="45">
        <f t="shared" si="2"/>
        <v>706.4183673469388</v>
      </c>
      <c r="P13" s="10"/>
    </row>
    <row r="14" spans="1:16" ht="15">
      <c r="A14" s="12"/>
      <c r="B14" s="25">
        <v>334.31</v>
      </c>
      <c r="C14" s="20" t="s">
        <v>56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63333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63333</v>
      </c>
      <c r="O14" s="47">
        <f t="shared" si="2"/>
        <v>129.25102040816327</v>
      </c>
      <c r="P14" s="9"/>
    </row>
    <row r="15" spans="1:16" ht="15">
      <c r="A15" s="12"/>
      <c r="B15" s="25">
        <v>334.7</v>
      </c>
      <c r="C15" s="20" t="s">
        <v>48</v>
      </c>
      <c r="D15" s="46">
        <v>243295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243295</v>
      </c>
      <c r="O15" s="47">
        <f t="shared" si="2"/>
        <v>496.5204081632653</v>
      </c>
      <c r="P15" s="9"/>
    </row>
    <row r="16" spans="1:16" ht="15">
      <c r="A16" s="12"/>
      <c r="B16" s="25">
        <v>335.12</v>
      </c>
      <c r="C16" s="20" t="s">
        <v>49</v>
      </c>
      <c r="D16" s="46">
        <v>18282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18282</v>
      </c>
      <c r="O16" s="47">
        <f t="shared" si="2"/>
        <v>37.310204081632655</v>
      </c>
      <c r="P16" s="9"/>
    </row>
    <row r="17" spans="1:16" ht="15">
      <c r="A17" s="12"/>
      <c r="B17" s="25">
        <v>335.18</v>
      </c>
      <c r="C17" s="20" t="s">
        <v>19</v>
      </c>
      <c r="D17" s="46">
        <v>21235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21235</v>
      </c>
      <c r="O17" s="47">
        <f t="shared" si="2"/>
        <v>43.33673469387755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51732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51732</v>
      </c>
      <c r="O18" s="45">
        <f t="shared" si="2"/>
        <v>105.57551020408164</v>
      </c>
      <c r="P18" s="10"/>
    </row>
    <row r="19" spans="1:16" ht="15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51732</v>
      </c>
      <c r="O19" s="47">
        <f t="shared" si="2"/>
        <v>105.57551020408164</v>
      </c>
      <c r="P19" s="9"/>
    </row>
    <row r="20" spans="1:16" ht="15.75">
      <c r="A20" s="29" t="s">
        <v>26</v>
      </c>
      <c r="B20" s="30"/>
      <c r="C20" s="31"/>
      <c r="D20" s="32">
        <f aca="true" t="shared" si="6" ref="D20:M20">SUM(D21:D21)</f>
        <v>234746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234746</v>
      </c>
      <c r="O20" s="45">
        <f t="shared" si="2"/>
        <v>479.0734693877551</v>
      </c>
      <c r="P20" s="10"/>
    </row>
    <row r="21" spans="1:16" ht="15">
      <c r="A21" s="13"/>
      <c r="B21" s="39">
        <v>351.5</v>
      </c>
      <c r="C21" s="21" t="s">
        <v>31</v>
      </c>
      <c r="D21" s="46">
        <v>234746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234746</v>
      </c>
      <c r="O21" s="47">
        <f t="shared" si="2"/>
        <v>479.0734693877551</v>
      </c>
      <c r="P21" s="9"/>
    </row>
    <row r="22" spans="1:16" ht="15.75">
      <c r="A22" s="29" t="s">
        <v>2</v>
      </c>
      <c r="B22" s="30"/>
      <c r="C22" s="31"/>
      <c r="D22" s="32">
        <f aca="true" t="shared" si="7" ref="D22:M22">SUM(D23:D24)</f>
        <v>71675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8217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79892</v>
      </c>
      <c r="O22" s="45">
        <f t="shared" si="2"/>
        <v>163.0448979591837</v>
      </c>
      <c r="P22" s="10"/>
    </row>
    <row r="23" spans="1:16" ht="15">
      <c r="A23" s="12"/>
      <c r="B23" s="25">
        <v>366</v>
      </c>
      <c r="C23" s="20" t="s">
        <v>57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56000</v>
      </c>
      <c r="O23" s="47">
        <f t="shared" si="2"/>
        <v>114.28571428571429</v>
      </c>
      <c r="P23" s="9"/>
    </row>
    <row r="24" spans="1:16" ht="15">
      <c r="A24" s="12"/>
      <c r="B24" s="25">
        <v>369.9</v>
      </c>
      <c r="C24" s="20" t="s">
        <v>33</v>
      </c>
      <c r="D24" s="46">
        <v>15675</v>
      </c>
      <c r="E24" s="46">
        <v>0</v>
      </c>
      <c r="F24" s="46">
        <v>0</v>
      </c>
      <c r="G24" s="46">
        <v>0</v>
      </c>
      <c r="H24" s="46">
        <v>0</v>
      </c>
      <c r="I24" s="46">
        <v>8217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23892</v>
      </c>
      <c r="O24" s="47">
        <f t="shared" si="2"/>
        <v>48.75918367346939</v>
      </c>
      <c r="P24" s="9"/>
    </row>
    <row r="25" spans="1:16" ht="15.75">
      <c r="A25" s="29" t="s">
        <v>27</v>
      </c>
      <c r="B25" s="30"/>
      <c r="C25" s="31"/>
      <c r="D25" s="32">
        <f aca="true" t="shared" si="8" ref="D25:M25">SUM(D26:D26)</f>
        <v>47500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47500</v>
      </c>
      <c r="O25" s="45">
        <f t="shared" si="2"/>
        <v>96.93877551020408</v>
      </c>
      <c r="P25" s="9"/>
    </row>
    <row r="26" spans="1:16" ht="15.75" thickBot="1">
      <c r="A26" s="12"/>
      <c r="B26" s="25">
        <v>384</v>
      </c>
      <c r="C26" s="20" t="s">
        <v>34</v>
      </c>
      <c r="D26" s="46">
        <v>47500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47500</v>
      </c>
      <c r="O26" s="47">
        <f t="shared" si="2"/>
        <v>96.93877551020408</v>
      </c>
      <c r="P26" s="9"/>
    </row>
    <row r="27" spans="1:119" ht="16.5" thickBot="1">
      <c r="A27" s="14" t="s">
        <v>29</v>
      </c>
      <c r="B27" s="23"/>
      <c r="C27" s="22"/>
      <c r="D27" s="15">
        <f aca="true" t="shared" si="9" ref="D27:M27">SUM(D5,D10,D13,D18,D20,D22,D25)</f>
        <v>745349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123282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868631</v>
      </c>
      <c r="O27" s="38">
        <f t="shared" si="2"/>
        <v>1772.7163265306122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1" t="s">
        <v>58</v>
      </c>
      <c r="M29" s="51"/>
      <c r="N29" s="51"/>
      <c r="O29" s="43">
        <v>490</v>
      </c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.75" customHeight="1" thickBot="1">
      <c r="A31" s="55" t="s">
        <v>54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80563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80563</v>
      </c>
      <c r="O5" s="33">
        <f aca="true" t="shared" si="2" ref="O5:O30">(N5/O$32)</f>
        <v>161.126</v>
      </c>
      <c r="P5" s="6"/>
    </row>
    <row r="6" spans="1:16" ht="15">
      <c r="A6" s="12"/>
      <c r="B6" s="25">
        <v>311</v>
      </c>
      <c r="C6" s="20" t="s">
        <v>1</v>
      </c>
      <c r="D6" s="46">
        <v>2922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2922</v>
      </c>
      <c r="O6" s="47">
        <f t="shared" si="2"/>
        <v>5.844</v>
      </c>
      <c r="P6" s="9"/>
    </row>
    <row r="7" spans="1:16" ht="15">
      <c r="A7" s="12"/>
      <c r="B7" s="25">
        <v>312.1</v>
      </c>
      <c r="C7" s="20" t="s">
        <v>9</v>
      </c>
      <c r="D7" s="46">
        <v>19185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19185</v>
      </c>
      <c r="O7" s="47">
        <f t="shared" si="2"/>
        <v>38.37</v>
      </c>
      <c r="P7" s="9"/>
    </row>
    <row r="8" spans="1:16" ht="15">
      <c r="A8" s="12"/>
      <c r="B8" s="25">
        <v>312.6</v>
      </c>
      <c r="C8" s="20" t="s">
        <v>10</v>
      </c>
      <c r="D8" s="46">
        <v>29290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29290</v>
      </c>
      <c r="O8" s="47">
        <f t="shared" si="2"/>
        <v>58.58</v>
      </c>
      <c r="P8" s="9"/>
    </row>
    <row r="9" spans="1:16" ht="15">
      <c r="A9" s="12"/>
      <c r="B9" s="25">
        <v>314.1</v>
      </c>
      <c r="C9" s="20" t="s">
        <v>11</v>
      </c>
      <c r="D9" s="46">
        <v>26508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26508</v>
      </c>
      <c r="O9" s="47">
        <f t="shared" si="2"/>
        <v>53.016</v>
      </c>
      <c r="P9" s="9"/>
    </row>
    <row r="10" spans="1:16" ht="15">
      <c r="A10" s="12"/>
      <c r="B10" s="25">
        <v>314.2</v>
      </c>
      <c r="C10" s="20" t="s">
        <v>12</v>
      </c>
      <c r="D10" s="46">
        <v>1622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1622</v>
      </c>
      <c r="O10" s="47">
        <f t="shared" si="2"/>
        <v>3.244</v>
      </c>
      <c r="P10" s="9"/>
    </row>
    <row r="11" spans="1:16" ht="15">
      <c r="A11" s="12"/>
      <c r="B11" s="25">
        <v>314.4</v>
      </c>
      <c r="C11" s="20" t="s">
        <v>13</v>
      </c>
      <c r="D11" s="46">
        <v>1036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1036</v>
      </c>
      <c r="O11" s="47">
        <f t="shared" si="2"/>
        <v>2.072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32386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32386</v>
      </c>
      <c r="O12" s="45">
        <f t="shared" si="2"/>
        <v>64.772</v>
      </c>
      <c r="P12" s="10"/>
    </row>
    <row r="13" spans="1:16" ht="15">
      <c r="A13" s="12"/>
      <c r="B13" s="25">
        <v>323.1</v>
      </c>
      <c r="C13" s="20" t="s">
        <v>45</v>
      </c>
      <c r="D13" s="46">
        <v>32326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32326</v>
      </c>
      <c r="O13" s="47">
        <f t="shared" si="2"/>
        <v>64.652</v>
      </c>
      <c r="P13" s="9"/>
    </row>
    <row r="14" spans="1:16" ht="15">
      <c r="A14" s="12"/>
      <c r="B14" s="25">
        <v>329</v>
      </c>
      <c r="C14" s="20" t="s">
        <v>46</v>
      </c>
      <c r="D14" s="46">
        <v>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</v>
      </c>
      <c r="O14" s="47">
        <f t="shared" si="2"/>
        <v>0.12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60269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60269</v>
      </c>
      <c r="O15" s="45">
        <f t="shared" si="2"/>
        <v>120.538</v>
      </c>
      <c r="P15" s="10"/>
    </row>
    <row r="16" spans="1:16" ht="15">
      <c r="A16" s="12"/>
      <c r="B16" s="25">
        <v>334.49</v>
      </c>
      <c r="C16" s="20" t="s">
        <v>47</v>
      </c>
      <c r="D16" s="46">
        <v>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2000</v>
      </c>
      <c r="O16" s="47">
        <f t="shared" si="2"/>
        <v>4</v>
      </c>
      <c r="P16" s="9"/>
    </row>
    <row r="17" spans="1:16" ht="15">
      <c r="A17" s="12"/>
      <c r="B17" s="25">
        <v>334.7</v>
      </c>
      <c r="C17" s="20" t="s">
        <v>48</v>
      </c>
      <c r="D17" s="46">
        <v>27927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27927</v>
      </c>
      <c r="O17" s="47">
        <f t="shared" si="2"/>
        <v>55.854</v>
      </c>
      <c r="P17" s="9"/>
    </row>
    <row r="18" spans="1:16" ht="15">
      <c r="A18" s="12"/>
      <c r="B18" s="25">
        <v>335.12</v>
      </c>
      <c r="C18" s="20" t="s">
        <v>49</v>
      </c>
      <c r="D18" s="46">
        <v>17264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17264</v>
      </c>
      <c r="O18" s="47">
        <f t="shared" si="2"/>
        <v>34.528</v>
      </c>
      <c r="P18" s="9"/>
    </row>
    <row r="19" spans="1:16" ht="15">
      <c r="A19" s="12"/>
      <c r="B19" s="25">
        <v>335.14</v>
      </c>
      <c r="C19" s="20" t="s">
        <v>50</v>
      </c>
      <c r="D19" s="46">
        <v>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455</v>
      </c>
      <c r="O19" s="47">
        <f t="shared" si="2"/>
        <v>0.91</v>
      </c>
      <c r="P19" s="9"/>
    </row>
    <row r="20" spans="1:16" ht="15">
      <c r="A20" s="12"/>
      <c r="B20" s="25">
        <v>335.15</v>
      </c>
      <c r="C20" s="20" t="s">
        <v>51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56</v>
      </c>
      <c r="O20" s="47">
        <f t="shared" si="2"/>
        <v>0.112</v>
      </c>
      <c r="P20" s="9"/>
    </row>
    <row r="21" spans="1:16" ht="15">
      <c r="A21" s="12"/>
      <c r="B21" s="25">
        <v>335.18</v>
      </c>
      <c r="C21" s="20" t="s">
        <v>19</v>
      </c>
      <c r="D21" s="46">
        <v>12567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12567</v>
      </c>
      <c r="O21" s="47">
        <f t="shared" si="2"/>
        <v>25.134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SUM(D23:D23)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47621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aca="true" t="shared" si="7" ref="N22:N30">SUM(D22:M22)</f>
        <v>47621</v>
      </c>
      <c r="O22" s="45">
        <f t="shared" si="2"/>
        <v>95.242</v>
      </c>
      <c r="P22" s="10"/>
    </row>
    <row r="23" spans="1:16" ht="15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47621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47621</v>
      </c>
      <c r="O23" s="47">
        <f t="shared" si="2"/>
        <v>95.242</v>
      </c>
      <c r="P23" s="9"/>
    </row>
    <row r="24" spans="1:16" ht="15.75">
      <c r="A24" s="29" t="s">
        <v>26</v>
      </c>
      <c r="B24" s="30"/>
      <c r="C24" s="31"/>
      <c r="D24" s="32">
        <f aca="true" t="shared" si="8" ref="D24:M24">SUM(D25:D25)</f>
        <v>170060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170060</v>
      </c>
      <c r="O24" s="45">
        <f t="shared" si="2"/>
        <v>340.12</v>
      </c>
      <c r="P24" s="10"/>
    </row>
    <row r="25" spans="1:16" ht="15">
      <c r="A25" s="13"/>
      <c r="B25" s="39">
        <v>351.5</v>
      </c>
      <c r="C25" s="21" t="s">
        <v>31</v>
      </c>
      <c r="D25" s="46">
        <v>170060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170060</v>
      </c>
      <c r="O25" s="47">
        <f t="shared" si="2"/>
        <v>340.12</v>
      </c>
      <c r="P25" s="9"/>
    </row>
    <row r="26" spans="1:16" ht="15.75">
      <c r="A26" s="29" t="s">
        <v>2</v>
      </c>
      <c r="B26" s="30"/>
      <c r="C26" s="31"/>
      <c r="D26" s="32">
        <f aca="true" t="shared" si="9" ref="D26:M26">SUM(D27:D27)</f>
        <v>521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1976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7"/>
        <v>2497</v>
      </c>
      <c r="O26" s="45">
        <f t="shared" si="2"/>
        <v>4.994</v>
      </c>
      <c r="P26" s="10"/>
    </row>
    <row r="27" spans="1:16" ht="15">
      <c r="A27" s="12"/>
      <c r="B27" s="25">
        <v>369.9</v>
      </c>
      <c r="C27" s="20" t="s">
        <v>33</v>
      </c>
      <c r="D27" s="46">
        <v>521</v>
      </c>
      <c r="E27" s="46">
        <v>0</v>
      </c>
      <c r="F27" s="46">
        <v>0</v>
      </c>
      <c r="G27" s="46">
        <v>0</v>
      </c>
      <c r="H27" s="46">
        <v>0</v>
      </c>
      <c r="I27" s="46">
        <v>1976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2497</v>
      </c>
      <c r="O27" s="47">
        <f t="shared" si="2"/>
        <v>4.994</v>
      </c>
      <c r="P27" s="9"/>
    </row>
    <row r="28" spans="1:16" ht="15.75">
      <c r="A28" s="29" t="s">
        <v>27</v>
      </c>
      <c r="B28" s="30"/>
      <c r="C28" s="31"/>
      <c r="D28" s="32">
        <f aca="true" t="shared" si="10" ref="D28:M28">SUM(D29:D29)</f>
        <v>11115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7"/>
        <v>11115</v>
      </c>
      <c r="O28" s="45">
        <f t="shared" si="2"/>
        <v>22.23</v>
      </c>
      <c r="P28" s="9"/>
    </row>
    <row r="29" spans="1:16" ht="15.75" thickBot="1">
      <c r="A29" s="12"/>
      <c r="B29" s="25">
        <v>388.1</v>
      </c>
      <c r="C29" s="20" t="s">
        <v>52</v>
      </c>
      <c r="D29" s="46">
        <v>11115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11115</v>
      </c>
      <c r="O29" s="47">
        <f t="shared" si="2"/>
        <v>22.23</v>
      </c>
      <c r="P29" s="9"/>
    </row>
    <row r="30" spans="1:119" ht="16.5" thickBot="1">
      <c r="A30" s="14" t="s">
        <v>29</v>
      </c>
      <c r="B30" s="23"/>
      <c r="C30" s="22"/>
      <c r="D30" s="15">
        <f aca="true" t="shared" si="11" ref="D30:M30">SUM(D5,D12,D15,D22,D24,D26,D28)</f>
        <v>354914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49597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7"/>
        <v>404511</v>
      </c>
      <c r="O30" s="38">
        <f t="shared" si="2"/>
        <v>809.022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53</v>
      </c>
      <c r="M32" s="51"/>
      <c r="N32" s="51"/>
      <c r="O32" s="43">
        <v>500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thickBot="1">
      <c r="A34" s="55" t="s">
        <v>54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74220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74220</v>
      </c>
      <c r="O5" s="33">
        <f aca="true" t="shared" si="2" ref="O5:O29">(N5/O$31)</f>
        <v>141.91204588910134</v>
      </c>
      <c r="P5" s="6"/>
    </row>
    <row r="6" spans="1:16" ht="15">
      <c r="A6" s="12"/>
      <c r="B6" s="25">
        <v>311</v>
      </c>
      <c r="C6" s="20" t="s">
        <v>1</v>
      </c>
      <c r="D6" s="46">
        <v>2569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2569</v>
      </c>
      <c r="O6" s="47">
        <f t="shared" si="2"/>
        <v>4.912045889101338</v>
      </c>
      <c r="P6" s="9"/>
    </row>
    <row r="7" spans="1:16" ht="15">
      <c r="A7" s="12"/>
      <c r="B7" s="25">
        <v>312.1</v>
      </c>
      <c r="C7" s="20" t="s">
        <v>9</v>
      </c>
      <c r="D7" s="46">
        <v>18005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18005</v>
      </c>
      <c r="O7" s="47">
        <f t="shared" si="2"/>
        <v>34.4263862332696</v>
      </c>
      <c r="P7" s="9"/>
    </row>
    <row r="8" spans="1:16" ht="15">
      <c r="A8" s="12"/>
      <c r="B8" s="25">
        <v>312.6</v>
      </c>
      <c r="C8" s="20" t="s">
        <v>10</v>
      </c>
      <c r="D8" s="46">
        <v>31605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31605</v>
      </c>
      <c r="O8" s="47">
        <f t="shared" si="2"/>
        <v>60.4302103250478</v>
      </c>
      <c r="P8" s="9"/>
    </row>
    <row r="9" spans="1:16" ht="15">
      <c r="A9" s="12"/>
      <c r="B9" s="25">
        <v>314.1</v>
      </c>
      <c r="C9" s="20" t="s">
        <v>11</v>
      </c>
      <c r="D9" s="46">
        <v>19429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19429</v>
      </c>
      <c r="O9" s="47">
        <f t="shared" si="2"/>
        <v>37.14913957934991</v>
      </c>
      <c r="P9" s="9"/>
    </row>
    <row r="10" spans="1:16" ht="15">
      <c r="A10" s="12"/>
      <c r="B10" s="25">
        <v>314.2</v>
      </c>
      <c r="C10" s="20" t="s">
        <v>12</v>
      </c>
      <c r="D10" s="46">
        <v>1626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1626</v>
      </c>
      <c r="O10" s="47">
        <f t="shared" si="2"/>
        <v>3.108986615678776</v>
      </c>
      <c r="P10" s="9"/>
    </row>
    <row r="11" spans="1:16" ht="15">
      <c r="A11" s="12"/>
      <c r="B11" s="25">
        <v>314.4</v>
      </c>
      <c r="C11" s="20" t="s">
        <v>13</v>
      </c>
      <c r="D11" s="46">
        <v>986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986</v>
      </c>
      <c r="O11" s="47">
        <f t="shared" si="2"/>
        <v>1.8852772466539196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19505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19505</v>
      </c>
      <c r="O12" s="45">
        <f t="shared" si="2"/>
        <v>37.29445506692161</v>
      </c>
      <c r="P12" s="10"/>
    </row>
    <row r="13" spans="1:16" ht="15">
      <c r="A13" s="12"/>
      <c r="B13" s="25">
        <v>323.4</v>
      </c>
      <c r="C13" s="20" t="s">
        <v>15</v>
      </c>
      <c r="D13" s="46">
        <v>19342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19342</v>
      </c>
      <c r="O13" s="47">
        <f t="shared" si="2"/>
        <v>36.98279158699809</v>
      </c>
      <c r="P13" s="9"/>
    </row>
    <row r="14" spans="1:16" ht="15">
      <c r="A14" s="12"/>
      <c r="B14" s="25">
        <v>323.5</v>
      </c>
      <c r="C14" s="20" t="s">
        <v>16</v>
      </c>
      <c r="D14" s="46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163</v>
      </c>
      <c r="O14" s="47">
        <f t="shared" si="2"/>
        <v>0.31166347992351817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SUM(D16:D18)</f>
        <v>36037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36037</v>
      </c>
      <c r="O15" s="45">
        <f t="shared" si="2"/>
        <v>68.90439770554494</v>
      </c>
      <c r="P15" s="10"/>
    </row>
    <row r="16" spans="1:16" ht="15">
      <c r="A16" s="12"/>
      <c r="B16" s="25">
        <v>334.9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1.9120458891013383</v>
      </c>
      <c r="P16" s="9"/>
    </row>
    <row r="17" spans="1:16" ht="15">
      <c r="A17" s="12"/>
      <c r="B17" s="25">
        <v>335.18</v>
      </c>
      <c r="C17" s="20" t="s">
        <v>19</v>
      </c>
      <c r="D17" s="46">
        <v>17530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17530</v>
      </c>
      <c r="O17" s="47">
        <f t="shared" si="2"/>
        <v>33.51816443594646</v>
      </c>
      <c r="P17" s="9"/>
    </row>
    <row r="18" spans="1:16" ht="15">
      <c r="A18" s="12"/>
      <c r="B18" s="25">
        <v>335.9</v>
      </c>
      <c r="C18" s="20" t="s">
        <v>20</v>
      </c>
      <c r="D18" s="46">
        <v>17507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17507</v>
      </c>
      <c r="O18" s="47">
        <f t="shared" si="2"/>
        <v>33.474187380497135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SUM(D20:D20)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37775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37775</v>
      </c>
      <c r="O19" s="45">
        <f t="shared" si="2"/>
        <v>72.22753346080306</v>
      </c>
      <c r="P19" s="10"/>
    </row>
    <row r="20" spans="1:16" ht="15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37775</v>
      </c>
      <c r="O20" s="47">
        <f t="shared" si="2"/>
        <v>72.22753346080306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SUM(D22:D22)</f>
        <v>145581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145581</v>
      </c>
      <c r="O21" s="45">
        <f t="shared" si="2"/>
        <v>278.3575525812619</v>
      </c>
      <c r="P21" s="10"/>
    </row>
    <row r="22" spans="1:16" ht="15">
      <c r="A22" s="13"/>
      <c r="B22" s="39">
        <v>351.5</v>
      </c>
      <c r="C22" s="21" t="s">
        <v>31</v>
      </c>
      <c r="D22" s="46">
        <v>145581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145581</v>
      </c>
      <c r="O22" s="47">
        <f t="shared" si="2"/>
        <v>278.3575525812619</v>
      </c>
      <c r="P22" s="9"/>
    </row>
    <row r="23" spans="1:16" ht="15.75">
      <c r="A23" s="29" t="s">
        <v>2</v>
      </c>
      <c r="B23" s="30"/>
      <c r="C23" s="31"/>
      <c r="D23" s="32">
        <f aca="true" t="shared" si="7" ref="D23:M23">SUM(D24:D25)</f>
        <v>5601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5601</v>
      </c>
      <c r="O23" s="45">
        <f t="shared" si="2"/>
        <v>10.709369024856597</v>
      </c>
      <c r="P23" s="10"/>
    </row>
    <row r="24" spans="1:16" ht="15">
      <c r="A24" s="12"/>
      <c r="B24" s="25">
        <v>367</v>
      </c>
      <c r="C24" s="20" t="s">
        <v>32</v>
      </c>
      <c r="D24" s="46">
        <v>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976</v>
      </c>
      <c r="O24" s="47">
        <f t="shared" si="2"/>
        <v>1.8661567877629064</v>
      </c>
      <c r="P24" s="9"/>
    </row>
    <row r="25" spans="1:16" ht="15">
      <c r="A25" s="12"/>
      <c r="B25" s="25">
        <v>369.9</v>
      </c>
      <c r="C25" s="20" t="s">
        <v>33</v>
      </c>
      <c r="D25" s="46">
        <v>4625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4625</v>
      </c>
      <c r="O25" s="47">
        <f t="shared" si="2"/>
        <v>8.84321223709369</v>
      </c>
      <c r="P25" s="9"/>
    </row>
    <row r="26" spans="1:16" ht="15.75">
      <c r="A26" s="29" t="s">
        <v>27</v>
      </c>
      <c r="B26" s="30"/>
      <c r="C26" s="31"/>
      <c r="D26" s="32">
        <f aca="true" t="shared" si="8" ref="D26:M26">SUM(D27:D28)</f>
        <v>52000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978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52978</v>
      </c>
      <c r="O26" s="45">
        <f t="shared" si="2"/>
        <v>101.29636711281071</v>
      </c>
      <c r="P26" s="9"/>
    </row>
    <row r="27" spans="1:16" ht="15">
      <c r="A27" s="12"/>
      <c r="B27" s="25">
        <v>384</v>
      </c>
      <c r="C27" s="20" t="s">
        <v>34</v>
      </c>
      <c r="D27" s="46">
        <v>52000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52000</v>
      </c>
      <c r="O27" s="47">
        <f t="shared" si="2"/>
        <v>99.4263862332696</v>
      </c>
      <c r="P27" s="9"/>
    </row>
    <row r="28" spans="1:16" ht="15.75" thickBot="1">
      <c r="A28" s="12"/>
      <c r="B28" s="25">
        <v>389.9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978</v>
      </c>
      <c r="O28" s="47">
        <f t="shared" si="2"/>
        <v>1.869980879541109</v>
      </c>
      <c r="P28" s="9"/>
    </row>
    <row r="29" spans="1:119" ht="16.5" thickBot="1">
      <c r="A29" s="14" t="s">
        <v>29</v>
      </c>
      <c r="B29" s="23"/>
      <c r="C29" s="22"/>
      <c r="D29" s="15">
        <f aca="true" t="shared" si="9" ref="D29:M29">SUM(D5,D12,D15,D19,D21,D23,D26)</f>
        <v>332944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38753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371697</v>
      </c>
      <c r="O29" s="38">
        <f t="shared" si="2"/>
        <v>710.7017208413002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42</v>
      </c>
      <c r="M31" s="51"/>
      <c r="N31" s="51"/>
      <c r="O31" s="43">
        <v>523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81282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81282</v>
      </c>
      <c r="O5" s="33">
        <f aca="true" t="shared" si="2" ref="O5:O24">(N5/O$26)</f>
        <v>173.67948717948718</v>
      </c>
      <c r="P5" s="6"/>
    </row>
    <row r="6" spans="1:16" ht="15">
      <c r="A6" s="12"/>
      <c r="B6" s="25">
        <v>311</v>
      </c>
      <c r="C6" s="20" t="s">
        <v>1</v>
      </c>
      <c r="D6" s="46">
        <v>2081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2081</v>
      </c>
      <c r="O6" s="47">
        <f t="shared" si="2"/>
        <v>4.446581196581197</v>
      </c>
      <c r="P6" s="9"/>
    </row>
    <row r="7" spans="1:16" ht="15">
      <c r="A7" s="12"/>
      <c r="B7" s="25">
        <v>312.1</v>
      </c>
      <c r="C7" s="20" t="s">
        <v>9</v>
      </c>
      <c r="D7" s="46">
        <v>20818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20818</v>
      </c>
      <c r="O7" s="47">
        <f t="shared" si="2"/>
        <v>44.48290598290598</v>
      </c>
      <c r="P7" s="9"/>
    </row>
    <row r="8" spans="1:16" ht="15">
      <c r="A8" s="12"/>
      <c r="B8" s="25">
        <v>312.6</v>
      </c>
      <c r="C8" s="20" t="s">
        <v>10</v>
      </c>
      <c r="D8" s="46">
        <v>39744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39744</v>
      </c>
      <c r="O8" s="47">
        <f t="shared" si="2"/>
        <v>84.92307692307692</v>
      </c>
      <c r="P8" s="9"/>
    </row>
    <row r="9" spans="1:16" ht="15">
      <c r="A9" s="12"/>
      <c r="B9" s="25">
        <v>314.1</v>
      </c>
      <c r="C9" s="20" t="s">
        <v>11</v>
      </c>
      <c r="D9" s="46">
        <v>14479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14479</v>
      </c>
      <c r="O9" s="47">
        <f t="shared" si="2"/>
        <v>30.938034188034187</v>
      </c>
      <c r="P9" s="9"/>
    </row>
    <row r="10" spans="1:16" ht="15">
      <c r="A10" s="12"/>
      <c r="B10" s="25">
        <v>314.2</v>
      </c>
      <c r="C10" s="20" t="s">
        <v>12</v>
      </c>
      <c r="D10" s="46">
        <v>3285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3285</v>
      </c>
      <c r="O10" s="47">
        <f t="shared" si="2"/>
        <v>7.019230769230769</v>
      </c>
      <c r="P10" s="9"/>
    </row>
    <row r="11" spans="1:16" ht="15">
      <c r="A11" s="12"/>
      <c r="B11" s="25">
        <v>314.4</v>
      </c>
      <c r="C11" s="20" t="s">
        <v>13</v>
      </c>
      <c r="D11" s="46">
        <v>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875</v>
      </c>
      <c r="O11" s="47">
        <f t="shared" si="2"/>
        <v>1.8696581196581197</v>
      </c>
      <c r="P11" s="9"/>
    </row>
    <row r="12" spans="1:16" ht="15.75">
      <c r="A12" s="29" t="s">
        <v>313</v>
      </c>
      <c r="B12" s="30"/>
      <c r="C12" s="31"/>
      <c r="D12" s="32">
        <f aca="true" t="shared" si="3" ref="D12:M12">SUM(D13:D14)</f>
        <v>13149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13149</v>
      </c>
      <c r="O12" s="45">
        <f t="shared" si="2"/>
        <v>28.096153846153847</v>
      </c>
      <c r="P12" s="10"/>
    </row>
    <row r="13" spans="1:16" ht="15">
      <c r="A13" s="12"/>
      <c r="B13" s="25">
        <v>323.1</v>
      </c>
      <c r="C13" s="20" t="s">
        <v>45</v>
      </c>
      <c r="D13" s="46">
        <v>12253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12253</v>
      </c>
      <c r="O13" s="47">
        <f t="shared" si="2"/>
        <v>26.181623931623932</v>
      </c>
      <c r="P13" s="9"/>
    </row>
    <row r="14" spans="1:16" ht="15">
      <c r="A14" s="12"/>
      <c r="B14" s="25">
        <v>329</v>
      </c>
      <c r="C14" s="20" t="s">
        <v>314</v>
      </c>
      <c r="D14" s="46">
        <v>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896</v>
      </c>
      <c r="O14" s="47">
        <f t="shared" si="2"/>
        <v>1.9145299145299146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SUM(D16:D17)</f>
        <v>45048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45048</v>
      </c>
      <c r="O15" s="45">
        <f t="shared" si="2"/>
        <v>96.25641025641026</v>
      </c>
      <c r="P15" s="10"/>
    </row>
    <row r="16" spans="1:16" ht="15">
      <c r="A16" s="12"/>
      <c r="B16" s="25">
        <v>335.12</v>
      </c>
      <c r="C16" s="20" t="s">
        <v>49</v>
      </c>
      <c r="D16" s="46">
        <v>21063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21063</v>
      </c>
      <c r="O16" s="47">
        <f t="shared" si="2"/>
        <v>45.006410256410255</v>
      </c>
      <c r="P16" s="9"/>
    </row>
    <row r="17" spans="1:16" ht="15">
      <c r="A17" s="12"/>
      <c r="B17" s="25">
        <v>335.18</v>
      </c>
      <c r="C17" s="20" t="s">
        <v>19</v>
      </c>
      <c r="D17" s="46">
        <v>23985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23985</v>
      </c>
      <c r="O17" s="47">
        <f t="shared" si="2"/>
        <v>51.25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45257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45257</v>
      </c>
      <c r="O18" s="45">
        <f t="shared" si="2"/>
        <v>96.70299145299145</v>
      </c>
      <c r="P18" s="10"/>
    </row>
    <row r="19" spans="1:16" ht="15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45257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45257</v>
      </c>
      <c r="O19" s="47">
        <f t="shared" si="2"/>
        <v>96.70299145299145</v>
      </c>
      <c r="P19" s="9"/>
    </row>
    <row r="20" spans="1:16" ht="15.75">
      <c r="A20" s="29" t="s">
        <v>26</v>
      </c>
      <c r="B20" s="30"/>
      <c r="C20" s="31"/>
      <c r="D20" s="32">
        <f aca="true" t="shared" si="6" ref="D20:M20">SUM(D21:D21)</f>
        <v>146573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146573</v>
      </c>
      <c r="O20" s="45">
        <f t="shared" si="2"/>
        <v>313.19017094017096</v>
      </c>
      <c r="P20" s="10"/>
    </row>
    <row r="21" spans="1:16" ht="15">
      <c r="A21" s="13"/>
      <c r="B21" s="39">
        <v>351.5</v>
      </c>
      <c r="C21" s="21" t="s">
        <v>31</v>
      </c>
      <c r="D21" s="46">
        <v>146573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146573</v>
      </c>
      <c r="O21" s="47">
        <f t="shared" si="2"/>
        <v>313.19017094017096</v>
      </c>
      <c r="P21" s="9"/>
    </row>
    <row r="22" spans="1:16" ht="15.75">
      <c r="A22" s="29" t="s">
        <v>2</v>
      </c>
      <c r="B22" s="30"/>
      <c r="C22" s="31"/>
      <c r="D22" s="32">
        <f aca="true" t="shared" si="7" ref="D22:M22">SUM(D23:D23)</f>
        <v>1665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4238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5903</v>
      </c>
      <c r="O22" s="45">
        <f t="shared" si="2"/>
        <v>12.613247863247864</v>
      </c>
      <c r="P22" s="10"/>
    </row>
    <row r="23" spans="1:16" ht="15.75" thickBot="1">
      <c r="A23" s="12"/>
      <c r="B23" s="25">
        <v>369.9</v>
      </c>
      <c r="C23" s="20" t="s">
        <v>33</v>
      </c>
      <c r="D23" s="46">
        <v>1665</v>
      </c>
      <c r="E23" s="46">
        <v>0</v>
      </c>
      <c r="F23" s="46">
        <v>0</v>
      </c>
      <c r="G23" s="46">
        <v>0</v>
      </c>
      <c r="H23" s="46">
        <v>0</v>
      </c>
      <c r="I23" s="46">
        <v>4238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5903</v>
      </c>
      <c r="O23" s="47">
        <f t="shared" si="2"/>
        <v>12.613247863247864</v>
      </c>
      <c r="P23" s="9"/>
    </row>
    <row r="24" spans="1:119" ht="16.5" thickBot="1">
      <c r="A24" s="14" t="s">
        <v>29</v>
      </c>
      <c r="B24" s="23"/>
      <c r="C24" s="22"/>
      <c r="D24" s="15">
        <f>SUM(D5,D12,D15,D18,D20,D22)</f>
        <v>287717</v>
      </c>
      <c r="E24" s="15">
        <f aca="true" t="shared" si="8" ref="E24:M24">SUM(E5,E12,E15,E18,E20,E22)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49495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337212</v>
      </c>
      <c r="O24" s="38">
        <f t="shared" si="2"/>
        <v>720.5384615384615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51" t="s">
        <v>315</v>
      </c>
      <c r="M26" s="51"/>
      <c r="N26" s="51"/>
      <c r="O26" s="43">
        <v>468</v>
      </c>
    </row>
    <row r="27" spans="1:15" ht="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15.75" customHeight="1" thickBot="1">
      <c r="A28" s="55" t="s">
        <v>54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122584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122584</v>
      </c>
      <c r="O5" s="33">
        <f aca="true" t="shared" si="2" ref="O5:O29">(N5/O$31)</f>
        <v>245.65931863727454</v>
      </c>
      <c r="P5" s="6"/>
    </row>
    <row r="6" spans="1:16" ht="15">
      <c r="A6" s="12"/>
      <c r="B6" s="25">
        <v>311</v>
      </c>
      <c r="C6" s="20" t="s">
        <v>1</v>
      </c>
      <c r="D6" s="46">
        <v>6336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6336</v>
      </c>
      <c r="O6" s="47">
        <f t="shared" si="2"/>
        <v>12.697394789579159</v>
      </c>
      <c r="P6" s="9"/>
    </row>
    <row r="7" spans="1:16" ht="15">
      <c r="A7" s="12"/>
      <c r="B7" s="25">
        <v>312.41</v>
      </c>
      <c r="C7" s="20" t="s">
        <v>66</v>
      </c>
      <c r="D7" s="46">
        <v>27756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27756</v>
      </c>
      <c r="O7" s="47">
        <f t="shared" si="2"/>
        <v>55.62324649298597</v>
      </c>
      <c r="P7" s="9"/>
    </row>
    <row r="8" spans="1:16" ht="15">
      <c r="A8" s="12"/>
      <c r="B8" s="25">
        <v>312.6</v>
      </c>
      <c r="C8" s="20" t="s">
        <v>10</v>
      </c>
      <c r="D8" s="46">
        <v>56401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56401</v>
      </c>
      <c r="O8" s="47">
        <f t="shared" si="2"/>
        <v>113.02805611222445</v>
      </c>
      <c r="P8" s="9"/>
    </row>
    <row r="9" spans="1:16" ht="15">
      <c r="A9" s="12"/>
      <c r="B9" s="25">
        <v>314.1</v>
      </c>
      <c r="C9" s="20" t="s">
        <v>11</v>
      </c>
      <c r="D9" s="46">
        <v>27797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27797</v>
      </c>
      <c r="O9" s="47">
        <f t="shared" si="2"/>
        <v>55.705410821643284</v>
      </c>
      <c r="P9" s="9"/>
    </row>
    <row r="10" spans="1:16" ht="15">
      <c r="A10" s="12"/>
      <c r="B10" s="25">
        <v>314.4</v>
      </c>
      <c r="C10" s="20" t="s">
        <v>13</v>
      </c>
      <c r="D10" s="46">
        <v>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313</v>
      </c>
      <c r="O10" s="47">
        <f t="shared" si="2"/>
        <v>0.627254509018036</v>
      </c>
      <c r="P10" s="9"/>
    </row>
    <row r="11" spans="1:16" ht="15">
      <c r="A11" s="12"/>
      <c r="B11" s="25">
        <v>315</v>
      </c>
      <c r="C11" s="20" t="s">
        <v>72</v>
      </c>
      <c r="D11" s="46">
        <v>3981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3981</v>
      </c>
      <c r="O11" s="47">
        <f t="shared" si="2"/>
        <v>7.977955911823647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19132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19132</v>
      </c>
      <c r="O12" s="45">
        <f t="shared" si="2"/>
        <v>38.34068136272545</v>
      </c>
      <c r="P12" s="10"/>
    </row>
    <row r="13" spans="1:16" ht="15">
      <c r="A13" s="12"/>
      <c r="B13" s="25">
        <v>323.1</v>
      </c>
      <c r="C13" s="20" t="s">
        <v>45</v>
      </c>
      <c r="D13" s="46">
        <v>19132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19132</v>
      </c>
      <c r="O13" s="47">
        <f t="shared" si="2"/>
        <v>38.34068136272545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1186423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8247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1194670</v>
      </c>
      <c r="O14" s="45">
        <f t="shared" si="2"/>
        <v>2394.128256513026</v>
      </c>
      <c r="P14" s="10"/>
    </row>
    <row r="15" spans="1:16" ht="15">
      <c r="A15" s="12"/>
      <c r="B15" s="25">
        <v>331.1</v>
      </c>
      <c r="C15" s="20" t="s">
        <v>97</v>
      </c>
      <c r="D15" s="46">
        <v>498399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498399</v>
      </c>
      <c r="O15" s="47">
        <f t="shared" si="2"/>
        <v>998.7955911823648</v>
      </c>
      <c r="P15" s="9"/>
    </row>
    <row r="16" spans="1:16" ht="15">
      <c r="A16" s="12"/>
      <c r="B16" s="25">
        <v>334.49</v>
      </c>
      <c r="C16" s="20" t="s">
        <v>47</v>
      </c>
      <c r="D16" s="46">
        <v>635334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635334</v>
      </c>
      <c r="O16" s="47">
        <f t="shared" si="2"/>
        <v>1273.2144288577153</v>
      </c>
      <c r="P16" s="9"/>
    </row>
    <row r="17" spans="1:16" ht="15">
      <c r="A17" s="12"/>
      <c r="B17" s="25">
        <v>334.5</v>
      </c>
      <c r="C17" s="20" t="s">
        <v>129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8247</v>
      </c>
      <c r="O17" s="47">
        <f t="shared" si="2"/>
        <v>16.527054108216433</v>
      </c>
      <c r="P17" s="9"/>
    </row>
    <row r="18" spans="1:16" ht="15">
      <c r="A18" s="12"/>
      <c r="B18" s="25">
        <v>335.12</v>
      </c>
      <c r="C18" s="20" t="s">
        <v>137</v>
      </c>
      <c r="D18" s="46">
        <v>24115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24115</v>
      </c>
      <c r="O18" s="47">
        <f t="shared" si="2"/>
        <v>48.326653306613224</v>
      </c>
      <c r="P18" s="9"/>
    </row>
    <row r="19" spans="1:16" ht="15">
      <c r="A19" s="12"/>
      <c r="B19" s="25">
        <v>335.14</v>
      </c>
      <c r="C19" s="20" t="s">
        <v>139</v>
      </c>
      <c r="D19" s="46">
        <v>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216</v>
      </c>
      <c r="O19" s="47">
        <f t="shared" si="2"/>
        <v>0.43286573146292584</v>
      </c>
      <c r="P19" s="9"/>
    </row>
    <row r="20" spans="1:16" ht="15">
      <c r="A20" s="12"/>
      <c r="B20" s="25">
        <v>335.15</v>
      </c>
      <c r="C20" s="20" t="s">
        <v>140</v>
      </c>
      <c r="D20" s="46">
        <v>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63</v>
      </c>
      <c r="O20" s="47">
        <f t="shared" si="2"/>
        <v>0.12625250501002003</v>
      </c>
      <c r="P20" s="9"/>
    </row>
    <row r="21" spans="1:16" ht="15">
      <c r="A21" s="12"/>
      <c r="B21" s="25">
        <v>335.18</v>
      </c>
      <c r="C21" s="20" t="s">
        <v>143</v>
      </c>
      <c r="D21" s="46">
        <v>28296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28296</v>
      </c>
      <c r="O21" s="47">
        <f t="shared" si="2"/>
        <v>56.705410821643284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SUM(D23:D23)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114061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aca="true" t="shared" si="7" ref="N22:N29">SUM(D22:M22)</f>
        <v>114061</v>
      </c>
      <c r="O22" s="45">
        <f t="shared" si="2"/>
        <v>228.57915831663325</v>
      </c>
      <c r="P22" s="10"/>
    </row>
    <row r="23" spans="1:16" ht="15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114061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114061</v>
      </c>
      <c r="O23" s="47">
        <f t="shared" si="2"/>
        <v>228.57915831663325</v>
      </c>
      <c r="P23" s="9"/>
    </row>
    <row r="24" spans="1:16" ht="15.75">
      <c r="A24" s="29" t="s">
        <v>26</v>
      </c>
      <c r="B24" s="30"/>
      <c r="C24" s="31"/>
      <c r="D24" s="32">
        <f aca="true" t="shared" si="8" ref="D24:M24">SUM(D25:D26)</f>
        <v>1372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3433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4805</v>
      </c>
      <c r="O24" s="45">
        <f t="shared" si="2"/>
        <v>9.629258517034069</v>
      </c>
      <c r="P24" s="10"/>
    </row>
    <row r="25" spans="1:16" ht="15">
      <c r="A25" s="13"/>
      <c r="B25" s="39">
        <v>351.1</v>
      </c>
      <c r="C25" s="21" t="s">
        <v>268</v>
      </c>
      <c r="D25" s="46">
        <v>852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852</v>
      </c>
      <c r="O25" s="47">
        <f t="shared" si="2"/>
        <v>1.7074148296593186</v>
      </c>
      <c r="P25" s="9"/>
    </row>
    <row r="26" spans="1:16" ht="15">
      <c r="A26" s="13"/>
      <c r="B26" s="39">
        <v>355</v>
      </c>
      <c r="C26" s="21" t="s">
        <v>279</v>
      </c>
      <c r="D26" s="46">
        <v>520</v>
      </c>
      <c r="E26" s="46">
        <v>0</v>
      </c>
      <c r="F26" s="46">
        <v>0</v>
      </c>
      <c r="G26" s="46">
        <v>0</v>
      </c>
      <c r="H26" s="46">
        <v>0</v>
      </c>
      <c r="I26" s="46">
        <v>3433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3953</v>
      </c>
      <c r="O26" s="47">
        <f t="shared" si="2"/>
        <v>7.921843687374749</v>
      </c>
      <c r="P26" s="9"/>
    </row>
    <row r="27" spans="1:16" ht="15.75">
      <c r="A27" s="29" t="s">
        <v>2</v>
      </c>
      <c r="B27" s="30"/>
      <c r="C27" s="31"/>
      <c r="D27" s="32">
        <f aca="true" t="shared" si="9" ref="D27:M27">SUM(D28:D28)</f>
        <v>787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621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1408</v>
      </c>
      <c r="O27" s="45">
        <f t="shared" si="2"/>
        <v>2.8216432865731464</v>
      </c>
      <c r="P27" s="10"/>
    </row>
    <row r="28" spans="1:16" ht="15.75" thickBot="1">
      <c r="A28" s="12"/>
      <c r="B28" s="25">
        <v>361.1</v>
      </c>
      <c r="C28" s="20" t="s">
        <v>284</v>
      </c>
      <c r="D28" s="46">
        <v>787</v>
      </c>
      <c r="E28" s="46">
        <v>0</v>
      </c>
      <c r="F28" s="46">
        <v>0</v>
      </c>
      <c r="G28" s="46">
        <v>0</v>
      </c>
      <c r="H28" s="46">
        <v>0</v>
      </c>
      <c r="I28" s="46">
        <v>621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1408</v>
      </c>
      <c r="O28" s="47">
        <f t="shared" si="2"/>
        <v>2.8216432865731464</v>
      </c>
      <c r="P28" s="9"/>
    </row>
    <row r="29" spans="1:119" ht="16.5" thickBot="1">
      <c r="A29" s="14" t="s">
        <v>29</v>
      </c>
      <c r="B29" s="23"/>
      <c r="C29" s="22"/>
      <c r="D29" s="15">
        <f>SUM(D5,D12,D14,D22,D24,D27)</f>
        <v>1330298</v>
      </c>
      <c r="E29" s="15">
        <f aca="true" t="shared" si="10" ref="E29:M29">SUM(E5,E12,E14,E22,E24,E27)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126362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7"/>
        <v>1456660</v>
      </c>
      <c r="O29" s="38">
        <f t="shared" si="2"/>
        <v>2919.1583166332666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330</v>
      </c>
      <c r="M31" s="51"/>
      <c r="N31" s="51"/>
      <c r="O31" s="43">
        <v>499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113988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113988</v>
      </c>
      <c r="O5" s="33">
        <f aca="true" t="shared" si="2" ref="O5:O28">(N5/O$30)</f>
        <v>234.06160164271049</v>
      </c>
      <c r="P5" s="6"/>
    </row>
    <row r="6" spans="1:16" ht="15">
      <c r="A6" s="12"/>
      <c r="B6" s="25">
        <v>311</v>
      </c>
      <c r="C6" s="20" t="s">
        <v>1</v>
      </c>
      <c r="D6" s="46">
        <v>4109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4109</v>
      </c>
      <c r="O6" s="47">
        <f t="shared" si="2"/>
        <v>8.437371663244353</v>
      </c>
      <c r="P6" s="9"/>
    </row>
    <row r="7" spans="1:16" ht="15">
      <c r="A7" s="12"/>
      <c r="B7" s="25">
        <v>312.41</v>
      </c>
      <c r="C7" s="20" t="s">
        <v>66</v>
      </c>
      <c r="D7" s="46">
        <v>27559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27559</v>
      </c>
      <c r="O7" s="47">
        <f t="shared" si="2"/>
        <v>56.58932238193019</v>
      </c>
      <c r="P7" s="9"/>
    </row>
    <row r="8" spans="1:16" ht="15">
      <c r="A8" s="12"/>
      <c r="B8" s="25">
        <v>312.6</v>
      </c>
      <c r="C8" s="20" t="s">
        <v>10</v>
      </c>
      <c r="D8" s="46">
        <v>51118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51118</v>
      </c>
      <c r="O8" s="47">
        <f t="shared" si="2"/>
        <v>104.96509240246407</v>
      </c>
      <c r="P8" s="9"/>
    </row>
    <row r="9" spans="1:16" ht="15">
      <c r="A9" s="12"/>
      <c r="B9" s="25">
        <v>314.1</v>
      </c>
      <c r="C9" s="20" t="s">
        <v>11</v>
      </c>
      <c r="D9" s="46">
        <v>27687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27687</v>
      </c>
      <c r="O9" s="47">
        <f t="shared" si="2"/>
        <v>56.85215605749487</v>
      </c>
      <c r="P9" s="9"/>
    </row>
    <row r="10" spans="1:16" ht="15">
      <c r="A10" s="12"/>
      <c r="B10" s="25">
        <v>314.4</v>
      </c>
      <c r="C10" s="20" t="s">
        <v>13</v>
      </c>
      <c r="D10" s="46">
        <v>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528</v>
      </c>
      <c r="O10" s="47">
        <f t="shared" si="2"/>
        <v>1.0841889117043122</v>
      </c>
      <c r="P10" s="9"/>
    </row>
    <row r="11" spans="1:16" ht="15">
      <c r="A11" s="12"/>
      <c r="B11" s="25">
        <v>315</v>
      </c>
      <c r="C11" s="20" t="s">
        <v>72</v>
      </c>
      <c r="D11" s="46">
        <v>2987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2987</v>
      </c>
      <c r="O11" s="47">
        <f t="shared" si="2"/>
        <v>6.13347022587269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19646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19646</v>
      </c>
      <c r="O12" s="45">
        <f t="shared" si="2"/>
        <v>40.340862422997944</v>
      </c>
      <c r="P12" s="10"/>
    </row>
    <row r="13" spans="1:16" ht="15">
      <c r="A13" s="12"/>
      <c r="B13" s="25">
        <v>323.1</v>
      </c>
      <c r="C13" s="20" t="s">
        <v>45</v>
      </c>
      <c r="D13" s="46">
        <v>19646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19646</v>
      </c>
      <c r="O13" s="47">
        <f t="shared" si="2"/>
        <v>40.340862422997944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SUM(D15:D20)</f>
        <v>88110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88110</v>
      </c>
      <c r="O14" s="45">
        <f t="shared" si="2"/>
        <v>180.92402464065708</v>
      </c>
      <c r="P14" s="10"/>
    </row>
    <row r="15" spans="1:16" ht="15">
      <c r="A15" s="12"/>
      <c r="B15" s="25">
        <v>331.1</v>
      </c>
      <c r="C15" s="20" t="s">
        <v>97</v>
      </c>
      <c r="D15" s="46">
        <v>6409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6409</v>
      </c>
      <c r="O15" s="47">
        <f t="shared" si="2"/>
        <v>13.160164271047227</v>
      </c>
      <c r="P15" s="9"/>
    </row>
    <row r="16" spans="1:16" ht="15">
      <c r="A16" s="12"/>
      <c r="B16" s="25">
        <v>334.49</v>
      </c>
      <c r="C16" s="20" t="s">
        <v>47</v>
      </c>
      <c r="D16" s="46">
        <v>28873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28873</v>
      </c>
      <c r="O16" s="47">
        <f t="shared" si="2"/>
        <v>59.28747433264887</v>
      </c>
      <c r="P16" s="9"/>
    </row>
    <row r="17" spans="1:16" ht="15">
      <c r="A17" s="12"/>
      <c r="B17" s="25">
        <v>335.12</v>
      </c>
      <c r="C17" s="20" t="s">
        <v>137</v>
      </c>
      <c r="D17" s="46">
        <v>27101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27101</v>
      </c>
      <c r="O17" s="47">
        <f t="shared" si="2"/>
        <v>55.648870636550306</v>
      </c>
      <c r="P17" s="9"/>
    </row>
    <row r="18" spans="1:16" ht="15">
      <c r="A18" s="12"/>
      <c r="B18" s="25">
        <v>335.14</v>
      </c>
      <c r="C18" s="20" t="s">
        <v>139</v>
      </c>
      <c r="D18" s="46">
        <v>416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</v>
      </c>
      <c r="O18" s="47">
        <f t="shared" si="2"/>
        <v>0.8542094455852156</v>
      </c>
      <c r="P18" s="9"/>
    </row>
    <row r="19" spans="1:16" ht="15">
      <c r="A19" s="12"/>
      <c r="B19" s="25">
        <v>335.15</v>
      </c>
      <c r="C19" s="20" t="s">
        <v>140</v>
      </c>
      <c r="D19" s="46">
        <v>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</v>
      </c>
      <c r="O19" s="47">
        <f t="shared" si="2"/>
        <v>0.17248459958932238</v>
      </c>
      <c r="P19" s="9"/>
    </row>
    <row r="20" spans="1:16" ht="15">
      <c r="A20" s="12"/>
      <c r="B20" s="25">
        <v>335.18</v>
      </c>
      <c r="C20" s="20" t="s">
        <v>143</v>
      </c>
      <c r="D20" s="46">
        <v>25227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25227</v>
      </c>
      <c r="O20" s="47">
        <f t="shared" si="2"/>
        <v>51.80082135523614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113221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113221</v>
      </c>
      <c r="O21" s="45">
        <f t="shared" si="2"/>
        <v>232.48665297741272</v>
      </c>
      <c r="P21" s="10"/>
    </row>
    <row r="22" spans="1:16" ht="15">
      <c r="A22" s="12"/>
      <c r="B22" s="25">
        <v>343.3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113221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113221</v>
      </c>
      <c r="O22" s="47">
        <f t="shared" si="2"/>
        <v>232.48665297741272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SUM(D24:D24)</f>
        <v>1807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1807</v>
      </c>
      <c r="O23" s="45">
        <f t="shared" si="2"/>
        <v>3.7104722792607805</v>
      </c>
      <c r="P23" s="10"/>
    </row>
    <row r="24" spans="1:16" ht="15">
      <c r="A24" s="13"/>
      <c r="B24" s="39">
        <v>351.1</v>
      </c>
      <c r="C24" s="21" t="s">
        <v>268</v>
      </c>
      <c r="D24" s="46">
        <v>1807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1807</v>
      </c>
      <c r="O24" s="47">
        <f t="shared" si="2"/>
        <v>3.7104722792607805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SUM(D26:D27)</f>
        <v>3693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712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4405</v>
      </c>
      <c r="O25" s="45">
        <f t="shared" si="2"/>
        <v>9.04517453798768</v>
      </c>
      <c r="P25" s="10"/>
    </row>
    <row r="26" spans="1:16" ht="15">
      <c r="A26" s="12"/>
      <c r="B26" s="25">
        <v>361.1</v>
      </c>
      <c r="C26" s="20" t="s">
        <v>284</v>
      </c>
      <c r="D26" s="46">
        <v>585</v>
      </c>
      <c r="E26" s="46">
        <v>0</v>
      </c>
      <c r="F26" s="46">
        <v>0</v>
      </c>
      <c r="G26" s="46">
        <v>0</v>
      </c>
      <c r="H26" s="46">
        <v>0</v>
      </c>
      <c r="I26" s="46">
        <v>712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1297</v>
      </c>
      <c r="O26" s="47">
        <f t="shared" si="2"/>
        <v>2.6632443531827517</v>
      </c>
      <c r="P26" s="9"/>
    </row>
    <row r="27" spans="1:16" ht="15.75" thickBot="1">
      <c r="A27" s="12"/>
      <c r="B27" s="25">
        <v>369.9</v>
      </c>
      <c r="C27" s="20" t="s">
        <v>33</v>
      </c>
      <c r="D27" s="46">
        <v>3108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3108</v>
      </c>
      <c r="O27" s="47">
        <f t="shared" si="2"/>
        <v>6.381930184804928</v>
      </c>
      <c r="P27" s="9"/>
    </row>
    <row r="28" spans="1:119" ht="16.5" thickBot="1">
      <c r="A28" s="14" t="s">
        <v>29</v>
      </c>
      <c r="B28" s="23"/>
      <c r="C28" s="22"/>
      <c r="D28" s="15">
        <f>SUM(D5,D12,D14,D21,D23,D25)</f>
        <v>227244</v>
      </c>
      <c r="E28" s="15">
        <f aca="true" t="shared" si="8" ref="E28:M28">SUM(E5,E12,E14,E21,E23,E25)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113933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341177</v>
      </c>
      <c r="O28" s="38">
        <f t="shared" si="2"/>
        <v>700.5687885010267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1" t="s">
        <v>328</v>
      </c>
      <c r="M30" s="51"/>
      <c r="N30" s="51"/>
      <c r="O30" s="43">
        <v>487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103733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103733</v>
      </c>
      <c r="O5" s="33">
        <f aca="true" t="shared" si="2" ref="O5:O28">(N5/O$30)</f>
        <v>223.08172043010754</v>
      </c>
      <c r="P5" s="6"/>
    </row>
    <row r="6" spans="1:16" ht="15">
      <c r="A6" s="12"/>
      <c r="B6" s="25">
        <v>311</v>
      </c>
      <c r="C6" s="20" t="s">
        <v>1</v>
      </c>
      <c r="D6" s="46">
        <v>2427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2427</v>
      </c>
      <c r="O6" s="47">
        <f t="shared" si="2"/>
        <v>5.219354838709678</v>
      </c>
      <c r="P6" s="9"/>
    </row>
    <row r="7" spans="1:16" ht="15">
      <c r="A7" s="12"/>
      <c r="B7" s="25">
        <v>312.41</v>
      </c>
      <c r="C7" s="20" t="s">
        <v>66</v>
      </c>
      <c r="D7" s="46">
        <v>19217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19217</v>
      </c>
      <c r="O7" s="47">
        <f t="shared" si="2"/>
        <v>41.32688172043011</v>
      </c>
      <c r="P7" s="9"/>
    </row>
    <row r="8" spans="1:16" ht="15">
      <c r="A8" s="12"/>
      <c r="B8" s="25">
        <v>312.6</v>
      </c>
      <c r="C8" s="20" t="s">
        <v>10</v>
      </c>
      <c r="D8" s="46">
        <v>52785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52785</v>
      </c>
      <c r="O8" s="47">
        <f t="shared" si="2"/>
        <v>113.51612903225806</v>
      </c>
      <c r="P8" s="9"/>
    </row>
    <row r="9" spans="1:16" ht="15">
      <c r="A9" s="12"/>
      <c r="B9" s="25">
        <v>314.1</v>
      </c>
      <c r="C9" s="20" t="s">
        <v>11</v>
      </c>
      <c r="D9" s="46">
        <v>26267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26267</v>
      </c>
      <c r="O9" s="47">
        <f t="shared" si="2"/>
        <v>56.48817204301075</v>
      </c>
      <c r="P9" s="9"/>
    </row>
    <row r="10" spans="1:16" ht="15">
      <c r="A10" s="12"/>
      <c r="B10" s="25">
        <v>314.4</v>
      </c>
      <c r="C10" s="20" t="s">
        <v>13</v>
      </c>
      <c r="D10" s="46">
        <v>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578</v>
      </c>
      <c r="O10" s="47">
        <f t="shared" si="2"/>
        <v>1.243010752688172</v>
      </c>
      <c r="P10" s="9"/>
    </row>
    <row r="11" spans="1:16" ht="15">
      <c r="A11" s="12"/>
      <c r="B11" s="25">
        <v>315</v>
      </c>
      <c r="C11" s="20" t="s">
        <v>72</v>
      </c>
      <c r="D11" s="46">
        <v>2459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2459</v>
      </c>
      <c r="O11" s="47">
        <f t="shared" si="2"/>
        <v>5.288172043010753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SUM(D13:D19)</f>
        <v>153151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65964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219115</v>
      </c>
      <c r="O12" s="45">
        <f t="shared" si="2"/>
        <v>471.21505376344084</v>
      </c>
      <c r="P12" s="10"/>
    </row>
    <row r="13" spans="1:16" ht="15">
      <c r="A13" s="12"/>
      <c r="B13" s="25">
        <v>331.5</v>
      </c>
      <c r="C13" s="20" t="s">
        <v>107</v>
      </c>
      <c r="D13" s="46">
        <v>5485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5485</v>
      </c>
      <c r="O13" s="47">
        <f t="shared" si="2"/>
        <v>11.795698924731182</v>
      </c>
      <c r="P13" s="9"/>
    </row>
    <row r="14" spans="1:16" ht="15">
      <c r="A14" s="12"/>
      <c r="B14" s="25">
        <v>334.39</v>
      </c>
      <c r="C14" s="20" t="s">
        <v>126</v>
      </c>
      <c r="D14" s="46">
        <v>1914</v>
      </c>
      <c r="E14" s="46">
        <v>0</v>
      </c>
      <c r="F14" s="46">
        <v>0</v>
      </c>
      <c r="G14" s="46">
        <v>0</v>
      </c>
      <c r="H14" s="46">
        <v>0</v>
      </c>
      <c r="I14" s="46">
        <v>65964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67878</v>
      </c>
      <c r="O14" s="47">
        <f t="shared" si="2"/>
        <v>145.9741935483871</v>
      </c>
      <c r="P14" s="9"/>
    </row>
    <row r="15" spans="1:16" ht="15">
      <c r="A15" s="12"/>
      <c r="B15" s="25">
        <v>334.49</v>
      </c>
      <c r="C15" s="20" t="s">
        <v>47</v>
      </c>
      <c r="D15" s="46">
        <v>93857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93857</v>
      </c>
      <c r="O15" s="47">
        <f t="shared" si="2"/>
        <v>201.84301075268817</v>
      </c>
      <c r="P15" s="9"/>
    </row>
    <row r="16" spans="1:16" ht="15">
      <c r="A16" s="12"/>
      <c r="B16" s="25">
        <v>335.12</v>
      </c>
      <c r="C16" s="20" t="s">
        <v>137</v>
      </c>
      <c r="D16" s="46">
        <v>26421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26421</v>
      </c>
      <c r="O16" s="47">
        <f t="shared" si="2"/>
        <v>56.81935483870968</v>
      </c>
      <c r="P16" s="9"/>
    </row>
    <row r="17" spans="1:16" ht="15">
      <c r="A17" s="12"/>
      <c r="B17" s="25">
        <v>335.14</v>
      </c>
      <c r="C17" s="20" t="s">
        <v>139</v>
      </c>
      <c r="D17" s="46">
        <v>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</v>
      </c>
      <c r="O17" s="47">
        <f t="shared" si="2"/>
        <v>0.43870967741935485</v>
      </c>
      <c r="P17" s="9"/>
    </row>
    <row r="18" spans="1:16" ht="15">
      <c r="A18" s="12"/>
      <c r="B18" s="25">
        <v>335.15</v>
      </c>
      <c r="C18" s="20" t="s">
        <v>140</v>
      </c>
      <c r="D18" s="46">
        <v>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</v>
      </c>
      <c r="O18" s="47">
        <f t="shared" si="2"/>
        <v>0.18064516129032257</v>
      </c>
      <c r="P18" s="9"/>
    </row>
    <row r="19" spans="1:16" ht="15">
      <c r="A19" s="12"/>
      <c r="B19" s="25">
        <v>335.18</v>
      </c>
      <c r="C19" s="20" t="s">
        <v>143</v>
      </c>
      <c r="D19" s="46">
        <v>25186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25186</v>
      </c>
      <c r="O19" s="47">
        <f t="shared" si="2"/>
        <v>54.163440860215054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SUM(D21:D22)</f>
        <v>18542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100475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aca="true" t="shared" si="6" ref="N20:N28">SUM(D20:M20)</f>
        <v>119017</v>
      </c>
      <c r="O20" s="45">
        <f t="shared" si="2"/>
        <v>255.9505376344086</v>
      </c>
      <c r="P20" s="10"/>
    </row>
    <row r="21" spans="1:16" ht="15">
      <c r="A21" s="12"/>
      <c r="B21" s="25">
        <v>341.9</v>
      </c>
      <c r="C21" s="20" t="s">
        <v>187</v>
      </c>
      <c r="D21" s="46">
        <v>18542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18542</v>
      </c>
      <c r="O21" s="47">
        <f t="shared" si="2"/>
        <v>39.8752688172043</v>
      </c>
      <c r="P21" s="9"/>
    </row>
    <row r="22" spans="1:16" ht="15">
      <c r="A22" s="12"/>
      <c r="B22" s="25">
        <v>343.3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100475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100475</v>
      </c>
      <c r="O22" s="47">
        <f t="shared" si="2"/>
        <v>216.0752688172043</v>
      </c>
      <c r="P22" s="9"/>
    </row>
    <row r="23" spans="1:16" ht="15.75">
      <c r="A23" s="29" t="s">
        <v>26</v>
      </c>
      <c r="B23" s="30"/>
      <c r="C23" s="31"/>
      <c r="D23" s="32">
        <f aca="true" t="shared" si="7" ref="D23:M23">SUM(D24:D24)</f>
        <v>1414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1414</v>
      </c>
      <c r="O23" s="45">
        <f t="shared" si="2"/>
        <v>3.0408602150537636</v>
      </c>
      <c r="P23" s="10"/>
    </row>
    <row r="24" spans="1:16" ht="15">
      <c r="A24" s="13"/>
      <c r="B24" s="39">
        <v>351.1</v>
      </c>
      <c r="C24" s="21" t="s">
        <v>268</v>
      </c>
      <c r="D24" s="46">
        <v>1414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1414</v>
      </c>
      <c r="O24" s="47">
        <f t="shared" si="2"/>
        <v>3.0408602150537636</v>
      </c>
      <c r="P24" s="9"/>
    </row>
    <row r="25" spans="1:16" ht="15.75">
      <c r="A25" s="29" t="s">
        <v>2</v>
      </c>
      <c r="B25" s="30"/>
      <c r="C25" s="31"/>
      <c r="D25" s="32">
        <f aca="true" t="shared" si="8" ref="D25:M25">SUM(D26:D27)</f>
        <v>853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534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1387</v>
      </c>
      <c r="O25" s="45">
        <f t="shared" si="2"/>
        <v>2.9827956989247313</v>
      </c>
      <c r="P25" s="10"/>
    </row>
    <row r="26" spans="1:16" ht="15">
      <c r="A26" s="12"/>
      <c r="B26" s="25">
        <v>361.1</v>
      </c>
      <c r="C26" s="20" t="s">
        <v>284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</v>
      </c>
      <c r="O26" s="47">
        <f t="shared" si="2"/>
        <v>0.004301075268817204</v>
      </c>
      <c r="P26" s="9"/>
    </row>
    <row r="27" spans="1:16" ht="15.75" thickBot="1">
      <c r="A27" s="12"/>
      <c r="B27" s="25">
        <v>369.9</v>
      </c>
      <c r="C27" s="20" t="s">
        <v>33</v>
      </c>
      <c r="D27" s="46">
        <v>853</v>
      </c>
      <c r="E27" s="46">
        <v>0</v>
      </c>
      <c r="F27" s="46">
        <v>0</v>
      </c>
      <c r="G27" s="46">
        <v>0</v>
      </c>
      <c r="H27" s="46">
        <v>0</v>
      </c>
      <c r="I27" s="46">
        <v>532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1385</v>
      </c>
      <c r="O27" s="47">
        <f t="shared" si="2"/>
        <v>2.978494623655914</v>
      </c>
      <c r="P27" s="9"/>
    </row>
    <row r="28" spans="1:119" ht="16.5" thickBot="1">
      <c r="A28" s="14" t="s">
        <v>29</v>
      </c>
      <c r="B28" s="23"/>
      <c r="C28" s="22"/>
      <c r="D28" s="15">
        <f>SUM(D5,D12,D20,D23,D25)</f>
        <v>277693</v>
      </c>
      <c r="E28" s="15">
        <f aca="true" t="shared" si="9" ref="E28:M28">SUM(E5,E12,E20,E23,E25)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166973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6"/>
        <v>444666</v>
      </c>
      <c r="O28" s="38">
        <f t="shared" si="2"/>
        <v>956.2709677419355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1" t="s">
        <v>326</v>
      </c>
      <c r="M30" s="51"/>
      <c r="N30" s="51"/>
      <c r="O30" s="43">
        <v>465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99232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99232</v>
      </c>
      <c r="O5" s="33">
        <f aca="true" t="shared" si="2" ref="O5:O27">(N5/O$29)</f>
        <v>208.0335429769392</v>
      </c>
      <c r="P5" s="6"/>
    </row>
    <row r="6" spans="1:16" ht="15">
      <c r="A6" s="12"/>
      <c r="B6" s="25">
        <v>311</v>
      </c>
      <c r="C6" s="20" t="s">
        <v>1</v>
      </c>
      <c r="D6" s="46">
        <v>2469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2469</v>
      </c>
      <c r="O6" s="47">
        <f t="shared" si="2"/>
        <v>5.176100628930818</v>
      </c>
      <c r="P6" s="9"/>
    </row>
    <row r="7" spans="1:16" ht="15">
      <c r="A7" s="12"/>
      <c r="B7" s="25">
        <v>312.41</v>
      </c>
      <c r="C7" s="20" t="s">
        <v>66</v>
      </c>
      <c r="D7" s="46">
        <v>18992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18992</v>
      </c>
      <c r="O7" s="47">
        <f t="shared" si="2"/>
        <v>39.81551362683438</v>
      </c>
      <c r="P7" s="9"/>
    </row>
    <row r="8" spans="1:16" ht="15">
      <c r="A8" s="12"/>
      <c r="B8" s="25">
        <v>312.6</v>
      </c>
      <c r="C8" s="20" t="s">
        <v>10</v>
      </c>
      <c r="D8" s="46">
        <v>50767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50767</v>
      </c>
      <c r="O8" s="47">
        <f t="shared" si="2"/>
        <v>106.42976939203355</v>
      </c>
      <c r="P8" s="9"/>
    </row>
    <row r="9" spans="1:16" ht="15">
      <c r="A9" s="12"/>
      <c r="B9" s="25">
        <v>314.1</v>
      </c>
      <c r="C9" s="20" t="s">
        <v>11</v>
      </c>
      <c r="D9" s="46">
        <v>24495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24495</v>
      </c>
      <c r="O9" s="47">
        <f t="shared" si="2"/>
        <v>51.35220125786164</v>
      </c>
      <c r="P9" s="9"/>
    </row>
    <row r="10" spans="1:16" ht="15">
      <c r="A10" s="12"/>
      <c r="B10" s="25">
        <v>314.4</v>
      </c>
      <c r="C10" s="20" t="s">
        <v>13</v>
      </c>
      <c r="D10" s="46">
        <v>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449</v>
      </c>
      <c r="O10" s="47">
        <f t="shared" si="2"/>
        <v>0.9412997903563941</v>
      </c>
      <c r="P10" s="9"/>
    </row>
    <row r="11" spans="1:16" ht="15">
      <c r="A11" s="12"/>
      <c r="B11" s="25">
        <v>315</v>
      </c>
      <c r="C11" s="20" t="s">
        <v>72</v>
      </c>
      <c r="D11" s="46">
        <v>2060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2060</v>
      </c>
      <c r="O11" s="47">
        <f t="shared" si="2"/>
        <v>4.318658280922432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SUM(D13:D18)</f>
        <v>106057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105530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211587</v>
      </c>
      <c r="O12" s="45">
        <f t="shared" si="2"/>
        <v>443.57861635220127</v>
      </c>
      <c r="P12" s="10"/>
    </row>
    <row r="13" spans="1:16" ht="15">
      <c r="A13" s="12"/>
      <c r="B13" s="25">
        <v>334.39</v>
      </c>
      <c r="C13" s="20" t="s">
        <v>126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105530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105530</v>
      </c>
      <c r="O13" s="47">
        <f t="shared" si="2"/>
        <v>221.23689727463312</v>
      </c>
      <c r="P13" s="9"/>
    </row>
    <row r="14" spans="1:16" ht="15">
      <c r="A14" s="12"/>
      <c r="B14" s="25">
        <v>334.49</v>
      </c>
      <c r="C14" s="20" t="s">
        <v>47</v>
      </c>
      <c r="D14" s="46">
        <v>56008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56008</v>
      </c>
      <c r="O14" s="47">
        <f t="shared" si="2"/>
        <v>117.41719077568135</v>
      </c>
      <c r="P14" s="9"/>
    </row>
    <row r="15" spans="1:16" ht="15">
      <c r="A15" s="12"/>
      <c r="B15" s="25">
        <v>335.12</v>
      </c>
      <c r="C15" s="20" t="s">
        <v>137</v>
      </c>
      <c r="D15" s="46">
        <v>25487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25487</v>
      </c>
      <c r="O15" s="47">
        <f t="shared" si="2"/>
        <v>53.43186582809224</v>
      </c>
      <c r="P15" s="9"/>
    </row>
    <row r="16" spans="1:16" ht="15">
      <c r="A16" s="12"/>
      <c r="B16" s="25">
        <v>335.14</v>
      </c>
      <c r="C16" s="20" t="s">
        <v>139</v>
      </c>
      <c r="D16" s="46">
        <v>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</v>
      </c>
      <c r="O16" s="47">
        <f t="shared" si="2"/>
        <v>0.2914046121593291</v>
      </c>
      <c r="P16" s="9"/>
    </row>
    <row r="17" spans="1:16" ht="15">
      <c r="A17" s="12"/>
      <c r="B17" s="25">
        <v>335.15</v>
      </c>
      <c r="C17" s="20" t="s">
        <v>140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</v>
      </c>
      <c r="O17" s="47">
        <f t="shared" si="2"/>
        <v>0.11740041928721175</v>
      </c>
      <c r="P17" s="9"/>
    </row>
    <row r="18" spans="1:16" ht="15">
      <c r="A18" s="12"/>
      <c r="B18" s="25">
        <v>335.18</v>
      </c>
      <c r="C18" s="20" t="s">
        <v>143</v>
      </c>
      <c r="D18" s="46">
        <v>24367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24367</v>
      </c>
      <c r="O18" s="47">
        <f t="shared" si="2"/>
        <v>51.083857442348005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SUM(D20:D21)</f>
        <v>17829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89930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aca="true" t="shared" si="6" ref="N19:N27">SUM(D19:M19)</f>
        <v>107759</v>
      </c>
      <c r="O19" s="45">
        <f t="shared" si="2"/>
        <v>225.9098532494759</v>
      </c>
      <c r="P19" s="10"/>
    </row>
    <row r="20" spans="1:16" ht="15">
      <c r="A20" s="12"/>
      <c r="B20" s="25">
        <v>341.9</v>
      </c>
      <c r="C20" s="20" t="s">
        <v>187</v>
      </c>
      <c r="D20" s="46">
        <v>17829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17829</v>
      </c>
      <c r="O20" s="47">
        <f t="shared" si="2"/>
        <v>37.37735849056604</v>
      </c>
      <c r="P20" s="9"/>
    </row>
    <row r="21" spans="1:16" ht="15">
      <c r="A21" s="12"/>
      <c r="B21" s="25">
        <v>343.3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89930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89930</v>
      </c>
      <c r="O21" s="47">
        <f t="shared" si="2"/>
        <v>188.53249475890985</v>
      </c>
      <c r="P21" s="9"/>
    </row>
    <row r="22" spans="1:16" ht="15.75">
      <c r="A22" s="29" t="s">
        <v>26</v>
      </c>
      <c r="B22" s="30"/>
      <c r="C22" s="31"/>
      <c r="D22" s="32">
        <f aca="true" t="shared" si="7" ref="D22:M22">SUM(D23:D23)</f>
        <v>787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787</v>
      </c>
      <c r="O22" s="45">
        <f t="shared" si="2"/>
        <v>1.649895178197065</v>
      </c>
      <c r="P22" s="10"/>
    </row>
    <row r="23" spans="1:16" ht="15">
      <c r="A23" s="13"/>
      <c r="B23" s="39">
        <v>351.1</v>
      </c>
      <c r="C23" s="21" t="s">
        <v>268</v>
      </c>
      <c r="D23" s="46">
        <v>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787</v>
      </c>
      <c r="O23" s="47">
        <f t="shared" si="2"/>
        <v>1.649895178197065</v>
      </c>
      <c r="P23" s="9"/>
    </row>
    <row r="24" spans="1:16" ht="15.75">
      <c r="A24" s="29" t="s">
        <v>2</v>
      </c>
      <c r="B24" s="30"/>
      <c r="C24" s="31"/>
      <c r="D24" s="32">
        <f aca="true" t="shared" si="8" ref="D24:M24">SUM(D25:D26)</f>
        <v>253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12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6"/>
        <v>265</v>
      </c>
      <c r="O24" s="45">
        <f t="shared" si="2"/>
        <v>0.5555555555555556</v>
      </c>
      <c r="P24" s="10"/>
    </row>
    <row r="25" spans="1:16" ht="15">
      <c r="A25" s="12"/>
      <c r="B25" s="25">
        <v>361.1</v>
      </c>
      <c r="C25" s="20" t="s">
        <v>284</v>
      </c>
      <c r="D25" s="46">
        <v>3</v>
      </c>
      <c r="E25" s="46">
        <v>0</v>
      </c>
      <c r="F25" s="46">
        <v>0</v>
      </c>
      <c r="G25" s="46">
        <v>0</v>
      </c>
      <c r="H25" s="46">
        <v>0</v>
      </c>
      <c r="I25" s="46">
        <v>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</v>
      </c>
      <c r="O25" s="47">
        <f t="shared" si="2"/>
        <v>0.031446540880503145</v>
      </c>
      <c r="P25" s="9"/>
    </row>
    <row r="26" spans="1:16" ht="15.75" thickBot="1">
      <c r="A26" s="12"/>
      <c r="B26" s="25">
        <v>369.9</v>
      </c>
      <c r="C26" s="20" t="s">
        <v>33</v>
      </c>
      <c r="D26" s="46">
        <v>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</v>
      </c>
      <c r="O26" s="47">
        <f t="shared" si="2"/>
        <v>0.5241090146750524</v>
      </c>
      <c r="P26" s="9"/>
    </row>
    <row r="27" spans="1:119" ht="16.5" thickBot="1">
      <c r="A27" s="14" t="s">
        <v>29</v>
      </c>
      <c r="B27" s="23"/>
      <c r="C27" s="22"/>
      <c r="D27" s="15">
        <f>SUM(D5,D12,D19,D22,D24)</f>
        <v>224158</v>
      </c>
      <c r="E27" s="15">
        <f aca="true" t="shared" si="9" ref="E27:M27">SUM(E5,E12,E19,E22,E24)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195472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6"/>
        <v>419630</v>
      </c>
      <c r="O27" s="38">
        <f t="shared" si="2"/>
        <v>879.727463312369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1" t="s">
        <v>324</v>
      </c>
      <c r="M29" s="51"/>
      <c r="N29" s="51"/>
      <c r="O29" s="43">
        <v>477</v>
      </c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.75" customHeight="1" thickBot="1">
      <c r="A31" s="55" t="s">
        <v>54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95023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95023</v>
      </c>
      <c r="O5" s="33">
        <f aca="true" t="shared" si="2" ref="O5:O26">(N5/O$28)</f>
        <v>195.92371134020618</v>
      </c>
      <c r="P5" s="6"/>
    </row>
    <row r="6" spans="1:16" ht="15">
      <c r="A6" s="12"/>
      <c r="B6" s="25">
        <v>311</v>
      </c>
      <c r="C6" s="20" t="s">
        <v>1</v>
      </c>
      <c r="D6" s="46">
        <v>2645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2645</v>
      </c>
      <c r="O6" s="47">
        <f t="shared" si="2"/>
        <v>5.453608247422681</v>
      </c>
      <c r="P6" s="9"/>
    </row>
    <row r="7" spans="1:16" ht="15">
      <c r="A7" s="12"/>
      <c r="B7" s="25">
        <v>312.41</v>
      </c>
      <c r="C7" s="20" t="s">
        <v>66</v>
      </c>
      <c r="D7" s="46">
        <v>18066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18066</v>
      </c>
      <c r="O7" s="47">
        <f t="shared" si="2"/>
        <v>37.24948453608248</v>
      </c>
      <c r="P7" s="9"/>
    </row>
    <row r="8" spans="1:16" ht="15">
      <c r="A8" s="12"/>
      <c r="B8" s="25">
        <v>312.6</v>
      </c>
      <c r="C8" s="20" t="s">
        <v>10</v>
      </c>
      <c r="D8" s="46">
        <v>48075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48075</v>
      </c>
      <c r="O8" s="47">
        <f t="shared" si="2"/>
        <v>99.12371134020619</v>
      </c>
      <c r="P8" s="9"/>
    </row>
    <row r="9" spans="1:16" ht="15">
      <c r="A9" s="12"/>
      <c r="B9" s="25">
        <v>314.1</v>
      </c>
      <c r="C9" s="20" t="s">
        <v>11</v>
      </c>
      <c r="D9" s="46">
        <v>23933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23933</v>
      </c>
      <c r="O9" s="47">
        <f t="shared" si="2"/>
        <v>49.34639175257732</v>
      </c>
      <c r="P9" s="9"/>
    </row>
    <row r="10" spans="1:16" ht="15">
      <c r="A10" s="12"/>
      <c r="B10" s="25">
        <v>314.4</v>
      </c>
      <c r="C10" s="20" t="s">
        <v>13</v>
      </c>
      <c r="D10" s="46">
        <v>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443</v>
      </c>
      <c r="O10" s="47">
        <f t="shared" si="2"/>
        <v>0.9134020618556701</v>
      </c>
      <c r="P10" s="9"/>
    </row>
    <row r="11" spans="1:16" ht="15">
      <c r="A11" s="12"/>
      <c r="B11" s="25">
        <v>315</v>
      </c>
      <c r="C11" s="20" t="s">
        <v>72</v>
      </c>
      <c r="D11" s="46">
        <v>1861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1861</v>
      </c>
      <c r="O11" s="47">
        <f t="shared" si="2"/>
        <v>3.837113402061856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17784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17784</v>
      </c>
      <c r="O12" s="45">
        <f t="shared" si="2"/>
        <v>36.6680412371134</v>
      </c>
      <c r="P12" s="10"/>
    </row>
    <row r="13" spans="1:16" ht="15">
      <c r="A13" s="12"/>
      <c r="B13" s="25">
        <v>323.1</v>
      </c>
      <c r="C13" s="20" t="s">
        <v>45</v>
      </c>
      <c r="D13" s="46">
        <v>17784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17784</v>
      </c>
      <c r="O13" s="47">
        <f t="shared" si="2"/>
        <v>36.6680412371134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SUM(D15:D20)</f>
        <v>72763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25000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97763</v>
      </c>
      <c r="O14" s="45">
        <f t="shared" si="2"/>
        <v>201.57319587628865</v>
      </c>
      <c r="P14" s="10"/>
    </row>
    <row r="15" spans="1:16" ht="15">
      <c r="A15" s="12"/>
      <c r="B15" s="25">
        <v>334.39</v>
      </c>
      <c r="C15" s="20" t="s">
        <v>126</v>
      </c>
      <c r="D15" s="46">
        <v>700</v>
      </c>
      <c r="E15" s="46">
        <v>0</v>
      </c>
      <c r="F15" s="46">
        <v>0</v>
      </c>
      <c r="G15" s="46">
        <v>0</v>
      </c>
      <c r="H15" s="46">
        <v>0</v>
      </c>
      <c r="I15" s="46">
        <v>25000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25700</v>
      </c>
      <c r="O15" s="47">
        <f t="shared" si="2"/>
        <v>52.98969072164948</v>
      </c>
      <c r="P15" s="9"/>
    </row>
    <row r="16" spans="1:16" ht="15">
      <c r="A16" s="12"/>
      <c r="B16" s="25">
        <v>335.12</v>
      </c>
      <c r="C16" s="20" t="s">
        <v>137</v>
      </c>
      <c r="D16" s="46">
        <v>23238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23238</v>
      </c>
      <c r="O16" s="47">
        <f t="shared" si="2"/>
        <v>47.91340206185567</v>
      </c>
      <c r="P16" s="9"/>
    </row>
    <row r="17" spans="1:16" ht="15">
      <c r="A17" s="12"/>
      <c r="B17" s="25">
        <v>335.14</v>
      </c>
      <c r="C17" s="20" t="s">
        <v>139</v>
      </c>
      <c r="D17" s="46">
        <v>164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164</v>
      </c>
      <c r="O17" s="47">
        <f t="shared" si="2"/>
        <v>0.33814432989690724</v>
      </c>
      <c r="P17" s="9"/>
    </row>
    <row r="18" spans="1:16" ht="15">
      <c r="A18" s="12"/>
      <c r="B18" s="25">
        <v>335.15</v>
      </c>
      <c r="C18" s="20" t="s">
        <v>140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</v>
      </c>
      <c r="O18" s="47">
        <f t="shared" si="2"/>
        <v>0.1154639175257732</v>
      </c>
      <c r="P18" s="9"/>
    </row>
    <row r="19" spans="1:16" ht="15">
      <c r="A19" s="12"/>
      <c r="B19" s="25">
        <v>335.17</v>
      </c>
      <c r="C19" s="20" t="s">
        <v>142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25000</v>
      </c>
      <c r="O19" s="47">
        <f t="shared" si="2"/>
        <v>51.54639175257732</v>
      </c>
      <c r="P19" s="9"/>
    </row>
    <row r="20" spans="1:16" ht="15">
      <c r="A20" s="12"/>
      <c r="B20" s="25">
        <v>335.18</v>
      </c>
      <c r="C20" s="20" t="s">
        <v>143</v>
      </c>
      <c r="D20" s="46">
        <v>23605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23605</v>
      </c>
      <c r="O20" s="47">
        <f t="shared" si="2"/>
        <v>48.670103092783506</v>
      </c>
      <c r="P20" s="9"/>
    </row>
    <row r="21" spans="1:16" ht="15.75">
      <c r="A21" s="29" t="s">
        <v>25</v>
      </c>
      <c r="B21" s="30"/>
      <c r="C21" s="31"/>
      <c r="D21" s="32">
        <f aca="true" t="shared" si="6" ref="D21:M21">SUM(D22:D23)</f>
        <v>300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75620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aca="true" t="shared" si="7" ref="N21:N26">SUM(D21:M21)</f>
        <v>75920</v>
      </c>
      <c r="O21" s="45">
        <f t="shared" si="2"/>
        <v>156.53608247422682</v>
      </c>
      <c r="P21" s="10"/>
    </row>
    <row r="22" spans="1:16" ht="15">
      <c r="A22" s="12"/>
      <c r="B22" s="25">
        <v>341.9</v>
      </c>
      <c r="C22" s="20" t="s">
        <v>187</v>
      </c>
      <c r="D22" s="46">
        <v>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300</v>
      </c>
      <c r="O22" s="47">
        <f t="shared" si="2"/>
        <v>0.6185567010309279</v>
      </c>
      <c r="P22" s="9"/>
    </row>
    <row r="23" spans="1:16" ht="15">
      <c r="A23" s="12"/>
      <c r="B23" s="25">
        <v>343.3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75620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75620</v>
      </c>
      <c r="O23" s="47">
        <f t="shared" si="2"/>
        <v>155.91752577319588</v>
      </c>
      <c r="P23" s="9"/>
    </row>
    <row r="24" spans="1:16" ht="15.75">
      <c r="A24" s="29" t="s">
        <v>26</v>
      </c>
      <c r="B24" s="30"/>
      <c r="C24" s="31"/>
      <c r="D24" s="32">
        <f aca="true" t="shared" si="8" ref="D24:M24">SUM(D25:D25)</f>
        <v>847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847</v>
      </c>
      <c r="O24" s="45">
        <f t="shared" si="2"/>
        <v>1.7463917525773196</v>
      </c>
      <c r="P24" s="10"/>
    </row>
    <row r="25" spans="1:16" ht="15.75" thickBot="1">
      <c r="A25" s="13"/>
      <c r="B25" s="39">
        <v>351.1</v>
      </c>
      <c r="C25" s="21" t="s">
        <v>268</v>
      </c>
      <c r="D25" s="46">
        <v>847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847</v>
      </c>
      <c r="O25" s="47">
        <f t="shared" si="2"/>
        <v>1.7463917525773196</v>
      </c>
      <c r="P25" s="9"/>
    </row>
    <row r="26" spans="1:119" ht="16.5" thickBot="1">
      <c r="A26" s="14" t="s">
        <v>29</v>
      </c>
      <c r="B26" s="23"/>
      <c r="C26" s="22"/>
      <c r="D26" s="15">
        <f>SUM(D5,D12,D14,D21,D24)</f>
        <v>186717</v>
      </c>
      <c r="E26" s="15">
        <f aca="true" t="shared" si="9" ref="E26:M26">SUM(E5,E12,E14,E21,E24)</f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100620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7"/>
        <v>287337</v>
      </c>
      <c r="O26" s="38">
        <f t="shared" si="2"/>
        <v>592.4474226804124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1" t="s">
        <v>322</v>
      </c>
      <c r="M28" s="51"/>
      <c r="N28" s="51"/>
      <c r="O28" s="43">
        <v>485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54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94683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94683</v>
      </c>
      <c r="O5" s="33">
        <f aca="true" t="shared" si="2" ref="O5:O29">(N5/O$31)</f>
        <v>198.49685534591194</v>
      </c>
      <c r="P5" s="6"/>
    </row>
    <row r="6" spans="1:16" ht="15">
      <c r="A6" s="12"/>
      <c r="B6" s="25">
        <v>311</v>
      </c>
      <c r="C6" s="20" t="s">
        <v>1</v>
      </c>
      <c r="D6" s="46">
        <v>2435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2435</v>
      </c>
      <c r="O6" s="47">
        <f t="shared" si="2"/>
        <v>5.10482180293501</v>
      </c>
      <c r="P6" s="9"/>
    </row>
    <row r="7" spans="1:16" ht="15">
      <c r="A7" s="12"/>
      <c r="B7" s="25">
        <v>312.41</v>
      </c>
      <c r="C7" s="20" t="s">
        <v>66</v>
      </c>
      <c r="D7" s="46">
        <v>17482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17482</v>
      </c>
      <c r="O7" s="47">
        <f t="shared" si="2"/>
        <v>36.64989517819706</v>
      </c>
      <c r="P7" s="9"/>
    </row>
    <row r="8" spans="1:16" ht="15">
      <c r="A8" s="12"/>
      <c r="B8" s="25">
        <v>312.6</v>
      </c>
      <c r="C8" s="20" t="s">
        <v>10</v>
      </c>
      <c r="D8" s="46">
        <v>48042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48042</v>
      </c>
      <c r="O8" s="47">
        <f t="shared" si="2"/>
        <v>100.71698113207547</v>
      </c>
      <c r="P8" s="9"/>
    </row>
    <row r="9" spans="1:16" ht="15">
      <c r="A9" s="12"/>
      <c r="B9" s="25">
        <v>314.1</v>
      </c>
      <c r="C9" s="20" t="s">
        <v>11</v>
      </c>
      <c r="D9" s="46">
        <v>24226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24226</v>
      </c>
      <c r="O9" s="47">
        <f t="shared" si="2"/>
        <v>50.78825995807128</v>
      </c>
      <c r="P9" s="9"/>
    </row>
    <row r="10" spans="1:16" ht="15">
      <c r="A10" s="12"/>
      <c r="B10" s="25">
        <v>314.4</v>
      </c>
      <c r="C10" s="20" t="s">
        <v>13</v>
      </c>
      <c r="D10" s="46">
        <v>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675</v>
      </c>
      <c r="O10" s="47">
        <f t="shared" si="2"/>
        <v>1.4150943396226414</v>
      </c>
      <c r="P10" s="9"/>
    </row>
    <row r="11" spans="1:16" ht="15">
      <c r="A11" s="12"/>
      <c r="B11" s="25">
        <v>315</v>
      </c>
      <c r="C11" s="20" t="s">
        <v>72</v>
      </c>
      <c r="D11" s="46">
        <v>1823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1823</v>
      </c>
      <c r="O11" s="47">
        <f t="shared" si="2"/>
        <v>3.8218029350104823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19369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19369</v>
      </c>
      <c r="O12" s="45">
        <f t="shared" si="2"/>
        <v>40.60587002096436</v>
      </c>
      <c r="P12" s="10"/>
    </row>
    <row r="13" spans="1:16" ht="15">
      <c r="A13" s="12"/>
      <c r="B13" s="25">
        <v>323.1</v>
      </c>
      <c r="C13" s="20" t="s">
        <v>45</v>
      </c>
      <c r="D13" s="46">
        <v>19369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19369</v>
      </c>
      <c r="O13" s="47">
        <f t="shared" si="2"/>
        <v>40.60587002096436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SUM(D15:D20)</f>
        <v>48127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48127</v>
      </c>
      <c r="O14" s="45">
        <f t="shared" si="2"/>
        <v>100.895178197065</v>
      </c>
      <c r="P14" s="10"/>
    </row>
    <row r="15" spans="1:16" ht="15">
      <c r="A15" s="12"/>
      <c r="B15" s="25">
        <v>334.39</v>
      </c>
      <c r="C15" s="20" t="s">
        <v>126</v>
      </c>
      <c r="D15" s="46">
        <v>1500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1500</v>
      </c>
      <c r="O15" s="47">
        <f t="shared" si="2"/>
        <v>3.1446540880503147</v>
      </c>
      <c r="P15" s="9"/>
    </row>
    <row r="16" spans="1:16" ht="15">
      <c r="A16" s="12"/>
      <c r="B16" s="25">
        <v>335.12</v>
      </c>
      <c r="C16" s="20" t="s">
        <v>137</v>
      </c>
      <c r="D16" s="46">
        <v>22792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22792</v>
      </c>
      <c r="O16" s="47">
        <f t="shared" si="2"/>
        <v>47.78197064989518</v>
      </c>
      <c r="P16" s="9"/>
    </row>
    <row r="17" spans="1:16" ht="15">
      <c r="A17" s="12"/>
      <c r="B17" s="25">
        <v>335.14</v>
      </c>
      <c r="C17" s="20" t="s">
        <v>139</v>
      </c>
      <c r="D17" s="46">
        <v>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</v>
      </c>
      <c r="O17" s="47">
        <f t="shared" si="2"/>
        <v>0.20125786163522014</v>
      </c>
      <c r="P17" s="9"/>
    </row>
    <row r="18" spans="1:16" ht="15">
      <c r="A18" s="12"/>
      <c r="B18" s="25">
        <v>335.15</v>
      </c>
      <c r="C18" s="20" t="s">
        <v>140</v>
      </c>
      <c r="D18" s="46">
        <v>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</v>
      </c>
      <c r="O18" s="47">
        <f t="shared" si="2"/>
        <v>0.3857442348008386</v>
      </c>
      <c r="P18" s="9"/>
    </row>
    <row r="19" spans="1:16" ht="15">
      <c r="A19" s="12"/>
      <c r="B19" s="25">
        <v>335.18</v>
      </c>
      <c r="C19" s="20" t="s">
        <v>143</v>
      </c>
      <c r="D19" s="46">
        <v>23540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23540</v>
      </c>
      <c r="O19" s="47">
        <f t="shared" si="2"/>
        <v>49.35010482180294</v>
      </c>
      <c r="P19" s="9"/>
    </row>
    <row r="20" spans="1:16" ht="15">
      <c r="A20" s="12"/>
      <c r="B20" s="25">
        <v>338</v>
      </c>
      <c r="C20" s="20" t="s">
        <v>173</v>
      </c>
      <c r="D20" s="46">
        <v>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</v>
      </c>
      <c r="O20" s="47">
        <f t="shared" si="2"/>
        <v>0.031446540880503145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68056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68056</v>
      </c>
      <c r="O21" s="45">
        <f t="shared" si="2"/>
        <v>142.67505241090146</v>
      </c>
      <c r="P21" s="10"/>
    </row>
    <row r="22" spans="1:16" ht="15">
      <c r="A22" s="12"/>
      <c r="B22" s="25">
        <v>343.3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68056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68056</v>
      </c>
      <c r="O22" s="47">
        <f t="shared" si="2"/>
        <v>142.67505241090146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SUM(D24:D24)</f>
        <v>2177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2177</v>
      </c>
      <c r="O23" s="45">
        <f t="shared" si="2"/>
        <v>4.563941299790357</v>
      </c>
      <c r="P23" s="10"/>
    </row>
    <row r="24" spans="1:16" ht="15">
      <c r="A24" s="13"/>
      <c r="B24" s="39">
        <v>351.1</v>
      </c>
      <c r="C24" s="21" t="s">
        <v>268</v>
      </c>
      <c r="D24" s="46">
        <v>2177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2177</v>
      </c>
      <c r="O24" s="47">
        <f t="shared" si="2"/>
        <v>4.563941299790357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4863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1075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5938</v>
      </c>
      <c r="O25" s="45">
        <f t="shared" si="2"/>
        <v>12.448637316561845</v>
      </c>
      <c r="P25" s="10"/>
    </row>
    <row r="26" spans="1:16" ht="15">
      <c r="A26" s="12"/>
      <c r="B26" s="25">
        <v>361.1</v>
      </c>
      <c r="C26" s="20" t="s">
        <v>284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</v>
      </c>
      <c r="O26" s="47">
        <f t="shared" si="2"/>
        <v>0.018867924528301886</v>
      </c>
      <c r="P26" s="9"/>
    </row>
    <row r="27" spans="1:16" ht="15">
      <c r="A27" s="12"/>
      <c r="B27" s="25">
        <v>364</v>
      </c>
      <c r="C27" s="20" t="s">
        <v>289</v>
      </c>
      <c r="D27" s="46">
        <v>2572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2572</v>
      </c>
      <c r="O27" s="47">
        <f t="shared" si="2"/>
        <v>5.3920335429769395</v>
      </c>
      <c r="P27" s="9"/>
    </row>
    <row r="28" spans="1:16" ht="15.75" thickBot="1">
      <c r="A28" s="12"/>
      <c r="B28" s="25">
        <v>369.9</v>
      </c>
      <c r="C28" s="20" t="s">
        <v>33</v>
      </c>
      <c r="D28" s="46">
        <v>2291</v>
      </c>
      <c r="E28" s="46">
        <v>0</v>
      </c>
      <c r="F28" s="46">
        <v>0</v>
      </c>
      <c r="G28" s="46">
        <v>0</v>
      </c>
      <c r="H28" s="46">
        <v>0</v>
      </c>
      <c r="I28" s="46">
        <v>1066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3357</v>
      </c>
      <c r="O28" s="47">
        <f t="shared" si="2"/>
        <v>7.037735849056604</v>
      </c>
      <c r="P28" s="9"/>
    </row>
    <row r="29" spans="1:119" ht="16.5" thickBot="1">
      <c r="A29" s="14" t="s">
        <v>29</v>
      </c>
      <c r="B29" s="23"/>
      <c r="C29" s="22"/>
      <c r="D29" s="15">
        <f>SUM(D5,D12,D14,D21,D23,D25)</f>
        <v>169219</v>
      </c>
      <c r="E29" s="15">
        <f aca="true" t="shared" si="8" ref="E29:M29">SUM(E5,E12,E14,E21,E23,E25)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69131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238350</v>
      </c>
      <c r="O29" s="38">
        <f t="shared" si="2"/>
        <v>499.685534591195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320</v>
      </c>
      <c r="M31" s="51"/>
      <c r="N31" s="51"/>
      <c r="O31" s="43">
        <v>477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aca="true" t="shared" si="1" ref="O5:O68">(N5/O$285)</f>
        <v>0</v>
      </c>
      <c r="P5" s="6"/>
    </row>
    <row r="6" spans="1:16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0</v>
      </c>
      <c r="O7" s="47">
        <f t="shared" si="1"/>
        <v>0</v>
      </c>
      <c r="P7" s="9"/>
    </row>
    <row r="8" spans="1:16" ht="15">
      <c r="A8" s="12"/>
      <c r="B8" s="25">
        <v>312.3</v>
      </c>
      <c r="C8" s="20" t="s">
        <v>65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6" ht="15">
      <c r="A9" s="12"/>
      <c r="B9" s="25">
        <v>312.41</v>
      </c>
      <c r="C9" s="20" t="s">
        <v>66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6" ht="15">
      <c r="A10" s="12"/>
      <c r="B10" s="25">
        <v>312.42</v>
      </c>
      <c r="C10" s="20" t="s">
        <v>67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6" ht="15">
      <c r="A11" s="12"/>
      <c r="B11" s="25">
        <v>312.51</v>
      </c>
      <c r="C11" s="20" t="s">
        <v>68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6" ht="15">
      <c r="A12" s="12"/>
      <c r="B12" s="25">
        <v>312.52</v>
      </c>
      <c r="C12" s="20" t="s">
        <v>69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6" ht="15">
      <c r="A13" s="12"/>
      <c r="B13" s="25">
        <v>312.6</v>
      </c>
      <c r="C13" s="20" t="s">
        <v>10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6" ht="15">
      <c r="A14" s="12"/>
      <c r="B14" s="25">
        <v>314.1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6" ht="15">
      <c r="A15" s="12"/>
      <c r="B15" s="25">
        <v>314.3</v>
      </c>
      <c r="C15" s="20" t="s">
        <v>70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6" ht="15">
      <c r="A16" s="12"/>
      <c r="B16" s="25">
        <v>314.4</v>
      </c>
      <c r="C16" s="20" t="s">
        <v>13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 ht="15">
      <c r="A17" s="12"/>
      <c r="B17" s="25">
        <v>314.7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 ht="15">
      <c r="A18" s="12"/>
      <c r="B18" s="25">
        <v>314.8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 ht="15">
      <c r="A19" s="12"/>
      <c r="B19" s="25">
        <v>314.9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 ht="15">
      <c r="A20" s="12"/>
      <c r="B20" s="25">
        <v>315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 ht="15">
      <c r="A21" s="12"/>
      <c r="B21" s="25">
        <v>316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 ht="15">
      <c r="A22" s="12"/>
      <c r="B22" s="25">
        <v>319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aca="true" t="shared" si="3" ref="D23:M2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 ht="15">
      <c r="A24" s="12"/>
      <c r="B24" s="25">
        <v>322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 ht="15">
      <c r="A25" s="12"/>
      <c r="B25" s="25">
        <v>323.1</v>
      </c>
      <c r="C25" s="20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4" ref="N25:N48">SUM(D25:M25)</f>
        <v>0</v>
      </c>
      <c r="O25" s="47">
        <f t="shared" si="1"/>
        <v>0</v>
      </c>
      <c r="P25" s="9"/>
    </row>
    <row r="26" spans="1:16" ht="15">
      <c r="A26" s="12"/>
      <c r="B26" s="25">
        <v>323.2</v>
      </c>
      <c r="C26" s="20" t="s">
        <v>76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 ht="15">
      <c r="A27" s="12"/>
      <c r="B27" s="25">
        <v>323.3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 ht="15">
      <c r="A28" s="12"/>
      <c r="B28" s="25">
        <v>323.4</v>
      </c>
      <c r="C28" s="20" t="s">
        <v>15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 ht="15">
      <c r="A29" s="12"/>
      <c r="B29" s="25">
        <v>323.5</v>
      </c>
      <c r="C29" s="20" t="s">
        <v>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 ht="15">
      <c r="A30" s="12"/>
      <c r="B30" s="25">
        <v>323.6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 ht="15">
      <c r="A31" s="12"/>
      <c r="B31" s="25">
        <v>323.7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 ht="15">
      <c r="A32" s="12"/>
      <c r="B32" s="25">
        <v>323.9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 ht="15">
      <c r="A33" s="12"/>
      <c r="B33" s="25">
        <v>324.11</v>
      </c>
      <c r="C33" s="20" t="s">
        <v>81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 ht="15">
      <c r="A34" s="12"/>
      <c r="B34" s="25">
        <v>324.12</v>
      </c>
      <c r="C34" s="20" t="s">
        <v>82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 ht="15">
      <c r="A35" s="12"/>
      <c r="B35" s="25">
        <v>324.21</v>
      </c>
      <c r="C35" s="20" t="s">
        <v>83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 ht="15">
      <c r="A36" s="12"/>
      <c r="B36" s="25">
        <v>324.22</v>
      </c>
      <c r="C36" s="20" t="s">
        <v>84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 ht="15">
      <c r="A37" s="12"/>
      <c r="B37" s="25">
        <v>324.31</v>
      </c>
      <c r="C37" s="20" t="s">
        <v>85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 ht="15">
      <c r="A38" s="12"/>
      <c r="B38" s="25">
        <v>324.32</v>
      </c>
      <c r="C38" s="20" t="s">
        <v>86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 ht="15">
      <c r="A39" s="12"/>
      <c r="B39" s="25">
        <v>324.41</v>
      </c>
      <c r="C39" s="20" t="s">
        <v>87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 ht="15">
      <c r="A40" s="12"/>
      <c r="B40" s="25">
        <v>324.42</v>
      </c>
      <c r="C40" s="20" t="s">
        <v>88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 ht="15">
      <c r="A41" s="12"/>
      <c r="B41" s="25">
        <v>324.51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 ht="15">
      <c r="A42" s="12"/>
      <c r="B42" s="25">
        <v>324.52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 ht="15">
      <c r="A43" s="12"/>
      <c r="B43" s="25">
        <v>324.61</v>
      </c>
      <c r="C43" s="20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 ht="15">
      <c r="A44" s="12"/>
      <c r="B44" s="25">
        <v>324.62</v>
      </c>
      <c r="C44" s="20" t="s">
        <v>92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 ht="15">
      <c r="A45" s="12"/>
      <c r="B45" s="25">
        <v>324.71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 ht="15">
      <c r="A46" s="12"/>
      <c r="B46" s="25">
        <v>324.72</v>
      </c>
      <c r="C46" s="20" t="s">
        <v>94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 ht="15">
      <c r="A47" s="12"/>
      <c r="B47" s="25">
        <v>325.1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 ht="15">
      <c r="A48" s="12"/>
      <c r="B48" s="25">
        <v>325.2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 ht="15">
      <c r="A49" s="12"/>
      <c r="B49" s="25">
        <v>329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 ht="15">
      <c r="A50" s="12"/>
      <c r="B50" s="25">
        <v>367</v>
      </c>
      <c r="C50" s="20" t="s">
        <v>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SUM(D52:D135)</f>
        <v>0</v>
      </c>
      <c r="E51" s="32">
        <f aca="true" t="shared" si="5" ref="E51:M51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 ht="15">
      <c r="A52" s="12"/>
      <c r="B52" s="25">
        <v>331.1</v>
      </c>
      <c r="C52" s="20" t="s">
        <v>97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 ht="15">
      <c r="A53" s="12"/>
      <c r="B53" s="25">
        <v>331.2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 ht="15">
      <c r="A54" s="12"/>
      <c r="B54" s="25">
        <v>331.31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6" ref="N54:N78">SUM(D54:M54)</f>
        <v>0</v>
      </c>
      <c r="O54" s="47">
        <f t="shared" si="1"/>
        <v>0</v>
      </c>
      <c r="P54" s="9"/>
    </row>
    <row r="55" spans="1:16" ht="15">
      <c r="A55" s="12"/>
      <c r="B55" s="25">
        <v>331.32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 ht="15">
      <c r="A56" s="12"/>
      <c r="B56" s="25">
        <v>331.33</v>
      </c>
      <c r="C56" s="20" t="s">
        <v>100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 ht="15">
      <c r="A57" s="12"/>
      <c r="B57" s="25">
        <v>331.34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 ht="15">
      <c r="A58" s="12"/>
      <c r="B58" s="25">
        <v>331.35</v>
      </c>
      <c r="C58" s="20" t="s">
        <v>102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 ht="15">
      <c r="A59" s="12"/>
      <c r="B59" s="25">
        <v>331.39</v>
      </c>
      <c r="C59" s="20" t="s">
        <v>103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 ht="15">
      <c r="A60" s="12"/>
      <c r="B60" s="25">
        <v>331.41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 ht="15">
      <c r="A61" s="12"/>
      <c r="B61" s="25">
        <v>331.42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 ht="15">
      <c r="A62" s="12"/>
      <c r="B62" s="25">
        <v>331.49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 ht="15">
      <c r="A63" s="12"/>
      <c r="B63" s="25">
        <v>331.5</v>
      </c>
      <c r="C63" s="20" t="s">
        <v>107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 ht="15">
      <c r="A64" s="12"/>
      <c r="B64" s="25">
        <v>331.61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 ht="15">
      <c r="A65" s="12"/>
      <c r="B65" s="25">
        <v>331.62</v>
      </c>
      <c r="C65" s="20" t="s">
        <v>109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 ht="15">
      <c r="A66" s="12"/>
      <c r="B66" s="25">
        <v>331.65</v>
      </c>
      <c r="C66" s="20" t="s">
        <v>110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 ht="15">
      <c r="A67" s="12"/>
      <c r="B67" s="25">
        <v>331.69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 ht="15">
      <c r="A68" s="12"/>
      <c r="B68" s="25">
        <v>331.7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 ht="15">
      <c r="A69" s="12"/>
      <c r="B69" s="25">
        <v>331.81</v>
      </c>
      <c r="C69" s="20" t="s">
        <v>113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aca="true" t="shared" si="7" ref="O69:O132">(N69/O$285)</f>
        <v>0</v>
      </c>
      <c r="P69" s="9"/>
    </row>
    <row r="70" spans="1:16" ht="15">
      <c r="A70" s="12"/>
      <c r="B70" s="25">
        <v>331.82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 ht="15">
      <c r="A71" s="12"/>
      <c r="B71" s="25">
        <v>331.83</v>
      </c>
      <c r="C71" s="20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 ht="15">
      <c r="A72" s="12"/>
      <c r="B72" s="25">
        <v>331.89</v>
      </c>
      <c r="C72" s="20" t="s">
        <v>116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 ht="15">
      <c r="A73" s="12"/>
      <c r="B73" s="25">
        <v>331.9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 ht="15">
      <c r="A74" s="12"/>
      <c r="B74" s="25">
        <v>333</v>
      </c>
      <c r="C74" s="20" t="s">
        <v>118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 ht="15">
      <c r="A75" s="12"/>
      <c r="B75" s="25">
        <v>334.1</v>
      </c>
      <c r="C75" s="20" t="s">
        <v>119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 ht="15">
      <c r="A76" s="12"/>
      <c r="B76" s="25">
        <v>334.2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 ht="15">
      <c r="A77" s="12"/>
      <c r="B77" s="25">
        <v>334.31</v>
      </c>
      <c r="C77" s="20" t="s">
        <v>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 ht="15">
      <c r="A78" s="12"/>
      <c r="B78" s="25">
        <v>334.32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 ht="15">
      <c r="A79" s="12"/>
      <c r="B79" s="25">
        <v>334.33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 ht="15">
      <c r="A80" s="12"/>
      <c r="B80" s="25">
        <v>334.34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 ht="15">
      <c r="A81" s="12"/>
      <c r="B81" s="25">
        <v>334.35</v>
      </c>
      <c r="C81" s="20" t="s">
        <v>124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 ht="15">
      <c r="A82" s="12"/>
      <c r="B82" s="25">
        <v>334.36</v>
      </c>
      <c r="C82" s="20" t="s">
        <v>125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aca="true" t="shared" si="8" ref="N82:N125">SUM(D82:M82)</f>
        <v>0</v>
      </c>
      <c r="O82" s="47">
        <f t="shared" si="7"/>
        <v>0</v>
      </c>
      <c r="P82" s="9"/>
    </row>
    <row r="83" spans="1:16" ht="15">
      <c r="A83" s="12"/>
      <c r="B83" s="25">
        <v>334.39</v>
      </c>
      <c r="C83" s="20" t="s">
        <v>126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 ht="15">
      <c r="A84" s="12"/>
      <c r="B84" s="25">
        <v>334.41</v>
      </c>
      <c r="C84" s="20" t="s">
        <v>127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 ht="15">
      <c r="A85" s="12"/>
      <c r="B85" s="25">
        <v>334.42</v>
      </c>
      <c r="C85" s="20" t="s">
        <v>128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 ht="15">
      <c r="A86" s="12"/>
      <c r="B86" s="25">
        <v>334.49</v>
      </c>
      <c r="C86" s="20" t="s">
        <v>47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 ht="15">
      <c r="A87" s="12"/>
      <c r="B87" s="25">
        <v>334.5</v>
      </c>
      <c r="C87" s="20" t="s">
        <v>129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 ht="15">
      <c r="A88" s="12"/>
      <c r="B88" s="25">
        <v>334.61</v>
      </c>
      <c r="C88" s="20" t="s">
        <v>130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 ht="15">
      <c r="A89" s="12"/>
      <c r="B89" s="25">
        <v>334.62</v>
      </c>
      <c r="C89" s="20" t="s">
        <v>131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 ht="15">
      <c r="A90" s="12"/>
      <c r="B90" s="25">
        <v>334.69</v>
      </c>
      <c r="C90" s="20" t="s">
        <v>132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 ht="15">
      <c r="A91" s="12"/>
      <c r="B91" s="25">
        <v>334.7</v>
      </c>
      <c r="C91" s="20" t="s">
        <v>48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 ht="15">
      <c r="A92" s="12"/>
      <c r="B92" s="25">
        <v>334.81</v>
      </c>
      <c r="C92" s="20" t="s">
        <v>133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 ht="15">
      <c r="A93" s="12"/>
      <c r="B93" s="25">
        <v>334.82</v>
      </c>
      <c r="C93" s="20" t="s">
        <v>134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 ht="15">
      <c r="A94" s="12"/>
      <c r="B94" s="25">
        <v>334.83</v>
      </c>
      <c r="C94" s="20" t="s">
        <v>135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 ht="15">
      <c r="A95" s="12"/>
      <c r="B95" s="25">
        <v>334.89</v>
      </c>
      <c r="C95" s="20" t="s">
        <v>136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 ht="15">
      <c r="A96" s="12"/>
      <c r="B96" s="25">
        <v>334.9</v>
      </c>
      <c r="C96" s="20" t="s">
        <v>18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 ht="15">
      <c r="A97" s="12"/>
      <c r="B97" s="25">
        <v>335.12</v>
      </c>
      <c r="C97" s="20" t="s">
        <v>137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 ht="15">
      <c r="A98" s="12"/>
      <c r="B98" s="25">
        <v>335.13</v>
      </c>
      <c r="C98" s="20" t="s">
        <v>138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 ht="15">
      <c r="A99" s="12"/>
      <c r="B99" s="25">
        <v>335.14</v>
      </c>
      <c r="C99" s="20" t="s">
        <v>139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 ht="15">
      <c r="A100" s="12"/>
      <c r="B100" s="25">
        <v>335.15</v>
      </c>
      <c r="C100" s="20" t="s">
        <v>140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 ht="15">
      <c r="A101" s="12"/>
      <c r="B101" s="25">
        <v>335.16</v>
      </c>
      <c r="C101" s="20" t="s">
        <v>141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 ht="15">
      <c r="A102" s="12"/>
      <c r="B102" s="25">
        <v>335.17</v>
      </c>
      <c r="C102" s="20" t="s">
        <v>142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 ht="15">
      <c r="A103" s="12"/>
      <c r="B103" s="25">
        <v>335.18</v>
      </c>
      <c r="C103" s="20" t="s">
        <v>143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 ht="15">
      <c r="A104" s="12"/>
      <c r="B104" s="25">
        <v>335.19</v>
      </c>
      <c r="C104" s="20" t="s">
        <v>144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 ht="15">
      <c r="A105" s="12"/>
      <c r="B105" s="25">
        <v>335.21</v>
      </c>
      <c r="C105" s="20" t="s">
        <v>145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 ht="15">
      <c r="A106" s="12"/>
      <c r="B106" s="25">
        <v>335.22</v>
      </c>
      <c r="C106" s="20" t="s">
        <v>146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 ht="15">
      <c r="A107" s="12"/>
      <c r="B107" s="25">
        <v>335.23</v>
      </c>
      <c r="C107" s="20" t="s">
        <v>147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 ht="15">
      <c r="A108" s="12"/>
      <c r="B108" s="25">
        <v>335.29</v>
      </c>
      <c r="C108" s="20" t="s">
        <v>148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 ht="15">
      <c r="A109" s="12"/>
      <c r="B109" s="25">
        <v>335.31</v>
      </c>
      <c r="C109" s="20" t="s">
        <v>149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 ht="15">
      <c r="A110" s="12"/>
      <c r="B110" s="25">
        <v>335.32</v>
      </c>
      <c r="C110" s="20" t="s">
        <v>150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 ht="15">
      <c r="A111" s="12"/>
      <c r="B111" s="25">
        <v>335.33</v>
      </c>
      <c r="C111" s="20" t="s">
        <v>151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 ht="15">
      <c r="A112" s="12"/>
      <c r="B112" s="25">
        <v>335.34</v>
      </c>
      <c r="C112" s="20" t="s">
        <v>152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 ht="15">
      <c r="A113" s="12"/>
      <c r="B113" s="25">
        <v>335.35</v>
      </c>
      <c r="C113" s="20" t="s">
        <v>153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 ht="15">
      <c r="A114" s="12"/>
      <c r="B114" s="25">
        <v>335.39</v>
      </c>
      <c r="C114" s="20" t="s">
        <v>154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 ht="15">
      <c r="A115" s="12"/>
      <c r="B115" s="25">
        <v>335.41</v>
      </c>
      <c r="C115" s="20" t="s">
        <v>155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 ht="15">
      <c r="A116" s="12"/>
      <c r="B116" s="25">
        <v>335.42</v>
      </c>
      <c r="C116" s="20" t="s">
        <v>156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 ht="15">
      <c r="A117" s="12"/>
      <c r="B117" s="25">
        <v>335.49</v>
      </c>
      <c r="C117" s="20" t="s">
        <v>157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 ht="15">
      <c r="A118" s="12"/>
      <c r="B118" s="25">
        <v>335.5</v>
      </c>
      <c r="C118" s="20" t="s">
        <v>158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 ht="15">
      <c r="A119" s="12"/>
      <c r="B119" s="25">
        <v>335.61</v>
      </c>
      <c r="C119" s="20" t="s">
        <v>159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 ht="15">
      <c r="A120" s="12"/>
      <c r="B120" s="25">
        <v>335.62</v>
      </c>
      <c r="C120" s="20" t="s">
        <v>160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 ht="15">
      <c r="A121" s="12"/>
      <c r="B121" s="25">
        <v>335.69</v>
      </c>
      <c r="C121" s="20" t="s">
        <v>161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 ht="15">
      <c r="A122" s="12"/>
      <c r="B122" s="25">
        <v>335.7</v>
      </c>
      <c r="C122" s="20" t="s">
        <v>162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 ht="15">
      <c r="A123" s="12"/>
      <c r="B123" s="25">
        <v>335.8</v>
      </c>
      <c r="C123" s="20" t="s">
        <v>163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 ht="15">
      <c r="A124" s="12"/>
      <c r="B124" s="25">
        <v>335.9</v>
      </c>
      <c r="C124" s="20" t="s">
        <v>20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 ht="15">
      <c r="A125" s="12"/>
      <c r="B125" s="25">
        <v>336</v>
      </c>
      <c r="C125" s="20" t="s">
        <v>164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 ht="15">
      <c r="A126" s="12"/>
      <c r="B126" s="25">
        <v>337.1</v>
      </c>
      <c r="C126" s="20" t="s">
        <v>165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 ht="15">
      <c r="A127" s="12"/>
      <c r="B127" s="25">
        <v>337.2</v>
      </c>
      <c r="C127" s="20" t="s">
        <v>166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 ht="15">
      <c r="A128" s="12"/>
      <c r="B128" s="25">
        <v>337.3</v>
      </c>
      <c r="C128" s="20" t="s">
        <v>167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 ht="15">
      <c r="A129" s="12"/>
      <c r="B129" s="25">
        <v>337.4</v>
      </c>
      <c r="C129" s="20" t="s">
        <v>168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 ht="15">
      <c r="A130" s="12"/>
      <c r="B130" s="25">
        <v>337.5</v>
      </c>
      <c r="C130" s="20" t="s">
        <v>169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aca="true" t="shared" si="9" ref="N130:N135">SUM(D130:M130)</f>
        <v>0</v>
      </c>
      <c r="O130" s="47">
        <f t="shared" si="7"/>
        <v>0</v>
      </c>
      <c r="P130" s="9"/>
    </row>
    <row r="131" spans="1:16" ht="15">
      <c r="A131" s="12"/>
      <c r="B131" s="25">
        <v>337.6</v>
      </c>
      <c r="C131" s="20" t="s">
        <v>170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 ht="15">
      <c r="A132" s="12"/>
      <c r="B132" s="25">
        <v>337.7</v>
      </c>
      <c r="C132" s="20" t="s">
        <v>171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 ht="15">
      <c r="A133" s="12"/>
      <c r="B133" s="25">
        <v>337.9</v>
      </c>
      <c r="C133" s="20" t="s">
        <v>172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aca="true" t="shared" si="10" ref="O133:O196">(N133/O$285)</f>
        <v>0</v>
      </c>
      <c r="P133" s="9"/>
    </row>
    <row r="134" spans="1:16" ht="15">
      <c r="A134" s="12"/>
      <c r="B134" s="25">
        <v>338</v>
      </c>
      <c r="C134" s="20" t="s">
        <v>173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 ht="15">
      <c r="A135" s="12"/>
      <c r="B135" s="25">
        <v>339</v>
      </c>
      <c r="C135" s="20" t="s">
        <v>174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25</v>
      </c>
      <c r="B136" s="30"/>
      <c r="C136" s="31"/>
      <c r="D136" s="32">
        <f aca="true" t="shared" si="11" ref="D136:M136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 ht="15">
      <c r="A137" s="12"/>
      <c r="B137" s="25">
        <v>341.1</v>
      </c>
      <c r="C137" s="20" t="s">
        <v>175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 ht="15">
      <c r="A138" s="12"/>
      <c r="B138" s="25">
        <v>341.15</v>
      </c>
      <c r="C138" s="20" t="s">
        <v>176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aca="true" t="shared" si="12" ref="N138:N230">SUM(D138:M138)</f>
        <v>0</v>
      </c>
      <c r="O138" s="47">
        <f t="shared" si="10"/>
        <v>0</v>
      </c>
      <c r="P138" s="9"/>
    </row>
    <row r="139" spans="1:16" ht="15">
      <c r="A139" s="12"/>
      <c r="B139" s="25">
        <v>341.16</v>
      </c>
      <c r="C139" s="20" t="s">
        <v>177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 ht="15">
      <c r="A140" s="12"/>
      <c r="B140" s="25">
        <v>341.2</v>
      </c>
      <c r="C140" s="20" t="s">
        <v>178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 ht="15">
      <c r="A141" s="12"/>
      <c r="B141" s="25">
        <v>341.3</v>
      </c>
      <c r="C141" s="20" t="s">
        <v>179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 ht="15">
      <c r="A142" s="12"/>
      <c r="B142" s="25">
        <v>341.51</v>
      </c>
      <c r="C142" s="20" t="s">
        <v>180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 ht="15">
      <c r="A143" s="12"/>
      <c r="B143" s="25">
        <v>341.52</v>
      </c>
      <c r="C143" s="20" t="s">
        <v>181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 ht="15">
      <c r="A144" s="12"/>
      <c r="B144" s="25">
        <v>341.53</v>
      </c>
      <c r="C144" s="20" t="s">
        <v>182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 ht="15">
      <c r="A145" s="12"/>
      <c r="B145" s="25">
        <v>341.54</v>
      </c>
      <c r="C145" s="20" t="s">
        <v>183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 ht="15">
      <c r="A146" s="12"/>
      <c r="B146" s="25">
        <v>341.55</v>
      </c>
      <c r="C146" s="20" t="s">
        <v>184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 ht="15">
      <c r="A147" s="12"/>
      <c r="B147" s="25">
        <v>341.56</v>
      </c>
      <c r="C147" s="20" t="s">
        <v>185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 ht="15">
      <c r="A148" s="12"/>
      <c r="B148" s="25">
        <v>341.8</v>
      </c>
      <c r="C148" s="20" t="s">
        <v>186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 ht="15">
      <c r="A149" s="12"/>
      <c r="B149" s="25">
        <v>341.9</v>
      </c>
      <c r="C149" s="20" t="s">
        <v>187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 ht="15">
      <c r="A150" s="12"/>
      <c r="B150" s="25">
        <v>342.1</v>
      </c>
      <c r="C150" s="20" t="s">
        <v>188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 ht="15">
      <c r="A151" s="12"/>
      <c r="B151" s="25">
        <v>342.2</v>
      </c>
      <c r="C151" s="20" t="s">
        <v>189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 ht="15">
      <c r="A152" s="12"/>
      <c r="B152" s="25">
        <v>342.3</v>
      </c>
      <c r="C152" s="20" t="s">
        <v>190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 ht="15">
      <c r="A153" s="12"/>
      <c r="B153" s="25">
        <v>342.4</v>
      </c>
      <c r="C153" s="20" t="s">
        <v>191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 ht="15">
      <c r="A154" s="12"/>
      <c r="B154" s="25">
        <v>342.5</v>
      </c>
      <c r="C154" s="20" t="s">
        <v>192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 ht="15">
      <c r="A155" s="12"/>
      <c r="B155" s="25">
        <v>342.6</v>
      </c>
      <c r="C155" s="20" t="s">
        <v>193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 ht="15">
      <c r="A156" s="12"/>
      <c r="B156" s="25">
        <v>342.9</v>
      </c>
      <c r="C156" s="20" t="s">
        <v>194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 ht="15">
      <c r="A157" s="12"/>
      <c r="B157" s="25">
        <v>343.1</v>
      </c>
      <c r="C157" s="20" t="s">
        <v>195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 ht="15">
      <c r="A158" s="12"/>
      <c r="B158" s="25">
        <v>343.2</v>
      </c>
      <c r="C158" s="20" t="s">
        <v>196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 ht="15">
      <c r="A159" s="12"/>
      <c r="B159" s="25">
        <v>343.3</v>
      </c>
      <c r="C159" s="20" t="s">
        <v>28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 ht="15">
      <c r="A160" s="12"/>
      <c r="B160" s="25">
        <v>343.4</v>
      </c>
      <c r="C160" s="20" t="s">
        <v>197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 ht="15">
      <c r="A161" s="12"/>
      <c r="B161" s="25">
        <v>343.5</v>
      </c>
      <c r="C161" s="20" t="s">
        <v>198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 ht="15">
      <c r="A162" s="12"/>
      <c r="B162" s="25">
        <v>343.6</v>
      </c>
      <c r="C162" s="20" t="s">
        <v>199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 ht="15">
      <c r="A163" s="12"/>
      <c r="B163" s="25">
        <v>343.7</v>
      </c>
      <c r="C163" s="20" t="s">
        <v>200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 ht="15">
      <c r="A164" s="12"/>
      <c r="B164" s="25">
        <v>343.8</v>
      </c>
      <c r="C164" s="20" t="s">
        <v>201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 ht="15">
      <c r="A165" s="12"/>
      <c r="B165" s="25">
        <v>343.9</v>
      </c>
      <c r="C165" s="20" t="s">
        <v>202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 ht="15">
      <c r="A166" s="12"/>
      <c r="B166" s="25">
        <v>344.1</v>
      </c>
      <c r="C166" s="20" t="s">
        <v>203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 ht="15">
      <c r="A167" s="12"/>
      <c r="B167" s="25">
        <v>344.2</v>
      </c>
      <c r="C167" s="20" t="s">
        <v>204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 ht="15">
      <c r="A168" s="12"/>
      <c r="B168" s="25">
        <v>344.3</v>
      </c>
      <c r="C168" s="20" t="s">
        <v>205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 ht="15">
      <c r="A169" s="12"/>
      <c r="B169" s="25">
        <v>344.4</v>
      </c>
      <c r="C169" s="20" t="s">
        <v>206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 ht="15">
      <c r="A170" s="12"/>
      <c r="B170" s="25">
        <v>344.5</v>
      </c>
      <c r="C170" s="20" t="s">
        <v>207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 ht="15">
      <c r="A171" s="12"/>
      <c r="B171" s="25">
        <v>344.6</v>
      </c>
      <c r="C171" s="20" t="s">
        <v>208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 ht="15">
      <c r="A172" s="12"/>
      <c r="B172" s="25">
        <v>344.9</v>
      </c>
      <c r="C172" s="20" t="s">
        <v>209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 ht="15">
      <c r="A173" s="12"/>
      <c r="B173" s="25">
        <v>345.1</v>
      </c>
      <c r="C173" s="20" t="s">
        <v>210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 ht="15">
      <c r="A174" s="12"/>
      <c r="B174" s="25">
        <v>345.9</v>
      </c>
      <c r="C174" s="20" t="s">
        <v>211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 ht="15">
      <c r="A175" s="12"/>
      <c r="B175" s="25">
        <v>346.1</v>
      </c>
      <c r="C175" s="20" t="s">
        <v>212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 ht="15">
      <c r="A176" s="12"/>
      <c r="B176" s="25">
        <v>346.2</v>
      </c>
      <c r="C176" s="20" t="s">
        <v>213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 ht="15">
      <c r="A177" s="12"/>
      <c r="B177" s="25">
        <v>346.3</v>
      </c>
      <c r="C177" s="20" t="s">
        <v>214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 ht="15">
      <c r="A178" s="12"/>
      <c r="B178" s="25">
        <v>346.4</v>
      </c>
      <c r="C178" s="20" t="s">
        <v>215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 ht="15">
      <c r="A179" s="12"/>
      <c r="B179" s="25">
        <v>346.9</v>
      </c>
      <c r="C179" s="20" t="s">
        <v>216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 ht="15">
      <c r="A180" s="12"/>
      <c r="B180" s="25">
        <v>347.1</v>
      </c>
      <c r="C180" s="20" t="s">
        <v>217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 ht="15">
      <c r="A181" s="12"/>
      <c r="B181" s="25">
        <v>347.2</v>
      </c>
      <c r="C181" s="20" t="s">
        <v>218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 ht="15">
      <c r="A182" s="12"/>
      <c r="B182" s="25">
        <v>347.3</v>
      </c>
      <c r="C182" s="20" t="s">
        <v>219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 ht="15">
      <c r="A183" s="12"/>
      <c r="B183" s="25">
        <v>347.4</v>
      </c>
      <c r="C183" s="20" t="s">
        <v>220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 ht="15">
      <c r="A184" s="12"/>
      <c r="B184" s="25">
        <v>347.5</v>
      </c>
      <c r="C184" s="20" t="s">
        <v>221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 ht="15">
      <c r="A185" s="12"/>
      <c r="B185" s="25">
        <v>347.8</v>
      </c>
      <c r="C185" s="20" t="s">
        <v>222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 ht="15">
      <c r="A186" s="12"/>
      <c r="B186" s="25">
        <v>347.9</v>
      </c>
      <c r="C186" s="20" t="s">
        <v>223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 ht="15">
      <c r="A187" s="12"/>
      <c r="B187" s="25">
        <v>348.11</v>
      </c>
      <c r="C187" s="20" t="s">
        <v>224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 ht="15">
      <c r="A188" s="12"/>
      <c r="B188" s="25">
        <v>348.12</v>
      </c>
      <c r="C188" s="20" t="s">
        <v>225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aca="true" t="shared" si="13" ref="N188:N215">SUM(D188:M188)</f>
        <v>0</v>
      </c>
      <c r="O188" s="47">
        <f t="shared" si="10"/>
        <v>0</v>
      </c>
      <c r="P188" s="9"/>
    </row>
    <row r="189" spans="1:16" ht="15">
      <c r="A189" s="12"/>
      <c r="B189" s="25">
        <v>348.13</v>
      </c>
      <c r="C189" s="20" t="s">
        <v>226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 ht="15">
      <c r="A190" s="12"/>
      <c r="B190" s="25">
        <v>348.14</v>
      </c>
      <c r="C190" s="20" t="s">
        <v>227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 ht="15">
      <c r="A191" s="12"/>
      <c r="B191" s="25">
        <v>348.21</v>
      </c>
      <c r="C191" s="20" t="s">
        <v>228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 ht="15">
      <c r="A192" s="12"/>
      <c r="B192" s="25">
        <v>348.22</v>
      </c>
      <c r="C192" s="20" t="s">
        <v>229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 ht="15">
      <c r="A193" s="12"/>
      <c r="B193" s="25">
        <v>348.23</v>
      </c>
      <c r="C193" s="20" t="s">
        <v>230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 ht="15">
      <c r="A194" s="12"/>
      <c r="B194" s="25">
        <v>348.24</v>
      </c>
      <c r="C194" s="20" t="s">
        <v>231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 ht="15">
      <c r="A195" s="12"/>
      <c r="B195" s="25">
        <v>348.31</v>
      </c>
      <c r="C195" s="20" t="s">
        <v>232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 ht="15">
      <c r="A196" s="12"/>
      <c r="B196" s="25">
        <v>348.32</v>
      </c>
      <c r="C196" s="20" t="s">
        <v>233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 ht="15">
      <c r="A197" s="12"/>
      <c r="B197" s="25">
        <v>348.33</v>
      </c>
      <c r="C197" s="20" t="s">
        <v>234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aca="true" t="shared" si="14" ref="O197:O260">(N197/O$285)</f>
        <v>0</v>
      </c>
      <c r="P197" s="9"/>
    </row>
    <row r="198" spans="1:16" ht="15">
      <c r="A198" s="12"/>
      <c r="B198" s="25">
        <v>348.34</v>
      </c>
      <c r="C198" s="20" t="s">
        <v>235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 ht="15">
      <c r="A199" s="12"/>
      <c r="B199" s="25">
        <v>348.41</v>
      </c>
      <c r="C199" s="20" t="s">
        <v>236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 ht="15">
      <c r="A200" s="12"/>
      <c r="B200" s="25">
        <v>348.42</v>
      </c>
      <c r="C200" s="20" t="s">
        <v>237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 ht="15">
      <c r="A201" s="12"/>
      <c r="B201" s="25">
        <v>348.43</v>
      </c>
      <c r="C201" s="20" t="s">
        <v>238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 ht="15">
      <c r="A202" s="12"/>
      <c r="B202" s="25">
        <v>348.44</v>
      </c>
      <c r="C202" s="20" t="s">
        <v>239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 ht="15">
      <c r="A203" s="12"/>
      <c r="B203" s="25">
        <v>348.48</v>
      </c>
      <c r="C203" s="20" t="s">
        <v>240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 ht="15">
      <c r="A204" s="12"/>
      <c r="B204" s="25">
        <v>348.51</v>
      </c>
      <c r="C204" s="20" t="s">
        <v>241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 ht="15">
      <c r="A205" s="12"/>
      <c r="B205" s="25">
        <v>348.52</v>
      </c>
      <c r="C205" s="20" t="s">
        <v>242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 ht="15">
      <c r="A206" s="12"/>
      <c r="B206" s="25">
        <v>348.53</v>
      </c>
      <c r="C206" s="20" t="s">
        <v>243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 ht="15">
      <c r="A207" s="12"/>
      <c r="B207" s="25">
        <v>348.54</v>
      </c>
      <c r="C207" s="20" t="s">
        <v>244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 ht="15">
      <c r="A208" s="12"/>
      <c r="B208" s="25">
        <v>348.61</v>
      </c>
      <c r="C208" s="20" t="s">
        <v>245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 ht="15">
      <c r="A209" s="12"/>
      <c r="B209" s="25">
        <v>348.62</v>
      </c>
      <c r="C209" s="20" t="s">
        <v>246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 ht="15">
      <c r="A210" s="12"/>
      <c r="B210" s="25">
        <v>348.63</v>
      </c>
      <c r="C210" s="20" t="s">
        <v>247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 ht="15">
      <c r="A211" s="12"/>
      <c r="B211" s="25">
        <v>348.64</v>
      </c>
      <c r="C211" s="20" t="s">
        <v>248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 ht="15">
      <c r="A212" s="12"/>
      <c r="B212" s="25">
        <v>348.71</v>
      </c>
      <c r="C212" s="20" t="s">
        <v>249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 ht="15">
      <c r="A213" s="12"/>
      <c r="B213" s="25">
        <v>348.72</v>
      </c>
      <c r="C213" s="20" t="s">
        <v>250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 ht="15">
      <c r="A214" s="12"/>
      <c r="B214" s="25">
        <v>348.73</v>
      </c>
      <c r="C214" s="20" t="s">
        <v>251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 ht="15">
      <c r="A215" s="12"/>
      <c r="B215" s="25">
        <v>348.74</v>
      </c>
      <c r="C215" s="20" t="s">
        <v>252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 ht="15">
      <c r="A216" s="12"/>
      <c r="B216" s="25">
        <v>348.82</v>
      </c>
      <c r="C216" s="20" t="s">
        <v>253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 ht="15">
      <c r="A217" s="12"/>
      <c r="B217" s="25">
        <v>348.85</v>
      </c>
      <c r="C217" s="20" t="s">
        <v>254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 ht="15">
      <c r="A218" s="12"/>
      <c r="B218" s="25">
        <v>348.86</v>
      </c>
      <c r="C218" s="20" t="s">
        <v>255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 ht="15">
      <c r="A219" s="12"/>
      <c r="B219" s="25">
        <v>348.87</v>
      </c>
      <c r="C219" s="20" t="s">
        <v>256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 ht="15">
      <c r="A220" s="12"/>
      <c r="B220" s="25">
        <v>348.88</v>
      </c>
      <c r="C220" s="20" t="s">
        <v>257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 ht="15">
      <c r="A221" s="12"/>
      <c r="B221" s="25">
        <v>348.921</v>
      </c>
      <c r="C221" s="20" t="s">
        <v>258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 ht="15">
      <c r="A222" s="12"/>
      <c r="B222" s="25">
        <v>348.922</v>
      </c>
      <c r="C222" s="20" t="s">
        <v>259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 ht="15">
      <c r="A223" s="12"/>
      <c r="B223" s="25">
        <v>348.923</v>
      </c>
      <c r="C223" s="20" t="s">
        <v>260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 ht="15">
      <c r="A224" s="12"/>
      <c r="B224" s="25">
        <v>348.924</v>
      </c>
      <c r="C224" s="20" t="s">
        <v>261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 ht="15">
      <c r="A225" s="12"/>
      <c r="B225" s="25">
        <v>348.93</v>
      </c>
      <c r="C225" s="20" t="s">
        <v>262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 ht="15">
      <c r="A226" s="12"/>
      <c r="B226" s="25">
        <v>348.931</v>
      </c>
      <c r="C226" s="20" t="s">
        <v>263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 ht="15">
      <c r="A227" s="12"/>
      <c r="B227" s="25">
        <v>348.932</v>
      </c>
      <c r="C227" s="20" t="s">
        <v>264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 ht="15">
      <c r="A228" s="12"/>
      <c r="B228" s="25">
        <v>348.933</v>
      </c>
      <c r="C228" s="20" t="s">
        <v>265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 ht="15">
      <c r="A229" s="12"/>
      <c r="B229" s="25">
        <v>348.99</v>
      </c>
      <c r="C229" s="20" t="s">
        <v>266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 ht="15">
      <c r="A230" s="12"/>
      <c r="B230" s="25">
        <v>349</v>
      </c>
      <c r="C230" s="20" t="s">
        <v>267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26</v>
      </c>
      <c r="B231" s="30"/>
      <c r="C231" s="31"/>
      <c r="D231" s="32">
        <f>SUM(D232:D248)</f>
        <v>0</v>
      </c>
      <c r="E231" s="32">
        <f aca="true" t="shared" si="15" ref="E231:M231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 ht="15">
      <c r="A232" s="13"/>
      <c r="B232" s="39">
        <v>351.1</v>
      </c>
      <c r="C232" s="21" t="s">
        <v>268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 ht="15">
      <c r="A233" s="13"/>
      <c r="B233" s="39">
        <v>351.2</v>
      </c>
      <c r="C233" s="21" t="s">
        <v>269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aca="true" t="shared" si="16" ref="N233:N248">SUM(D233:M233)</f>
        <v>0</v>
      </c>
      <c r="O233" s="47">
        <f t="shared" si="14"/>
        <v>0</v>
      </c>
      <c r="P233" s="9"/>
    </row>
    <row r="234" spans="1:16" ht="15">
      <c r="A234" s="13"/>
      <c r="B234" s="39">
        <v>351.3</v>
      </c>
      <c r="C234" s="21" t="s">
        <v>270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 ht="15">
      <c r="A235" s="13"/>
      <c r="B235" s="39">
        <v>351.4</v>
      </c>
      <c r="C235" s="21" t="s">
        <v>271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 ht="15">
      <c r="A236" s="13"/>
      <c r="B236" s="39">
        <v>351.5</v>
      </c>
      <c r="C236" s="21" t="s">
        <v>31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 ht="15">
      <c r="A237" s="13"/>
      <c r="B237" s="39">
        <v>351.6</v>
      </c>
      <c r="C237" s="21" t="s">
        <v>272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 ht="15">
      <c r="A238" s="13"/>
      <c r="B238" s="39">
        <v>351.7</v>
      </c>
      <c r="C238" s="21" t="s">
        <v>273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 ht="15">
      <c r="A239" s="13"/>
      <c r="B239" s="39">
        <v>351.8</v>
      </c>
      <c r="C239" s="21" t="s">
        <v>274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 ht="15">
      <c r="A240" s="13"/>
      <c r="B240" s="39">
        <v>351.9</v>
      </c>
      <c r="C240" s="21" t="s">
        <v>275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 ht="15">
      <c r="A241" s="13"/>
      <c r="B241" s="39">
        <v>352</v>
      </c>
      <c r="C241" s="21" t="s">
        <v>276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 ht="15">
      <c r="A242" s="13"/>
      <c r="B242" s="39">
        <v>353</v>
      </c>
      <c r="C242" s="21" t="s">
        <v>277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 ht="15">
      <c r="A243" s="13"/>
      <c r="B243" s="39">
        <v>354</v>
      </c>
      <c r="C243" s="21" t="s">
        <v>278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 ht="15">
      <c r="A244" s="13"/>
      <c r="B244" s="39">
        <v>355</v>
      </c>
      <c r="C244" s="21" t="s">
        <v>279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 ht="15">
      <c r="A245" s="13"/>
      <c r="B245" s="39">
        <v>356</v>
      </c>
      <c r="C245" s="21" t="s">
        <v>280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 ht="15">
      <c r="A246" s="13"/>
      <c r="B246" s="39">
        <v>358.1</v>
      </c>
      <c r="C246" s="21" t="s">
        <v>281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 ht="15">
      <c r="A247" s="13"/>
      <c r="B247" s="39">
        <v>358.2</v>
      </c>
      <c r="C247" s="21" t="s">
        <v>282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 ht="15">
      <c r="A248" s="13"/>
      <c r="B248" s="39">
        <v>359</v>
      </c>
      <c r="C248" s="21" t="s">
        <v>283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2</v>
      </c>
      <c r="B249" s="30"/>
      <c r="C249" s="31"/>
      <c r="D249" s="32">
        <f>SUM(D250:D262)</f>
        <v>0</v>
      </c>
      <c r="E249" s="32">
        <f aca="true" t="shared" si="17" ref="E249:M249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 ht="15">
      <c r="A250" s="12"/>
      <c r="B250" s="25">
        <v>361.1</v>
      </c>
      <c r="C250" s="20" t="s">
        <v>284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 ht="15">
      <c r="A251" s="12"/>
      <c r="B251" s="25">
        <v>361.2</v>
      </c>
      <c r="C251" s="20" t="s">
        <v>285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aca="true" t="shared" si="18" ref="N251:N262">SUM(D251:M251)</f>
        <v>0</v>
      </c>
      <c r="O251" s="47">
        <f t="shared" si="14"/>
        <v>0</v>
      </c>
      <c r="P251" s="9"/>
    </row>
    <row r="252" spans="1:16" ht="15">
      <c r="A252" s="12"/>
      <c r="B252" s="25">
        <v>361.3</v>
      </c>
      <c r="C252" s="20" t="s">
        <v>286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 ht="15">
      <c r="A253" s="12"/>
      <c r="B253" s="25">
        <v>361.4</v>
      </c>
      <c r="C253" s="20" t="s">
        <v>287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 ht="15">
      <c r="A254" s="12"/>
      <c r="B254" s="25">
        <v>362</v>
      </c>
      <c r="C254" s="20" t="s">
        <v>288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 ht="15">
      <c r="A255" s="12"/>
      <c r="B255" s="25">
        <v>364</v>
      </c>
      <c r="C255" s="20" t="s">
        <v>289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 ht="15">
      <c r="A256" s="12"/>
      <c r="B256" s="25">
        <v>365</v>
      </c>
      <c r="C256" s="20" t="s">
        <v>290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 ht="15">
      <c r="A257" s="12"/>
      <c r="B257" s="25">
        <v>366</v>
      </c>
      <c r="C257" s="20" t="s">
        <v>57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 ht="15">
      <c r="A258" s="12"/>
      <c r="B258" s="25">
        <v>368</v>
      </c>
      <c r="C258" s="20" t="s">
        <v>291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 ht="15">
      <c r="A259" s="12"/>
      <c r="B259" s="25">
        <v>369.3</v>
      </c>
      <c r="C259" s="20" t="s">
        <v>292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 ht="15">
      <c r="A260" s="12"/>
      <c r="B260" s="25">
        <v>369.4</v>
      </c>
      <c r="C260" s="20" t="s">
        <v>293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 ht="15">
      <c r="A261" s="12"/>
      <c r="B261" s="25">
        <v>369.7</v>
      </c>
      <c r="C261" s="20" t="s">
        <v>294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aca="true" t="shared" si="19" ref="O261:O283">(N261/O$285)</f>
        <v>0</v>
      </c>
      <c r="P261" s="9"/>
    </row>
    <row r="262" spans="1:16" ht="15">
      <c r="A262" s="12"/>
      <c r="B262" s="25">
        <v>369.9</v>
      </c>
      <c r="C262" s="20" t="s">
        <v>33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27</v>
      </c>
      <c r="B263" s="30"/>
      <c r="C263" s="31"/>
      <c r="D263" s="32">
        <f aca="true" t="shared" si="20" ref="D263:M263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 ht="15">
      <c r="A264" s="12"/>
      <c r="B264" s="25">
        <v>381</v>
      </c>
      <c r="C264" s="20" t="s">
        <v>295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 ht="15">
      <c r="A265" s="12"/>
      <c r="B265" s="25">
        <v>382</v>
      </c>
      <c r="C265" s="20" t="s">
        <v>296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 ht="15">
      <c r="A266" s="12"/>
      <c r="B266" s="25">
        <v>383</v>
      </c>
      <c r="C266" s="20" t="s">
        <v>297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aca="true" t="shared" si="21" ref="N266:N282">SUM(D266:M266)</f>
        <v>0</v>
      </c>
      <c r="O266" s="47">
        <f t="shared" si="19"/>
        <v>0</v>
      </c>
      <c r="P266" s="9"/>
    </row>
    <row r="267" spans="1:16" ht="15">
      <c r="A267" s="12"/>
      <c r="B267" s="25">
        <v>384</v>
      </c>
      <c r="C267" s="20" t="s">
        <v>34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 ht="15">
      <c r="A268" s="12"/>
      <c r="B268" s="25">
        <v>385</v>
      </c>
      <c r="C268" s="20" t="s">
        <v>298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 ht="15">
      <c r="A269" s="12"/>
      <c r="B269" s="25">
        <v>387.2</v>
      </c>
      <c r="C269" s="20" t="s">
        <v>317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 ht="15">
      <c r="A270" s="12"/>
      <c r="B270" s="25">
        <v>388.1</v>
      </c>
      <c r="C270" s="20" t="s">
        <v>52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 ht="15">
      <c r="A271" s="12"/>
      <c r="B271" s="25">
        <v>388.2</v>
      </c>
      <c r="C271" s="20" t="s">
        <v>299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 ht="15">
      <c r="A272" s="12"/>
      <c r="B272" s="25">
        <v>389.1</v>
      </c>
      <c r="C272" s="20" t="s">
        <v>300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6" ht="15">
      <c r="A273" s="12"/>
      <c r="B273" s="25">
        <v>389.2</v>
      </c>
      <c r="C273" s="20" t="s">
        <v>301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6" ht="15">
      <c r="A274" s="12"/>
      <c r="B274" s="25">
        <v>389.3</v>
      </c>
      <c r="C274" s="20" t="s">
        <v>302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6" ht="15">
      <c r="A275" s="12"/>
      <c r="B275" s="25">
        <v>389.4</v>
      </c>
      <c r="C275" s="20" t="s">
        <v>303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6" ht="15">
      <c r="A276" s="12"/>
      <c r="B276" s="25">
        <v>389.5</v>
      </c>
      <c r="C276" s="20" t="s">
        <v>304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6" ht="15">
      <c r="A277" s="12"/>
      <c r="B277" s="25">
        <v>389.6</v>
      </c>
      <c r="C277" s="20" t="s">
        <v>305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6" ht="15">
      <c r="A278" s="12"/>
      <c r="B278" s="25">
        <v>389.7</v>
      </c>
      <c r="C278" s="20" t="s">
        <v>306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6" ht="15">
      <c r="A279" s="12"/>
      <c r="B279" s="25">
        <v>389.8</v>
      </c>
      <c r="C279" s="20" t="s">
        <v>307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6" ht="15">
      <c r="A280" s="12"/>
      <c r="B280" s="25">
        <v>389.9</v>
      </c>
      <c r="C280" s="20" t="s">
        <v>308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6" ht="15">
      <c r="A281" s="48"/>
      <c r="B281" s="49">
        <v>392</v>
      </c>
      <c r="C281" s="50" t="s">
        <v>309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6" ht="15.75" thickBot="1">
      <c r="A282" s="48"/>
      <c r="B282" s="49">
        <v>393</v>
      </c>
      <c r="C282" s="50" t="s">
        <v>310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29</v>
      </c>
      <c r="B283" s="23"/>
      <c r="C283" s="22"/>
      <c r="D283" s="15">
        <f aca="true" t="shared" si="22" ref="D283:M283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5" ht="15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318</v>
      </c>
      <c r="M285" s="51"/>
      <c r="N285" s="51"/>
      <c r="O285" s="43">
        <v>480</v>
      </c>
    </row>
    <row r="286" spans="1:15" ht="1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5" ht="15.75" customHeight="1" thickBot="1">
      <c r="A287" s="55" t="s">
        <v>54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37</v>
      </c>
      <c r="F4" s="34" t="s">
        <v>38</v>
      </c>
      <c r="G4" s="34" t="s">
        <v>39</v>
      </c>
      <c r="H4" s="34" t="s">
        <v>4</v>
      </c>
      <c r="I4" s="34" t="s">
        <v>5</v>
      </c>
      <c r="J4" s="35" t="s">
        <v>40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aca="true" t="shared" si="1" ref="O5:O68">(N5/O$284)</f>
        <v>0</v>
      </c>
      <c r="P5" s="6"/>
    </row>
    <row r="6" spans="1:16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0</v>
      </c>
      <c r="O7" s="47">
        <f t="shared" si="1"/>
        <v>0</v>
      </c>
      <c r="P7" s="9"/>
    </row>
    <row r="8" spans="1:16" ht="15">
      <c r="A8" s="12"/>
      <c r="B8" s="25">
        <v>312.3</v>
      </c>
      <c r="C8" s="20" t="s">
        <v>65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6" ht="15">
      <c r="A9" s="12"/>
      <c r="B9" s="25">
        <v>312.41</v>
      </c>
      <c r="C9" s="20" t="s">
        <v>66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6" ht="15">
      <c r="A10" s="12"/>
      <c r="B10" s="25">
        <v>312.42</v>
      </c>
      <c r="C10" s="20" t="s">
        <v>67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6" ht="15">
      <c r="A11" s="12"/>
      <c r="B11" s="25">
        <v>312.51</v>
      </c>
      <c r="C11" s="20" t="s">
        <v>68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6" ht="15">
      <c r="A12" s="12"/>
      <c r="B12" s="25">
        <v>312.52</v>
      </c>
      <c r="C12" s="20" t="s">
        <v>69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6" ht="15">
      <c r="A13" s="12"/>
      <c r="B13" s="25">
        <v>312.6</v>
      </c>
      <c r="C13" s="20" t="s">
        <v>10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6" ht="15">
      <c r="A14" s="12"/>
      <c r="B14" s="25">
        <v>314.1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6" ht="15">
      <c r="A15" s="12"/>
      <c r="B15" s="25">
        <v>314.3</v>
      </c>
      <c r="C15" s="20" t="s">
        <v>70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6" ht="15">
      <c r="A16" s="12"/>
      <c r="B16" s="25">
        <v>314.4</v>
      </c>
      <c r="C16" s="20" t="s">
        <v>13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 ht="15">
      <c r="A17" s="12"/>
      <c r="B17" s="25">
        <v>314.7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 ht="15">
      <c r="A18" s="12"/>
      <c r="B18" s="25">
        <v>314.8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 ht="15">
      <c r="A19" s="12"/>
      <c r="B19" s="25">
        <v>314.9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 ht="15">
      <c r="A20" s="12"/>
      <c r="B20" s="25">
        <v>315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 ht="15">
      <c r="A21" s="12"/>
      <c r="B21" s="25">
        <v>316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 ht="15">
      <c r="A22" s="12"/>
      <c r="B22" s="25">
        <v>319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aca="true" t="shared" si="3" ref="D23:M2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 ht="15">
      <c r="A24" s="12"/>
      <c r="B24" s="25">
        <v>322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 ht="15">
      <c r="A25" s="12"/>
      <c r="B25" s="25">
        <v>323.1</v>
      </c>
      <c r="C25" s="20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4" ref="N25:N48">SUM(D25:M25)</f>
        <v>0</v>
      </c>
      <c r="O25" s="47">
        <f t="shared" si="1"/>
        <v>0</v>
      </c>
      <c r="P25" s="9"/>
    </row>
    <row r="26" spans="1:16" ht="15">
      <c r="A26" s="12"/>
      <c r="B26" s="25">
        <v>323.2</v>
      </c>
      <c r="C26" s="20" t="s">
        <v>76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 ht="15">
      <c r="A27" s="12"/>
      <c r="B27" s="25">
        <v>323.3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 ht="15">
      <c r="A28" s="12"/>
      <c r="B28" s="25">
        <v>323.4</v>
      </c>
      <c r="C28" s="20" t="s">
        <v>15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 ht="15">
      <c r="A29" s="12"/>
      <c r="B29" s="25">
        <v>323.5</v>
      </c>
      <c r="C29" s="20" t="s">
        <v>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 ht="15">
      <c r="A30" s="12"/>
      <c r="B30" s="25">
        <v>323.6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 ht="15">
      <c r="A31" s="12"/>
      <c r="B31" s="25">
        <v>323.7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 ht="15">
      <c r="A32" s="12"/>
      <c r="B32" s="25">
        <v>323.9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 ht="15">
      <c r="A33" s="12"/>
      <c r="B33" s="25">
        <v>324.11</v>
      </c>
      <c r="C33" s="20" t="s">
        <v>81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 ht="15">
      <c r="A34" s="12"/>
      <c r="B34" s="25">
        <v>324.12</v>
      </c>
      <c r="C34" s="20" t="s">
        <v>82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 ht="15">
      <c r="A35" s="12"/>
      <c r="B35" s="25">
        <v>324.21</v>
      </c>
      <c r="C35" s="20" t="s">
        <v>83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 ht="15">
      <c r="A36" s="12"/>
      <c r="B36" s="25">
        <v>324.22</v>
      </c>
      <c r="C36" s="20" t="s">
        <v>84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 ht="15">
      <c r="A37" s="12"/>
      <c r="B37" s="25">
        <v>324.31</v>
      </c>
      <c r="C37" s="20" t="s">
        <v>85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 ht="15">
      <c r="A38" s="12"/>
      <c r="B38" s="25">
        <v>324.32</v>
      </c>
      <c r="C38" s="20" t="s">
        <v>86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 ht="15">
      <c r="A39" s="12"/>
      <c r="B39" s="25">
        <v>324.41</v>
      </c>
      <c r="C39" s="20" t="s">
        <v>87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 ht="15">
      <c r="A40" s="12"/>
      <c r="B40" s="25">
        <v>324.42</v>
      </c>
      <c r="C40" s="20" t="s">
        <v>88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 ht="15">
      <c r="A41" s="12"/>
      <c r="B41" s="25">
        <v>324.51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 ht="15">
      <c r="A42" s="12"/>
      <c r="B42" s="25">
        <v>324.52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 ht="15">
      <c r="A43" s="12"/>
      <c r="B43" s="25">
        <v>324.61</v>
      </c>
      <c r="C43" s="20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 ht="15">
      <c r="A44" s="12"/>
      <c r="B44" s="25">
        <v>324.62</v>
      </c>
      <c r="C44" s="20" t="s">
        <v>92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 ht="15">
      <c r="A45" s="12"/>
      <c r="B45" s="25">
        <v>324.71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 ht="15">
      <c r="A46" s="12"/>
      <c r="B46" s="25">
        <v>324.72</v>
      </c>
      <c r="C46" s="20" t="s">
        <v>94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 ht="15">
      <c r="A47" s="12"/>
      <c r="B47" s="25">
        <v>325.1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 ht="15">
      <c r="A48" s="12"/>
      <c r="B48" s="25">
        <v>325.2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 ht="15">
      <c r="A49" s="12"/>
      <c r="B49" s="25">
        <v>329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 ht="15">
      <c r="A50" s="12"/>
      <c r="B50" s="25">
        <v>367</v>
      </c>
      <c r="C50" s="20" t="s">
        <v>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SUM(D52:D135)</f>
        <v>0</v>
      </c>
      <c r="E51" s="32">
        <f aca="true" t="shared" si="5" ref="E51:M51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 ht="15">
      <c r="A52" s="12"/>
      <c r="B52" s="25">
        <v>331.1</v>
      </c>
      <c r="C52" s="20" t="s">
        <v>97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 ht="15">
      <c r="A53" s="12"/>
      <c r="B53" s="25">
        <v>331.2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 ht="15">
      <c r="A54" s="12"/>
      <c r="B54" s="25">
        <v>331.31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6" ref="N54:N78">SUM(D54:M54)</f>
        <v>0</v>
      </c>
      <c r="O54" s="47">
        <f t="shared" si="1"/>
        <v>0</v>
      </c>
      <c r="P54" s="9"/>
    </row>
    <row r="55" spans="1:16" ht="15">
      <c r="A55" s="12"/>
      <c r="B55" s="25">
        <v>331.32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 ht="15">
      <c r="A56" s="12"/>
      <c r="B56" s="25">
        <v>331.33</v>
      </c>
      <c r="C56" s="20" t="s">
        <v>100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 ht="15">
      <c r="A57" s="12"/>
      <c r="B57" s="25">
        <v>331.34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 ht="15">
      <c r="A58" s="12"/>
      <c r="B58" s="25">
        <v>331.35</v>
      </c>
      <c r="C58" s="20" t="s">
        <v>102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 ht="15">
      <c r="A59" s="12"/>
      <c r="B59" s="25">
        <v>331.39</v>
      </c>
      <c r="C59" s="20" t="s">
        <v>103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 ht="15">
      <c r="A60" s="12"/>
      <c r="B60" s="25">
        <v>331.41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 ht="15">
      <c r="A61" s="12"/>
      <c r="B61" s="25">
        <v>331.42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 ht="15">
      <c r="A62" s="12"/>
      <c r="B62" s="25">
        <v>331.49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 ht="15">
      <c r="A63" s="12"/>
      <c r="B63" s="25">
        <v>331.5</v>
      </c>
      <c r="C63" s="20" t="s">
        <v>107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 ht="15">
      <c r="A64" s="12"/>
      <c r="B64" s="25">
        <v>331.61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 ht="15">
      <c r="A65" s="12"/>
      <c r="B65" s="25">
        <v>331.62</v>
      </c>
      <c r="C65" s="20" t="s">
        <v>109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 ht="15">
      <c r="A66" s="12"/>
      <c r="B66" s="25">
        <v>331.65</v>
      </c>
      <c r="C66" s="20" t="s">
        <v>110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 ht="15">
      <c r="A67" s="12"/>
      <c r="B67" s="25">
        <v>331.69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 ht="15">
      <c r="A68" s="12"/>
      <c r="B68" s="25">
        <v>331.7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 ht="15">
      <c r="A69" s="12"/>
      <c r="B69" s="25">
        <v>331.81</v>
      </c>
      <c r="C69" s="20" t="s">
        <v>113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aca="true" t="shared" si="7" ref="O69:O132">(N69/O$284)</f>
        <v>0</v>
      </c>
      <c r="P69" s="9"/>
    </row>
    <row r="70" spans="1:16" ht="15">
      <c r="A70" s="12"/>
      <c r="B70" s="25">
        <v>331.82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 ht="15">
      <c r="A71" s="12"/>
      <c r="B71" s="25">
        <v>331.83</v>
      </c>
      <c r="C71" s="20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 ht="15">
      <c r="A72" s="12"/>
      <c r="B72" s="25">
        <v>331.89</v>
      </c>
      <c r="C72" s="20" t="s">
        <v>116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 ht="15">
      <c r="A73" s="12"/>
      <c r="B73" s="25">
        <v>331.9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 ht="15">
      <c r="A74" s="12"/>
      <c r="B74" s="25">
        <v>333</v>
      </c>
      <c r="C74" s="20" t="s">
        <v>118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 ht="15">
      <c r="A75" s="12"/>
      <c r="B75" s="25">
        <v>334.1</v>
      </c>
      <c r="C75" s="20" t="s">
        <v>119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 ht="15">
      <c r="A76" s="12"/>
      <c r="B76" s="25">
        <v>334.2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 ht="15">
      <c r="A77" s="12"/>
      <c r="B77" s="25">
        <v>334.31</v>
      </c>
      <c r="C77" s="20" t="s">
        <v>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 ht="15">
      <c r="A78" s="12"/>
      <c r="B78" s="25">
        <v>334.32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 ht="15">
      <c r="A79" s="12"/>
      <c r="B79" s="25">
        <v>334.33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 ht="15">
      <c r="A80" s="12"/>
      <c r="B80" s="25">
        <v>334.34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 ht="15">
      <c r="A81" s="12"/>
      <c r="B81" s="25">
        <v>334.35</v>
      </c>
      <c r="C81" s="20" t="s">
        <v>124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 ht="15">
      <c r="A82" s="12"/>
      <c r="B82" s="25">
        <v>334.36</v>
      </c>
      <c r="C82" s="20" t="s">
        <v>125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aca="true" t="shared" si="8" ref="N82:N125">SUM(D82:M82)</f>
        <v>0</v>
      </c>
      <c r="O82" s="47">
        <f t="shared" si="7"/>
        <v>0</v>
      </c>
      <c r="P82" s="9"/>
    </row>
    <row r="83" spans="1:16" ht="15">
      <c r="A83" s="12"/>
      <c r="B83" s="25">
        <v>334.39</v>
      </c>
      <c r="C83" s="20" t="s">
        <v>126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 ht="15">
      <c r="A84" s="12"/>
      <c r="B84" s="25">
        <v>334.41</v>
      </c>
      <c r="C84" s="20" t="s">
        <v>127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 ht="15">
      <c r="A85" s="12"/>
      <c r="B85" s="25">
        <v>334.42</v>
      </c>
      <c r="C85" s="20" t="s">
        <v>128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 ht="15">
      <c r="A86" s="12"/>
      <c r="B86" s="25">
        <v>334.49</v>
      </c>
      <c r="C86" s="20" t="s">
        <v>47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 ht="15">
      <c r="A87" s="12"/>
      <c r="B87" s="25">
        <v>334.5</v>
      </c>
      <c r="C87" s="20" t="s">
        <v>129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 ht="15">
      <c r="A88" s="12"/>
      <c r="B88" s="25">
        <v>334.61</v>
      </c>
      <c r="C88" s="20" t="s">
        <v>130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 ht="15">
      <c r="A89" s="12"/>
      <c r="B89" s="25">
        <v>334.62</v>
      </c>
      <c r="C89" s="20" t="s">
        <v>131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 ht="15">
      <c r="A90" s="12"/>
      <c r="B90" s="25">
        <v>334.69</v>
      </c>
      <c r="C90" s="20" t="s">
        <v>132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 ht="15">
      <c r="A91" s="12"/>
      <c r="B91" s="25">
        <v>334.7</v>
      </c>
      <c r="C91" s="20" t="s">
        <v>48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 ht="15">
      <c r="A92" s="12"/>
      <c r="B92" s="25">
        <v>334.81</v>
      </c>
      <c r="C92" s="20" t="s">
        <v>133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 ht="15">
      <c r="A93" s="12"/>
      <c r="B93" s="25">
        <v>334.82</v>
      </c>
      <c r="C93" s="20" t="s">
        <v>134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 ht="15">
      <c r="A94" s="12"/>
      <c r="B94" s="25">
        <v>334.83</v>
      </c>
      <c r="C94" s="20" t="s">
        <v>135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 ht="15">
      <c r="A95" s="12"/>
      <c r="B95" s="25">
        <v>334.89</v>
      </c>
      <c r="C95" s="20" t="s">
        <v>136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 ht="15">
      <c r="A96" s="12"/>
      <c r="B96" s="25">
        <v>334.9</v>
      </c>
      <c r="C96" s="20" t="s">
        <v>18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 ht="15">
      <c r="A97" s="12"/>
      <c r="B97" s="25">
        <v>335.12</v>
      </c>
      <c r="C97" s="20" t="s">
        <v>137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 ht="15">
      <c r="A98" s="12"/>
      <c r="B98" s="25">
        <v>335.13</v>
      </c>
      <c r="C98" s="20" t="s">
        <v>138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 ht="15">
      <c r="A99" s="12"/>
      <c r="B99" s="25">
        <v>335.14</v>
      </c>
      <c r="C99" s="20" t="s">
        <v>139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 ht="15">
      <c r="A100" s="12"/>
      <c r="B100" s="25">
        <v>335.15</v>
      </c>
      <c r="C100" s="20" t="s">
        <v>140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 ht="15">
      <c r="A101" s="12"/>
      <c r="B101" s="25">
        <v>335.16</v>
      </c>
      <c r="C101" s="20" t="s">
        <v>141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 ht="15">
      <c r="A102" s="12"/>
      <c r="B102" s="25">
        <v>335.17</v>
      </c>
      <c r="C102" s="20" t="s">
        <v>142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 ht="15">
      <c r="A103" s="12"/>
      <c r="B103" s="25">
        <v>335.18</v>
      </c>
      <c r="C103" s="20" t="s">
        <v>143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 ht="15">
      <c r="A104" s="12"/>
      <c r="B104" s="25">
        <v>335.19</v>
      </c>
      <c r="C104" s="20" t="s">
        <v>144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 ht="15">
      <c r="A105" s="12"/>
      <c r="B105" s="25">
        <v>335.21</v>
      </c>
      <c r="C105" s="20" t="s">
        <v>145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 ht="15">
      <c r="A106" s="12"/>
      <c r="B106" s="25">
        <v>335.22</v>
      </c>
      <c r="C106" s="20" t="s">
        <v>146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 ht="15">
      <c r="A107" s="12"/>
      <c r="B107" s="25">
        <v>335.23</v>
      </c>
      <c r="C107" s="20" t="s">
        <v>147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 ht="15">
      <c r="A108" s="12"/>
      <c r="B108" s="25">
        <v>335.29</v>
      </c>
      <c r="C108" s="20" t="s">
        <v>148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 ht="15">
      <c r="A109" s="12"/>
      <c r="B109" s="25">
        <v>335.31</v>
      </c>
      <c r="C109" s="20" t="s">
        <v>149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 ht="15">
      <c r="A110" s="12"/>
      <c r="B110" s="25">
        <v>335.32</v>
      </c>
      <c r="C110" s="20" t="s">
        <v>150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 ht="15">
      <c r="A111" s="12"/>
      <c r="B111" s="25">
        <v>335.33</v>
      </c>
      <c r="C111" s="20" t="s">
        <v>151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 ht="15">
      <c r="A112" s="12"/>
      <c r="B112" s="25">
        <v>335.34</v>
      </c>
      <c r="C112" s="20" t="s">
        <v>152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 ht="15">
      <c r="A113" s="12"/>
      <c r="B113" s="25">
        <v>335.35</v>
      </c>
      <c r="C113" s="20" t="s">
        <v>153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 ht="15">
      <c r="A114" s="12"/>
      <c r="B114" s="25">
        <v>335.39</v>
      </c>
      <c r="C114" s="20" t="s">
        <v>154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 ht="15">
      <c r="A115" s="12"/>
      <c r="B115" s="25">
        <v>335.41</v>
      </c>
      <c r="C115" s="20" t="s">
        <v>155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 ht="15">
      <c r="A116" s="12"/>
      <c r="B116" s="25">
        <v>335.42</v>
      </c>
      <c r="C116" s="20" t="s">
        <v>156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 ht="15">
      <c r="A117" s="12"/>
      <c r="B117" s="25">
        <v>335.49</v>
      </c>
      <c r="C117" s="20" t="s">
        <v>157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 ht="15">
      <c r="A118" s="12"/>
      <c r="B118" s="25">
        <v>335.5</v>
      </c>
      <c r="C118" s="20" t="s">
        <v>158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 ht="15">
      <c r="A119" s="12"/>
      <c r="B119" s="25">
        <v>335.61</v>
      </c>
      <c r="C119" s="20" t="s">
        <v>159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 ht="15">
      <c r="A120" s="12"/>
      <c r="B120" s="25">
        <v>335.62</v>
      </c>
      <c r="C120" s="20" t="s">
        <v>160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 ht="15">
      <c r="A121" s="12"/>
      <c r="B121" s="25">
        <v>335.69</v>
      </c>
      <c r="C121" s="20" t="s">
        <v>161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 ht="15">
      <c r="A122" s="12"/>
      <c r="B122" s="25">
        <v>335.7</v>
      </c>
      <c r="C122" s="20" t="s">
        <v>162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 ht="15">
      <c r="A123" s="12"/>
      <c r="B123" s="25">
        <v>335.8</v>
      </c>
      <c r="C123" s="20" t="s">
        <v>163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 ht="15">
      <c r="A124" s="12"/>
      <c r="B124" s="25">
        <v>335.9</v>
      </c>
      <c r="C124" s="20" t="s">
        <v>20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 ht="15">
      <c r="A125" s="12"/>
      <c r="B125" s="25">
        <v>336</v>
      </c>
      <c r="C125" s="20" t="s">
        <v>164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 ht="15">
      <c r="A126" s="12"/>
      <c r="B126" s="25">
        <v>337.1</v>
      </c>
      <c r="C126" s="20" t="s">
        <v>165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 ht="15">
      <c r="A127" s="12"/>
      <c r="B127" s="25">
        <v>337.2</v>
      </c>
      <c r="C127" s="20" t="s">
        <v>166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 ht="15">
      <c r="A128" s="12"/>
      <c r="B128" s="25">
        <v>337.3</v>
      </c>
      <c r="C128" s="20" t="s">
        <v>167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 ht="15">
      <c r="A129" s="12"/>
      <c r="B129" s="25">
        <v>337.4</v>
      </c>
      <c r="C129" s="20" t="s">
        <v>168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 ht="15">
      <c r="A130" s="12"/>
      <c r="B130" s="25">
        <v>337.5</v>
      </c>
      <c r="C130" s="20" t="s">
        <v>169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aca="true" t="shared" si="9" ref="N130:N135">SUM(D130:M130)</f>
        <v>0</v>
      </c>
      <c r="O130" s="47">
        <f t="shared" si="7"/>
        <v>0</v>
      </c>
      <c r="P130" s="9"/>
    </row>
    <row r="131" spans="1:16" ht="15">
      <c r="A131" s="12"/>
      <c r="B131" s="25">
        <v>337.6</v>
      </c>
      <c r="C131" s="20" t="s">
        <v>170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 ht="15">
      <c r="A132" s="12"/>
      <c r="B132" s="25">
        <v>337.7</v>
      </c>
      <c r="C132" s="20" t="s">
        <v>171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 ht="15">
      <c r="A133" s="12"/>
      <c r="B133" s="25">
        <v>337.9</v>
      </c>
      <c r="C133" s="20" t="s">
        <v>172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aca="true" t="shared" si="10" ref="O133:O196">(N133/O$284)</f>
        <v>0</v>
      </c>
      <c r="P133" s="9"/>
    </row>
    <row r="134" spans="1:16" ht="15">
      <c r="A134" s="12"/>
      <c r="B134" s="25">
        <v>338</v>
      </c>
      <c r="C134" s="20" t="s">
        <v>173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 ht="15">
      <c r="A135" s="12"/>
      <c r="B135" s="25">
        <v>339</v>
      </c>
      <c r="C135" s="20" t="s">
        <v>174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25</v>
      </c>
      <c r="B136" s="30"/>
      <c r="C136" s="31"/>
      <c r="D136" s="32">
        <f aca="true" t="shared" si="11" ref="D136:M136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 ht="15">
      <c r="A137" s="12"/>
      <c r="B137" s="25">
        <v>341.1</v>
      </c>
      <c r="C137" s="20" t="s">
        <v>175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 ht="15">
      <c r="A138" s="12"/>
      <c r="B138" s="25">
        <v>341.15</v>
      </c>
      <c r="C138" s="20" t="s">
        <v>176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aca="true" t="shared" si="12" ref="N138:N230">SUM(D138:M138)</f>
        <v>0</v>
      </c>
      <c r="O138" s="47">
        <f t="shared" si="10"/>
        <v>0</v>
      </c>
      <c r="P138" s="9"/>
    </row>
    <row r="139" spans="1:16" ht="15">
      <c r="A139" s="12"/>
      <c r="B139" s="25">
        <v>341.16</v>
      </c>
      <c r="C139" s="20" t="s">
        <v>177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 ht="15">
      <c r="A140" s="12"/>
      <c r="B140" s="25">
        <v>341.2</v>
      </c>
      <c r="C140" s="20" t="s">
        <v>178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 ht="15">
      <c r="A141" s="12"/>
      <c r="B141" s="25">
        <v>341.3</v>
      </c>
      <c r="C141" s="20" t="s">
        <v>179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 ht="15">
      <c r="A142" s="12"/>
      <c r="B142" s="25">
        <v>341.51</v>
      </c>
      <c r="C142" s="20" t="s">
        <v>180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 ht="15">
      <c r="A143" s="12"/>
      <c r="B143" s="25">
        <v>341.52</v>
      </c>
      <c r="C143" s="20" t="s">
        <v>181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 ht="15">
      <c r="A144" s="12"/>
      <c r="B144" s="25">
        <v>341.53</v>
      </c>
      <c r="C144" s="20" t="s">
        <v>182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 ht="15">
      <c r="A145" s="12"/>
      <c r="B145" s="25">
        <v>341.54</v>
      </c>
      <c r="C145" s="20" t="s">
        <v>183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 ht="15">
      <c r="A146" s="12"/>
      <c r="B146" s="25">
        <v>341.55</v>
      </c>
      <c r="C146" s="20" t="s">
        <v>184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 ht="15">
      <c r="A147" s="12"/>
      <c r="B147" s="25">
        <v>341.56</v>
      </c>
      <c r="C147" s="20" t="s">
        <v>185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 ht="15">
      <c r="A148" s="12"/>
      <c r="B148" s="25">
        <v>341.8</v>
      </c>
      <c r="C148" s="20" t="s">
        <v>186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 ht="15">
      <c r="A149" s="12"/>
      <c r="B149" s="25">
        <v>341.9</v>
      </c>
      <c r="C149" s="20" t="s">
        <v>187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 ht="15">
      <c r="A150" s="12"/>
      <c r="B150" s="25">
        <v>342.1</v>
      </c>
      <c r="C150" s="20" t="s">
        <v>188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 ht="15">
      <c r="A151" s="12"/>
      <c r="B151" s="25">
        <v>342.2</v>
      </c>
      <c r="C151" s="20" t="s">
        <v>189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 ht="15">
      <c r="A152" s="12"/>
      <c r="B152" s="25">
        <v>342.3</v>
      </c>
      <c r="C152" s="20" t="s">
        <v>190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 ht="15">
      <c r="A153" s="12"/>
      <c r="B153" s="25">
        <v>342.4</v>
      </c>
      <c r="C153" s="20" t="s">
        <v>191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 ht="15">
      <c r="A154" s="12"/>
      <c r="B154" s="25">
        <v>342.5</v>
      </c>
      <c r="C154" s="20" t="s">
        <v>192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 ht="15">
      <c r="A155" s="12"/>
      <c r="B155" s="25">
        <v>342.6</v>
      </c>
      <c r="C155" s="20" t="s">
        <v>193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 ht="15">
      <c r="A156" s="12"/>
      <c r="B156" s="25">
        <v>342.9</v>
      </c>
      <c r="C156" s="20" t="s">
        <v>194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 ht="15">
      <c r="A157" s="12"/>
      <c r="B157" s="25">
        <v>343.1</v>
      </c>
      <c r="C157" s="20" t="s">
        <v>195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 ht="15">
      <c r="A158" s="12"/>
      <c r="B158" s="25">
        <v>343.2</v>
      </c>
      <c r="C158" s="20" t="s">
        <v>196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 ht="15">
      <c r="A159" s="12"/>
      <c r="B159" s="25">
        <v>343.3</v>
      </c>
      <c r="C159" s="20" t="s">
        <v>28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 ht="15">
      <c r="A160" s="12"/>
      <c r="B160" s="25">
        <v>343.4</v>
      </c>
      <c r="C160" s="20" t="s">
        <v>197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 ht="15">
      <c r="A161" s="12"/>
      <c r="B161" s="25">
        <v>343.5</v>
      </c>
      <c r="C161" s="20" t="s">
        <v>198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 ht="15">
      <c r="A162" s="12"/>
      <c r="B162" s="25">
        <v>343.6</v>
      </c>
      <c r="C162" s="20" t="s">
        <v>199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 ht="15">
      <c r="A163" s="12"/>
      <c r="B163" s="25">
        <v>343.7</v>
      </c>
      <c r="C163" s="20" t="s">
        <v>200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 ht="15">
      <c r="A164" s="12"/>
      <c r="B164" s="25">
        <v>343.8</v>
      </c>
      <c r="C164" s="20" t="s">
        <v>201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 ht="15">
      <c r="A165" s="12"/>
      <c r="B165" s="25">
        <v>343.9</v>
      </c>
      <c r="C165" s="20" t="s">
        <v>202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 ht="15">
      <c r="A166" s="12"/>
      <c r="B166" s="25">
        <v>344.1</v>
      </c>
      <c r="C166" s="20" t="s">
        <v>203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 ht="15">
      <c r="A167" s="12"/>
      <c r="B167" s="25">
        <v>344.2</v>
      </c>
      <c r="C167" s="20" t="s">
        <v>204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 ht="15">
      <c r="A168" s="12"/>
      <c r="B168" s="25">
        <v>344.3</v>
      </c>
      <c r="C168" s="20" t="s">
        <v>205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 ht="15">
      <c r="A169" s="12"/>
      <c r="B169" s="25">
        <v>344.4</v>
      </c>
      <c r="C169" s="20" t="s">
        <v>206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 ht="15">
      <c r="A170" s="12"/>
      <c r="B170" s="25">
        <v>344.5</v>
      </c>
      <c r="C170" s="20" t="s">
        <v>207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 ht="15">
      <c r="A171" s="12"/>
      <c r="B171" s="25">
        <v>344.6</v>
      </c>
      <c r="C171" s="20" t="s">
        <v>208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 ht="15">
      <c r="A172" s="12"/>
      <c r="B172" s="25">
        <v>344.9</v>
      </c>
      <c r="C172" s="20" t="s">
        <v>209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 ht="15">
      <c r="A173" s="12"/>
      <c r="B173" s="25">
        <v>345.1</v>
      </c>
      <c r="C173" s="20" t="s">
        <v>210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 ht="15">
      <c r="A174" s="12"/>
      <c r="B174" s="25">
        <v>345.9</v>
      </c>
      <c r="C174" s="20" t="s">
        <v>211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 ht="15">
      <c r="A175" s="12"/>
      <c r="B175" s="25">
        <v>346.1</v>
      </c>
      <c r="C175" s="20" t="s">
        <v>212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 ht="15">
      <c r="A176" s="12"/>
      <c r="B176" s="25">
        <v>346.2</v>
      </c>
      <c r="C176" s="20" t="s">
        <v>213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 ht="15">
      <c r="A177" s="12"/>
      <c r="B177" s="25">
        <v>346.3</v>
      </c>
      <c r="C177" s="20" t="s">
        <v>214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 ht="15">
      <c r="A178" s="12"/>
      <c r="B178" s="25">
        <v>346.4</v>
      </c>
      <c r="C178" s="20" t="s">
        <v>215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 ht="15">
      <c r="A179" s="12"/>
      <c r="B179" s="25">
        <v>346.9</v>
      </c>
      <c r="C179" s="20" t="s">
        <v>216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 ht="15">
      <c r="A180" s="12"/>
      <c r="B180" s="25">
        <v>347.1</v>
      </c>
      <c r="C180" s="20" t="s">
        <v>217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 ht="15">
      <c r="A181" s="12"/>
      <c r="B181" s="25">
        <v>347.2</v>
      </c>
      <c r="C181" s="20" t="s">
        <v>218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 ht="15">
      <c r="A182" s="12"/>
      <c r="B182" s="25">
        <v>347.3</v>
      </c>
      <c r="C182" s="20" t="s">
        <v>219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 ht="15">
      <c r="A183" s="12"/>
      <c r="B183" s="25">
        <v>347.4</v>
      </c>
      <c r="C183" s="20" t="s">
        <v>220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 ht="15">
      <c r="A184" s="12"/>
      <c r="B184" s="25">
        <v>347.5</v>
      </c>
      <c r="C184" s="20" t="s">
        <v>221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 ht="15">
      <c r="A185" s="12"/>
      <c r="B185" s="25">
        <v>347.8</v>
      </c>
      <c r="C185" s="20" t="s">
        <v>222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 ht="15">
      <c r="A186" s="12"/>
      <c r="B186" s="25">
        <v>347.9</v>
      </c>
      <c r="C186" s="20" t="s">
        <v>223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 ht="15">
      <c r="A187" s="12"/>
      <c r="B187" s="25">
        <v>348.11</v>
      </c>
      <c r="C187" s="20" t="s">
        <v>224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 ht="15">
      <c r="A188" s="12"/>
      <c r="B188" s="25">
        <v>348.12</v>
      </c>
      <c r="C188" s="20" t="s">
        <v>225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aca="true" t="shared" si="13" ref="N188:N215">SUM(D188:M188)</f>
        <v>0</v>
      </c>
      <c r="O188" s="47">
        <f t="shared" si="10"/>
        <v>0</v>
      </c>
      <c r="P188" s="9"/>
    </row>
    <row r="189" spans="1:16" ht="15">
      <c r="A189" s="12"/>
      <c r="B189" s="25">
        <v>348.13</v>
      </c>
      <c r="C189" s="20" t="s">
        <v>226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 ht="15">
      <c r="A190" s="12"/>
      <c r="B190" s="25">
        <v>348.14</v>
      </c>
      <c r="C190" s="20" t="s">
        <v>227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 ht="15">
      <c r="A191" s="12"/>
      <c r="B191" s="25">
        <v>348.21</v>
      </c>
      <c r="C191" s="20" t="s">
        <v>228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 ht="15">
      <c r="A192" s="12"/>
      <c r="B192" s="25">
        <v>348.22</v>
      </c>
      <c r="C192" s="20" t="s">
        <v>229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 ht="15">
      <c r="A193" s="12"/>
      <c r="B193" s="25">
        <v>348.23</v>
      </c>
      <c r="C193" s="20" t="s">
        <v>230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 ht="15">
      <c r="A194" s="12"/>
      <c r="B194" s="25">
        <v>348.24</v>
      </c>
      <c r="C194" s="20" t="s">
        <v>231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 ht="15">
      <c r="A195" s="12"/>
      <c r="B195" s="25">
        <v>348.31</v>
      </c>
      <c r="C195" s="20" t="s">
        <v>232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 ht="15">
      <c r="A196" s="12"/>
      <c r="B196" s="25">
        <v>348.32</v>
      </c>
      <c r="C196" s="20" t="s">
        <v>233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 ht="15">
      <c r="A197" s="12"/>
      <c r="B197" s="25">
        <v>348.33</v>
      </c>
      <c r="C197" s="20" t="s">
        <v>234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aca="true" t="shared" si="14" ref="O197:O260">(N197/O$284)</f>
        <v>0</v>
      </c>
      <c r="P197" s="9"/>
    </row>
    <row r="198" spans="1:16" ht="15">
      <c r="A198" s="12"/>
      <c r="B198" s="25">
        <v>348.34</v>
      </c>
      <c r="C198" s="20" t="s">
        <v>235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 ht="15">
      <c r="A199" s="12"/>
      <c r="B199" s="25">
        <v>348.41</v>
      </c>
      <c r="C199" s="20" t="s">
        <v>236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 ht="15">
      <c r="A200" s="12"/>
      <c r="B200" s="25">
        <v>348.42</v>
      </c>
      <c r="C200" s="20" t="s">
        <v>237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 ht="15">
      <c r="A201" s="12"/>
      <c r="B201" s="25">
        <v>348.43</v>
      </c>
      <c r="C201" s="20" t="s">
        <v>238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 ht="15">
      <c r="A202" s="12"/>
      <c r="B202" s="25">
        <v>348.44</v>
      </c>
      <c r="C202" s="20" t="s">
        <v>239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 ht="15">
      <c r="A203" s="12"/>
      <c r="B203" s="25">
        <v>348.48</v>
      </c>
      <c r="C203" s="20" t="s">
        <v>240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 ht="15">
      <c r="A204" s="12"/>
      <c r="B204" s="25">
        <v>348.51</v>
      </c>
      <c r="C204" s="20" t="s">
        <v>241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 ht="15">
      <c r="A205" s="12"/>
      <c r="B205" s="25">
        <v>348.52</v>
      </c>
      <c r="C205" s="20" t="s">
        <v>242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 ht="15">
      <c r="A206" s="12"/>
      <c r="B206" s="25">
        <v>348.53</v>
      </c>
      <c r="C206" s="20" t="s">
        <v>243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 ht="15">
      <c r="A207" s="12"/>
      <c r="B207" s="25">
        <v>348.54</v>
      </c>
      <c r="C207" s="20" t="s">
        <v>244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 ht="15">
      <c r="A208" s="12"/>
      <c r="B208" s="25">
        <v>348.61</v>
      </c>
      <c r="C208" s="20" t="s">
        <v>245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 ht="15">
      <c r="A209" s="12"/>
      <c r="B209" s="25">
        <v>348.62</v>
      </c>
      <c r="C209" s="20" t="s">
        <v>246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 ht="15">
      <c r="A210" s="12"/>
      <c r="B210" s="25">
        <v>348.63</v>
      </c>
      <c r="C210" s="20" t="s">
        <v>247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 ht="15">
      <c r="A211" s="12"/>
      <c r="B211" s="25">
        <v>348.64</v>
      </c>
      <c r="C211" s="20" t="s">
        <v>248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 ht="15">
      <c r="A212" s="12"/>
      <c r="B212" s="25">
        <v>348.71</v>
      </c>
      <c r="C212" s="20" t="s">
        <v>249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 ht="15">
      <c r="A213" s="12"/>
      <c r="B213" s="25">
        <v>348.72</v>
      </c>
      <c r="C213" s="20" t="s">
        <v>250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 ht="15">
      <c r="A214" s="12"/>
      <c r="B214" s="25">
        <v>348.73</v>
      </c>
      <c r="C214" s="20" t="s">
        <v>251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 ht="15">
      <c r="A215" s="12"/>
      <c r="B215" s="25">
        <v>348.74</v>
      </c>
      <c r="C215" s="20" t="s">
        <v>252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 ht="15">
      <c r="A216" s="12"/>
      <c r="B216" s="25">
        <v>348.82</v>
      </c>
      <c r="C216" s="20" t="s">
        <v>253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 ht="15">
      <c r="A217" s="12"/>
      <c r="B217" s="25">
        <v>348.85</v>
      </c>
      <c r="C217" s="20" t="s">
        <v>254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 ht="15">
      <c r="A218" s="12"/>
      <c r="B218" s="25">
        <v>348.86</v>
      </c>
      <c r="C218" s="20" t="s">
        <v>255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 ht="15">
      <c r="A219" s="12"/>
      <c r="B219" s="25">
        <v>348.87</v>
      </c>
      <c r="C219" s="20" t="s">
        <v>256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 ht="15">
      <c r="A220" s="12"/>
      <c r="B220" s="25">
        <v>348.88</v>
      </c>
      <c r="C220" s="20" t="s">
        <v>257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 ht="15">
      <c r="A221" s="12"/>
      <c r="B221" s="25">
        <v>348.921</v>
      </c>
      <c r="C221" s="20" t="s">
        <v>258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 ht="15">
      <c r="A222" s="12"/>
      <c r="B222" s="25">
        <v>348.922</v>
      </c>
      <c r="C222" s="20" t="s">
        <v>259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 ht="15">
      <c r="A223" s="12"/>
      <c r="B223" s="25">
        <v>348.923</v>
      </c>
      <c r="C223" s="20" t="s">
        <v>260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 ht="15">
      <c r="A224" s="12"/>
      <c r="B224" s="25">
        <v>348.924</v>
      </c>
      <c r="C224" s="20" t="s">
        <v>261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 ht="15">
      <c r="A225" s="12"/>
      <c r="B225" s="25">
        <v>348.93</v>
      </c>
      <c r="C225" s="20" t="s">
        <v>262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 ht="15">
      <c r="A226" s="12"/>
      <c r="B226" s="25">
        <v>348.931</v>
      </c>
      <c r="C226" s="20" t="s">
        <v>263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 ht="15">
      <c r="A227" s="12"/>
      <c r="B227" s="25">
        <v>348.932</v>
      </c>
      <c r="C227" s="20" t="s">
        <v>264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 ht="15">
      <c r="A228" s="12"/>
      <c r="B228" s="25">
        <v>348.933</v>
      </c>
      <c r="C228" s="20" t="s">
        <v>265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 ht="15">
      <c r="A229" s="12"/>
      <c r="B229" s="25">
        <v>348.99</v>
      </c>
      <c r="C229" s="20" t="s">
        <v>266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 ht="15">
      <c r="A230" s="12"/>
      <c r="B230" s="25">
        <v>349</v>
      </c>
      <c r="C230" s="20" t="s">
        <v>267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26</v>
      </c>
      <c r="B231" s="30"/>
      <c r="C231" s="31"/>
      <c r="D231" s="32">
        <f>SUM(D232:D248)</f>
        <v>0</v>
      </c>
      <c r="E231" s="32">
        <f aca="true" t="shared" si="15" ref="E231:M231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 ht="15">
      <c r="A232" s="13"/>
      <c r="B232" s="39">
        <v>351.1</v>
      </c>
      <c r="C232" s="21" t="s">
        <v>268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 ht="15">
      <c r="A233" s="13"/>
      <c r="B233" s="39">
        <v>351.2</v>
      </c>
      <c r="C233" s="21" t="s">
        <v>269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aca="true" t="shared" si="16" ref="N233:N248">SUM(D233:M233)</f>
        <v>0</v>
      </c>
      <c r="O233" s="47">
        <f t="shared" si="14"/>
        <v>0</v>
      </c>
      <c r="P233" s="9"/>
    </row>
    <row r="234" spans="1:16" ht="15">
      <c r="A234" s="13"/>
      <c r="B234" s="39">
        <v>351.3</v>
      </c>
      <c r="C234" s="21" t="s">
        <v>270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 ht="15">
      <c r="A235" s="13"/>
      <c r="B235" s="39">
        <v>351.4</v>
      </c>
      <c r="C235" s="21" t="s">
        <v>271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 ht="15">
      <c r="A236" s="13"/>
      <c r="B236" s="39">
        <v>351.5</v>
      </c>
      <c r="C236" s="21" t="s">
        <v>31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 ht="15">
      <c r="A237" s="13"/>
      <c r="B237" s="39">
        <v>351.6</v>
      </c>
      <c r="C237" s="21" t="s">
        <v>272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 ht="15">
      <c r="A238" s="13"/>
      <c r="B238" s="39">
        <v>351.7</v>
      </c>
      <c r="C238" s="21" t="s">
        <v>273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 ht="15">
      <c r="A239" s="13"/>
      <c r="B239" s="39">
        <v>351.8</v>
      </c>
      <c r="C239" s="21" t="s">
        <v>274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 ht="15">
      <c r="A240" s="13"/>
      <c r="B240" s="39">
        <v>351.9</v>
      </c>
      <c r="C240" s="21" t="s">
        <v>275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 ht="15">
      <c r="A241" s="13"/>
      <c r="B241" s="39">
        <v>352</v>
      </c>
      <c r="C241" s="21" t="s">
        <v>276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 ht="15">
      <c r="A242" s="13"/>
      <c r="B242" s="39">
        <v>353</v>
      </c>
      <c r="C242" s="21" t="s">
        <v>277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 ht="15">
      <c r="A243" s="13"/>
      <c r="B243" s="39">
        <v>354</v>
      </c>
      <c r="C243" s="21" t="s">
        <v>278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 ht="15">
      <c r="A244" s="13"/>
      <c r="B244" s="39">
        <v>355</v>
      </c>
      <c r="C244" s="21" t="s">
        <v>279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 ht="15">
      <c r="A245" s="13"/>
      <c r="B245" s="39">
        <v>356</v>
      </c>
      <c r="C245" s="21" t="s">
        <v>280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 ht="15">
      <c r="A246" s="13"/>
      <c r="B246" s="39">
        <v>358.1</v>
      </c>
      <c r="C246" s="21" t="s">
        <v>281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 ht="15">
      <c r="A247" s="13"/>
      <c r="B247" s="39">
        <v>358.2</v>
      </c>
      <c r="C247" s="21" t="s">
        <v>282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 ht="15">
      <c r="A248" s="13"/>
      <c r="B248" s="39">
        <v>359</v>
      </c>
      <c r="C248" s="21" t="s">
        <v>283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2</v>
      </c>
      <c r="B249" s="30"/>
      <c r="C249" s="31"/>
      <c r="D249" s="32">
        <f>SUM(D250:D262)</f>
        <v>0</v>
      </c>
      <c r="E249" s="32">
        <f aca="true" t="shared" si="17" ref="E249:M249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 ht="15">
      <c r="A250" s="12"/>
      <c r="B250" s="25">
        <v>361.1</v>
      </c>
      <c r="C250" s="20" t="s">
        <v>284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 ht="15">
      <c r="A251" s="12"/>
      <c r="B251" s="25">
        <v>361.2</v>
      </c>
      <c r="C251" s="20" t="s">
        <v>285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aca="true" t="shared" si="18" ref="N251:N262">SUM(D251:M251)</f>
        <v>0</v>
      </c>
      <c r="O251" s="47">
        <f t="shared" si="14"/>
        <v>0</v>
      </c>
      <c r="P251" s="9"/>
    </row>
    <row r="252" spans="1:16" ht="15">
      <c r="A252" s="12"/>
      <c r="B252" s="25">
        <v>361.3</v>
      </c>
      <c r="C252" s="20" t="s">
        <v>286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 ht="15">
      <c r="A253" s="12"/>
      <c r="B253" s="25">
        <v>361.4</v>
      </c>
      <c r="C253" s="20" t="s">
        <v>287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 ht="15">
      <c r="A254" s="12"/>
      <c r="B254" s="25">
        <v>362</v>
      </c>
      <c r="C254" s="20" t="s">
        <v>288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 ht="15">
      <c r="A255" s="12"/>
      <c r="B255" s="25">
        <v>364</v>
      </c>
      <c r="C255" s="20" t="s">
        <v>289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 ht="15">
      <c r="A256" s="12"/>
      <c r="B256" s="25">
        <v>365</v>
      </c>
      <c r="C256" s="20" t="s">
        <v>290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 ht="15">
      <c r="A257" s="12"/>
      <c r="B257" s="25">
        <v>366</v>
      </c>
      <c r="C257" s="20" t="s">
        <v>57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 ht="15">
      <c r="A258" s="12"/>
      <c r="B258" s="25">
        <v>368</v>
      </c>
      <c r="C258" s="20" t="s">
        <v>291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 ht="15">
      <c r="A259" s="12"/>
      <c r="B259" s="25">
        <v>369.3</v>
      </c>
      <c r="C259" s="20" t="s">
        <v>292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 ht="15">
      <c r="A260" s="12"/>
      <c r="B260" s="25">
        <v>369.4</v>
      </c>
      <c r="C260" s="20" t="s">
        <v>293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 ht="15">
      <c r="A261" s="12"/>
      <c r="B261" s="25">
        <v>369.7</v>
      </c>
      <c r="C261" s="20" t="s">
        <v>294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aca="true" t="shared" si="19" ref="O261:O282">(N261/O$284)</f>
        <v>0</v>
      </c>
      <c r="P261" s="9"/>
    </row>
    <row r="262" spans="1:16" ht="15">
      <c r="A262" s="12"/>
      <c r="B262" s="25">
        <v>369.9</v>
      </c>
      <c r="C262" s="20" t="s">
        <v>33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27</v>
      </c>
      <c r="B263" s="30"/>
      <c r="C263" s="31"/>
      <c r="D263" s="32">
        <f aca="true" t="shared" si="20" ref="D263:M263">SUM(D264:D281)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 ht="15">
      <c r="A264" s="12"/>
      <c r="B264" s="25">
        <v>381</v>
      </c>
      <c r="C264" s="20" t="s">
        <v>295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 ht="15">
      <c r="A265" s="12"/>
      <c r="B265" s="25">
        <v>382</v>
      </c>
      <c r="C265" s="20" t="s">
        <v>296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 ht="15">
      <c r="A266" s="12"/>
      <c r="B266" s="25">
        <v>383</v>
      </c>
      <c r="C266" s="20" t="s">
        <v>297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aca="true" t="shared" si="21" ref="N266:N281">SUM(D266:M266)</f>
        <v>0</v>
      </c>
      <c r="O266" s="47">
        <f t="shared" si="19"/>
        <v>0</v>
      </c>
      <c r="P266" s="9"/>
    </row>
    <row r="267" spans="1:16" ht="15">
      <c r="A267" s="12"/>
      <c r="B267" s="25">
        <v>384</v>
      </c>
      <c r="C267" s="20" t="s">
        <v>34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 ht="15">
      <c r="A268" s="12"/>
      <c r="B268" s="25">
        <v>385</v>
      </c>
      <c r="C268" s="20" t="s">
        <v>298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 ht="15">
      <c r="A269" s="12"/>
      <c r="B269" s="25">
        <v>388.1</v>
      </c>
      <c r="C269" s="20" t="s">
        <v>52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 t="shared" si="21"/>
        <v>0</v>
      </c>
      <c r="O269" s="47">
        <f t="shared" si="19"/>
        <v>0</v>
      </c>
      <c r="P269" s="9"/>
    </row>
    <row r="270" spans="1:16" ht="15">
      <c r="A270" s="12"/>
      <c r="B270" s="25">
        <v>388.2</v>
      </c>
      <c r="C270" s="20" t="s">
        <v>299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 ht="15">
      <c r="A271" s="12"/>
      <c r="B271" s="25">
        <v>389.1</v>
      </c>
      <c r="C271" s="20" t="s">
        <v>300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 ht="15">
      <c r="A272" s="12"/>
      <c r="B272" s="25">
        <v>389.2</v>
      </c>
      <c r="C272" s="20" t="s">
        <v>301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6" ht="15">
      <c r="A273" s="12"/>
      <c r="B273" s="25">
        <v>389.3</v>
      </c>
      <c r="C273" s="20" t="s">
        <v>302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6" ht="15">
      <c r="A274" s="12"/>
      <c r="B274" s="25">
        <v>389.4</v>
      </c>
      <c r="C274" s="20" t="s">
        <v>303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6" ht="15">
      <c r="A275" s="12"/>
      <c r="B275" s="25">
        <v>389.5</v>
      </c>
      <c r="C275" s="20" t="s">
        <v>304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6" ht="15">
      <c r="A276" s="12"/>
      <c r="B276" s="25">
        <v>389.6</v>
      </c>
      <c r="C276" s="20" t="s">
        <v>305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6" ht="15">
      <c r="A277" s="12"/>
      <c r="B277" s="25">
        <v>389.7</v>
      </c>
      <c r="C277" s="20" t="s">
        <v>306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6" ht="15">
      <c r="A278" s="12"/>
      <c r="B278" s="25">
        <v>389.8</v>
      </c>
      <c r="C278" s="20" t="s">
        <v>307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6" ht="15">
      <c r="A279" s="12"/>
      <c r="B279" s="25">
        <v>389.9</v>
      </c>
      <c r="C279" s="20" t="s">
        <v>308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6" ht="15">
      <c r="A280" s="48"/>
      <c r="B280" s="49">
        <v>392</v>
      </c>
      <c r="C280" s="50" t="s">
        <v>309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>SUM(D280:M280)</f>
        <v>0</v>
      </c>
      <c r="O280" s="47">
        <f t="shared" si="19"/>
        <v>0</v>
      </c>
      <c r="P280" s="9"/>
    </row>
    <row r="281" spans="1:16" ht="15.75" thickBot="1">
      <c r="A281" s="48"/>
      <c r="B281" s="49">
        <v>393</v>
      </c>
      <c r="C281" s="50" t="s">
        <v>310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 t="shared" si="21"/>
        <v>0</v>
      </c>
      <c r="O281" s="47">
        <f t="shared" si="19"/>
        <v>0</v>
      </c>
      <c r="P281" s="9"/>
    </row>
    <row r="282" spans="1:119" ht="16.5" thickBot="1">
      <c r="A282" s="14" t="s">
        <v>29</v>
      </c>
      <c r="B282" s="23"/>
      <c r="C282" s="22"/>
      <c r="D282" s="15">
        <f aca="true" t="shared" si="22" ref="D282:M282">SUM(D5,D23,D51,D136,D231,D249,D263)</f>
        <v>0</v>
      </c>
      <c r="E282" s="15">
        <f t="shared" si="22"/>
        <v>0</v>
      </c>
      <c r="F282" s="15">
        <f t="shared" si="22"/>
        <v>0</v>
      </c>
      <c r="G282" s="15">
        <f t="shared" si="22"/>
        <v>0</v>
      </c>
      <c r="H282" s="15">
        <f t="shared" si="22"/>
        <v>0</v>
      </c>
      <c r="I282" s="15">
        <f t="shared" si="22"/>
        <v>0</v>
      </c>
      <c r="J282" s="15">
        <f t="shared" si="22"/>
        <v>0</v>
      </c>
      <c r="K282" s="15">
        <f t="shared" si="22"/>
        <v>0</v>
      </c>
      <c r="L282" s="15">
        <f t="shared" si="22"/>
        <v>0</v>
      </c>
      <c r="M282" s="15">
        <f t="shared" si="22"/>
        <v>0</v>
      </c>
      <c r="N282" s="15">
        <f>SUM(D282:M282)</f>
        <v>0</v>
      </c>
      <c r="O282" s="38">
        <f t="shared" si="19"/>
        <v>0</v>
      </c>
      <c r="P282" s="6"/>
      <c r="Q282" s="2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</row>
    <row r="283" spans="1:15" ht="15">
      <c r="A283" s="16"/>
      <c r="B283" s="18"/>
      <c r="C283" s="18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9"/>
    </row>
    <row r="284" spans="1:15" ht="15">
      <c r="A284" s="40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51" t="s">
        <v>311</v>
      </c>
      <c r="M284" s="51"/>
      <c r="N284" s="51"/>
      <c r="O284" s="43">
        <v>492</v>
      </c>
    </row>
    <row r="285" spans="1:15" ht="15">
      <c r="A285" s="52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4"/>
    </row>
    <row r="286" spans="1:15" ht="15.75" customHeight="1" thickBot="1">
      <c r="A286" s="55" t="s">
        <v>54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7"/>
    </row>
  </sheetData>
  <sheetProtection/>
  <mergeCells count="10">
    <mergeCell ref="L284:N284"/>
    <mergeCell ref="A285:O285"/>
    <mergeCell ref="A286:O2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2022-06-03T15:32:07Z</cp:lastPrinted>
  <dcterms:created xsi:type="dcterms:W3CDTF">2000-08-31T21:26:31Z</dcterms:created>
  <dcterms:modified xsi:type="dcterms:W3CDTF">2023-03-03T22:26:05Z</dcterms:modified>
  <cp:category/>
  <cp:version/>
  <cp:contentType/>
  <cp:contentStatus/>
</cp:coreProperties>
</file>