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'2008'!$A$1:$O$80</definedName>
    <definedName name="_xlnm.Print_Area" localSheetId="13">'2009'!$A$1:$O$80</definedName>
    <definedName name="_xlnm.Print_Area" localSheetId="12">'2010'!$A$1:$O$81</definedName>
    <definedName name="_xlnm.Print_Area" localSheetId="11">'2011'!$A$1:$O$82</definedName>
    <definedName name="_xlnm.Print_Area" localSheetId="10">'2012'!$A$1:$O$75</definedName>
    <definedName name="_xlnm.Print_Area" localSheetId="9">'2013'!$A$1:$O$80</definedName>
    <definedName name="_xlnm.Print_Area" localSheetId="8">'2014'!$A$1:$O$78</definedName>
    <definedName name="_xlnm.Print_Area" localSheetId="7">'2015'!$A$1:$O$80</definedName>
    <definedName name="_xlnm.Print_Area" localSheetId="6">'2016'!$A$1:$O$78</definedName>
    <definedName name="_xlnm.Print_Area" localSheetId="5">'2017'!$A$1:$O$78</definedName>
    <definedName name="_xlnm.Print_Area" localSheetId="4">'2018'!$A$1:$O$81</definedName>
    <definedName name="_xlnm.Print_Area" localSheetId="3">'2019'!$A$1:$O$79</definedName>
    <definedName name="_xlnm.Print_Area" localSheetId="2">'2020'!$A$1:$O$78</definedName>
    <definedName name="_xlnm.Print_Area" localSheetId="1">'2021'!$A$1:$P$80</definedName>
    <definedName name="_xlnm.Print_Area" localSheetId="0">'2022'!$A$1:$P$78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3" i="47" l="1"/>
  <c r="P73" i="47" s="1"/>
  <c r="O72" i="47"/>
  <c r="P72" i="47" s="1"/>
  <c r="O71" i="47"/>
  <c r="P71" i="47" s="1"/>
  <c r="O70" i="47"/>
  <c r="P70" i="47" s="1"/>
  <c r="N69" i="47"/>
  <c r="M69" i="47"/>
  <c r="L69" i="47"/>
  <c r="K69" i="47"/>
  <c r="J69" i="47"/>
  <c r="I69" i="47"/>
  <c r="H69" i="47"/>
  <c r="G69" i="47"/>
  <c r="F69" i="47"/>
  <c r="E69" i="47"/>
  <c r="D69" i="47"/>
  <c r="O68" i="47"/>
  <c r="P68" i="47" s="1"/>
  <c r="O67" i="47"/>
  <c r="P67" i="47" s="1"/>
  <c r="O66" i="47"/>
  <c r="P66" i="47" s="1"/>
  <c r="O65" i="47"/>
  <c r="P65" i="47" s="1"/>
  <c r="O64" i="47"/>
  <c r="P64" i="47" s="1"/>
  <c r="O63" i="47"/>
  <c r="P63" i="47" s="1"/>
  <c r="O62" i="47"/>
  <c r="P62" i="47" s="1"/>
  <c r="O61" i="47"/>
  <c r="P61" i="47" s="1"/>
  <c r="N60" i="47"/>
  <c r="M60" i="47"/>
  <c r="L60" i="47"/>
  <c r="K60" i="47"/>
  <c r="J60" i="47"/>
  <c r="I60" i="47"/>
  <c r="H60" i="47"/>
  <c r="G60" i="47"/>
  <c r="F60" i="47"/>
  <c r="E60" i="47"/>
  <c r="D60" i="47"/>
  <c r="O59" i="47"/>
  <c r="P59" i="47" s="1"/>
  <c r="O58" i="47"/>
  <c r="P58" i="47" s="1"/>
  <c r="O57" i="47"/>
  <c r="P57" i="47" s="1"/>
  <c r="O56" i="47"/>
  <c r="P56" i="47" s="1"/>
  <c r="N55" i="47"/>
  <c r="M55" i="47"/>
  <c r="L55" i="47"/>
  <c r="K55" i="47"/>
  <c r="J55" i="47"/>
  <c r="I55" i="47"/>
  <c r="H55" i="47"/>
  <c r="G55" i="47"/>
  <c r="F55" i="47"/>
  <c r="E55" i="47"/>
  <c r="D55" i="47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N43" i="47"/>
  <c r="M43" i="47"/>
  <c r="L43" i="47"/>
  <c r="K43" i="47"/>
  <c r="J43" i="47"/>
  <c r="I43" i="47"/>
  <c r="H43" i="47"/>
  <c r="G43" i="47"/>
  <c r="F43" i="47"/>
  <c r="E43" i="47"/>
  <c r="D43" i="47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N32" i="47"/>
  <c r="M32" i="47"/>
  <c r="L32" i="47"/>
  <c r="K32" i="47"/>
  <c r="J32" i="47"/>
  <c r="I32" i="47"/>
  <c r="H32" i="47"/>
  <c r="G32" i="47"/>
  <c r="F32" i="47"/>
  <c r="E32" i="47"/>
  <c r="D32" i="47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N18" i="47"/>
  <c r="M18" i="47"/>
  <c r="L18" i="47"/>
  <c r="K18" i="47"/>
  <c r="J18" i="47"/>
  <c r="I18" i="47"/>
  <c r="H18" i="47"/>
  <c r="G18" i="47"/>
  <c r="F18" i="47"/>
  <c r="E18" i="47"/>
  <c r="D18" i="47"/>
  <c r="O17" i="47"/>
  <c r="P17" i="47" s="1"/>
  <c r="O16" i="47"/>
  <c r="P16" i="47" s="1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69" i="47" l="1"/>
  <c r="P69" i="47" s="1"/>
  <c r="O60" i="47"/>
  <c r="P60" i="47" s="1"/>
  <c r="O55" i="47"/>
  <c r="P55" i="47" s="1"/>
  <c r="O43" i="47"/>
  <c r="P43" i="47" s="1"/>
  <c r="O32" i="47"/>
  <c r="P32" i="47" s="1"/>
  <c r="J74" i="47"/>
  <c r="D74" i="47"/>
  <c r="K74" i="47"/>
  <c r="I74" i="47"/>
  <c r="G74" i="47"/>
  <c r="H74" i="47"/>
  <c r="L74" i="47"/>
  <c r="O18" i="47"/>
  <c r="P18" i="47" s="1"/>
  <c r="M74" i="47"/>
  <c r="N74" i="47"/>
  <c r="O5" i="47"/>
  <c r="P5" i="47" s="1"/>
  <c r="E74" i="47"/>
  <c r="F74" i="47"/>
  <c r="O75" i="46"/>
  <c r="P75" i="46"/>
  <c r="O74" i="46"/>
  <c r="P74" i="46"/>
  <c r="O73" i="46"/>
  <c r="P73" i="46" s="1"/>
  <c r="O72" i="46"/>
  <c r="P72" i="46" s="1"/>
  <c r="N71" i="46"/>
  <c r="M71" i="46"/>
  <c r="L71" i="46"/>
  <c r="K71" i="46"/>
  <c r="J71" i="46"/>
  <c r="I71" i="46"/>
  <c r="H71" i="46"/>
  <c r="G71" i="46"/>
  <c r="F71" i="46"/>
  <c r="E71" i="46"/>
  <c r="D71" i="46"/>
  <c r="O70" i="46"/>
  <c r="P70" i="46"/>
  <c r="O69" i="46"/>
  <c r="P69" i="46"/>
  <c r="O68" i="46"/>
  <c r="P68" i="46"/>
  <c r="O67" i="46"/>
  <c r="P67" i="46" s="1"/>
  <c r="O66" i="46"/>
  <c r="P66" i="46"/>
  <c r="O65" i="46"/>
  <c r="P65" i="46" s="1"/>
  <c r="O64" i="46"/>
  <c r="P64" i="46"/>
  <c r="O63" i="46"/>
  <c r="P63" i="46"/>
  <c r="O62" i="46"/>
  <c r="P62" i="46"/>
  <c r="N61" i="46"/>
  <c r="M61" i="46"/>
  <c r="L61" i="46"/>
  <c r="K61" i="46"/>
  <c r="J61" i="46"/>
  <c r="I61" i="46"/>
  <c r="H61" i="46"/>
  <c r="G61" i="46"/>
  <c r="F61" i="46"/>
  <c r="E61" i="46"/>
  <c r="D61" i="46"/>
  <c r="O60" i="46"/>
  <c r="P60" i="46"/>
  <c r="O59" i="46"/>
  <c r="P59" i="46"/>
  <c r="O58" i="46"/>
  <c r="P58" i="46" s="1"/>
  <c r="O57" i="46"/>
  <c r="P57" i="46"/>
  <c r="N56" i="46"/>
  <c r="M56" i="46"/>
  <c r="L56" i="46"/>
  <c r="K56" i="46"/>
  <c r="J56" i="46"/>
  <c r="I56" i="46"/>
  <c r="I76" i="46" s="1"/>
  <c r="H56" i="46"/>
  <c r="G56" i="46"/>
  <c r="F56" i="46"/>
  <c r="E56" i="46"/>
  <c r="D56" i="46"/>
  <c r="O55" i="46"/>
  <c r="P55" i="46"/>
  <c r="O54" i="46"/>
  <c r="P54" i="46"/>
  <c r="O53" i="46"/>
  <c r="P53" i="46"/>
  <c r="O52" i="46"/>
  <c r="P52" i="46" s="1"/>
  <c r="O51" i="46"/>
  <c r="P51" i="46"/>
  <c r="O50" i="46"/>
  <c r="P50" i="46" s="1"/>
  <c r="O49" i="46"/>
  <c r="P49" i="46"/>
  <c r="O48" i="46"/>
  <c r="P48" i="46"/>
  <c r="O47" i="46"/>
  <c r="P47" i="46"/>
  <c r="O46" i="46"/>
  <c r="P46" i="46" s="1"/>
  <c r="O45" i="46"/>
  <c r="P45" i="46"/>
  <c r="O44" i="46"/>
  <c r="P44" i="46" s="1"/>
  <c r="O43" i="46"/>
  <c r="P43" i="46"/>
  <c r="N42" i="46"/>
  <c r="M42" i="46"/>
  <c r="L42" i="46"/>
  <c r="K42" i="46"/>
  <c r="J42" i="46"/>
  <c r="I42" i="46"/>
  <c r="H42" i="46"/>
  <c r="G42" i="46"/>
  <c r="F42" i="46"/>
  <c r="E42" i="46"/>
  <c r="D42" i="46"/>
  <c r="O41" i="46"/>
  <c r="P41" i="46" s="1"/>
  <c r="O40" i="46"/>
  <c r="P40" i="46" s="1"/>
  <c r="O39" i="46"/>
  <c r="P39" i="46"/>
  <c r="O38" i="46"/>
  <c r="P38" i="46"/>
  <c r="O37" i="46"/>
  <c r="P37" i="46" s="1"/>
  <c r="O36" i="46"/>
  <c r="P36" i="46"/>
  <c r="O35" i="46"/>
  <c r="P35" i="46" s="1"/>
  <c r="O34" i="46"/>
  <c r="P34" i="46" s="1"/>
  <c r="O33" i="46"/>
  <c r="P33" i="46"/>
  <c r="N32" i="46"/>
  <c r="M32" i="46"/>
  <c r="L32" i="46"/>
  <c r="K32" i="46"/>
  <c r="J32" i="46"/>
  <c r="I32" i="46"/>
  <c r="H32" i="46"/>
  <c r="G32" i="46"/>
  <c r="F32" i="46"/>
  <c r="E32" i="46"/>
  <c r="D32" i="46"/>
  <c r="O31" i="46"/>
  <c r="P31" i="46" s="1"/>
  <c r="O30" i="46"/>
  <c r="P30" i="46"/>
  <c r="O29" i="46"/>
  <c r="P29" i="46" s="1"/>
  <c r="O28" i="46"/>
  <c r="P28" i="46"/>
  <c r="O27" i="46"/>
  <c r="P27" i="46"/>
  <c r="O26" i="46"/>
  <c r="P26" i="46"/>
  <c r="O25" i="46"/>
  <c r="P25" i="46" s="1"/>
  <c r="O24" i="46"/>
  <c r="P24" i="46"/>
  <c r="O23" i="46"/>
  <c r="P23" i="46" s="1"/>
  <c r="O22" i="46"/>
  <c r="P22" i="46"/>
  <c r="O21" i="46"/>
  <c r="P21" i="46"/>
  <c r="O20" i="46"/>
  <c r="P20" i="46"/>
  <c r="O19" i="46"/>
  <c r="P19" i="46" s="1"/>
  <c r="N18" i="46"/>
  <c r="M18" i="46"/>
  <c r="L18" i="46"/>
  <c r="K18" i="46"/>
  <c r="J18" i="46"/>
  <c r="I18" i="46"/>
  <c r="H18" i="46"/>
  <c r="G18" i="46"/>
  <c r="F18" i="46"/>
  <c r="E18" i="46"/>
  <c r="D18" i="46"/>
  <c r="O17" i="46"/>
  <c r="P17" i="46"/>
  <c r="O16" i="46"/>
  <c r="P16" i="46" s="1"/>
  <c r="O15" i="46"/>
  <c r="P15" i="46"/>
  <c r="O14" i="46"/>
  <c r="P14" i="46" s="1"/>
  <c r="O13" i="46"/>
  <c r="P13" i="46" s="1"/>
  <c r="O12" i="46"/>
  <c r="P12" i="46"/>
  <c r="O11" i="46"/>
  <c r="P11" i="46"/>
  <c r="O10" i="46"/>
  <c r="P10" i="46" s="1"/>
  <c r="O9" i="46"/>
  <c r="P9" i="46"/>
  <c r="O8" i="46"/>
  <c r="P8" i="46" s="1"/>
  <c r="O7" i="46"/>
  <c r="P7" i="46" s="1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73" i="45"/>
  <c r="O73" i="45" s="1"/>
  <c r="N72" i="45"/>
  <c r="O72" i="45"/>
  <c r="N71" i="45"/>
  <c r="O71" i="45" s="1"/>
  <c r="N70" i="45"/>
  <c r="O70" i="45"/>
  <c r="M69" i="45"/>
  <c r="L69" i="45"/>
  <c r="K69" i="45"/>
  <c r="J69" i="45"/>
  <c r="I69" i="45"/>
  <c r="H69" i="45"/>
  <c r="G69" i="45"/>
  <c r="F69" i="45"/>
  <c r="E69" i="45"/>
  <c r="D69" i="45"/>
  <c r="N68" i="45"/>
  <c r="O68" i="45"/>
  <c r="N67" i="45"/>
  <c r="O67" i="45"/>
  <c r="N66" i="45"/>
  <c r="O66" i="45"/>
  <c r="N65" i="45"/>
  <c r="O65" i="45" s="1"/>
  <c r="N64" i="45"/>
  <c r="O64" i="45"/>
  <c r="N63" i="45"/>
  <c r="O63" i="45" s="1"/>
  <c r="N62" i="45"/>
  <c r="O62" i="45"/>
  <c r="N61" i="45"/>
  <c r="O61" i="45"/>
  <c r="N60" i="45"/>
  <c r="O60" i="45"/>
  <c r="M59" i="45"/>
  <c r="N59" i="45" s="1"/>
  <c r="O59" i="45" s="1"/>
  <c r="L59" i="45"/>
  <c r="K59" i="45"/>
  <c r="J59" i="45"/>
  <c r="I59" i="45"/>
  <c r="H59" i="45"/>
  <c r="G59" i="45"/>
  <c r="F59" i="45"/>
  <c r="E59" i="45"/>
  <c r="D59" i="45"/>
  <c r="N58" i="45"/>
  <c r="O58" i="45"/>
  <c r="N57" i="45"/>
  <c r="O57" i="45" s="1"/>
  <c r="N56" i="45"/>
  <c r="O56" i="45"/>
  <c r="N55" i="45"/>
  <c r="O55" i="45" s="1"/>
  <c r="M54" i="45"/>
  <c r="L54" i="45"/>
  <c r="K54" i="45"/>
  <c r="J54" i="45"/>
  <c r="I54" i="45"/>
  <c r="H54" i="45"/>
  <c r="G54" i="45"/>
  <c r="F54" i="45"/>
  <c r="E54" i="45"/>
  <c r="D54" i="45"/>
  <c r="N53" i="45"/>
  <c r="O53" i="45" s="1"/>
  <c r="N52" i="45"/>
  <c r="O52" i="45"/>
  <c r="N51" i="45"/>
  <c r="O51" i="45"/>
  <c r="N50" i="45"/>
  <c r="O50" i="45"/>
  <c r="N49" i="45"/>
  <c r="O49" i="45" s="1"/>
  <c r="N48" i="45"/>
  <c r="O48" i="45"/>
  <c r="N47" i="45"/>
  <c r="O47" i="45" s="1"/>
  <c r="N46" i="45"/>
  <c r="O46" i="45"/>
  <c r="N45" i="45"/>
  <c r="O45" i="45"/>
  <c r="N44" i="45"/>
  <c r="O44" i="45"/>
  <c r="N43" i="45"/>
  <c r="O43" i="45" s="1"/>
  <c r="N42" i="45"/>
  <c r="O42" i="45"/>
  <c r="M41" i="45"/>
  <c r="L41" i="45"/>
  <c r="K41" i="45"/>
  <c r="J41" i="45"/>
  <c r="I41" i="45"/>
  <c r="H41" i="45"/>
  <c r="G41" i="45"/>
  <c r="F41" i="45"/>
  <c r="E41" i="45"/>
  <c r="D41" i="45"/>
  <c r="N40" i="45"/>
  <c r="O40" i="45"/>
  <c r="N39" i="45"/>
  <c r="O39" i="45" s="1"/>
  <c r="N38" i="45"/>
  <c r="O38" i="45"/>
  <c r="N37" i="45"/>
  <c r="O37" i="45"/>
  <c r="N36" i="45"/>
  <c r="O36" i="45"/>
  <c r="N35" i="45"/>
  <c r="O35" i="45" s="1"/>
  <c r="N34" i="45"/>
  <c r="O34" i="45"/>
  <c r="N33" i="45"/>
  <c r="O33" i="45" s="1"/>
  <c r="N32" i="45"/>
  <c r="O32" i="45"/>
  <c r="N31" i="45"/>
  <c r="O31" i="45"/>
  <c r="N30" i="45"/>
  <c r="O30" i="45"/>
  <c r="N29" i="45"/>
  <c r="O29" i="45" s="1"/>
  <c r="N28" i="45"/>
  <c r="O28" i="45"/>
  <c r="M27" i="45"/>
  <c r="L27" i="45"/>
  <c r="K27" i="45"/>
  <c r="J27" i="45"/>
  <c r="I27" i="45"/>
  <c r="H27" i="45"/>
  <c r="G27" i="45"/>
  <c r="F27" i="45"/>
  <c r="E27" i="45"/>
  <c r="D27" i="45"/>
  <c r="N26" i="45"/>
  <c r="O26" i="45"/>
  <c r="N25" i="45"/>
  <c r="O25" i="45" s="1"/>
  <c r="N24" i="45"/>
  <c r="O24" i="45"/>
  <c r="N23" i="45"/>
  <c r="O23" i="45"/>
  <c r="N22" i="45"/>
  <c r="O22" i="45"/>
  <c r="N21" i="45"/>
  <c r="O21" i="45" s="1"/>
  <c r="N20" i="45"/>
  <c r="O20" i="45"/>
  <c r="N19" i="45"/>
  <c r="O19" i="45" s="1"/>
  <c r="M18" i="45"/>
  <c r="L18" i="45"/>
  <c r="K18" i="45"/>
  <c r="J18" i="45"/>
  <c r="I18" i="45"/>
  <c r="H18" i="45"/>
  <c r="G18" i="45"/>
  <c r="F18" i="45"/>
  <c r="E18" i="45"/>
  <c r="D18" i="45"/>
  <c r="N17" i="45"/>
  <c r="O17" i="45" s="1"/>
  <c r="N16" i="45"/>
  <c r="O16" i="45"/>
  <c r="N15" i="45"/>
  <c r="O15" i="45"/>
  <c r="N14" i="45"/>
  <c r="O14" i="45"/>
  <c r="N13" i="45"/>
  <c r="O13" i="45" s="1"/>
  <c r="N12" i="45"/>
  <c r="O12" i="45"/>
  <c r="N11" i="45"/>
  <c r="O11" i="45" s="1"/>
  <c r="N10" i="45"/>
  <c r="O10" i="45"/>
  <c r="N9" i="45"/>
  <c r="O9" i="45"/>
  <c r="N8" i="45"/>
  <c r="O8" i="45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D5" i="45"/>
  <c r="N74" i="44"/>
  <c r="O74" i="44"/>
  <c r="N73" i="44"/>
  <c r="O73" i="44" s="1"/>
  <c r="N72" i="44"/>
  <c r="O72" i="44"/>
  <c r="M71" i="44"/>
  <c r="L71" i="44"/>
  <c r="K71" i="44"/>
  <c r="J71" i="44"/>
  <c r="I71" i="44"/>
  <c r="H71" i="44"/>
  <c r="G71" i="44"/>
  <c r="F71" i="44"/>
  <c r="E71" i="44"/>
  <c r="D71" i="44"/>
  <c r="N70" i="44"/>
  <c r="O70" i="44"/>
  <c r="N69" i="44"/>
  <c r="O69" i="44"/>
  <c r="N68" i="44"/>
  <c r="O68" i="44"/>
  <c r="N67" i="44"/>
  <c r="O67" i="44" s="1"/>
  <c r="N66" i="44"/>
  <c r="O66" i="44"/>
  <c r="N65" i="44"/>
  <c r="O65" i="44" s="1"/>
  <c r="N64" i="44"/>
  <c r="O64" i="44"/>
  <c r="N63" i="44"/>
  <c r="O63" i="44"/>
  <c r="N62" i="44"/>
  <c r="O62" i="44"/>
  <c r="M61" i="44"/>
  <c r="L61" i="44"/>
  <c r="K61" i="44"/>
  <c r="J61" i="44"/>
  <c r="I61" i="44"/>
  <c r="H61" i="44"/>
  <c r="G61" i="44"/>
  <c r="F61" i="44"/>
  <c r="E61" i="44"/>
  <c r="D61" i="44"/>
  <c r="N60" i="44"/>
  <c r="O60" i="44"/>
  <c r="N59" i="44"/>
  <c r="O59" i="44" s="1"/>
  <c r="N58" i="44"/>
  <c r="O58" i="44"/>
  <c r="N57" i="44"/>
  <c r="O57" i="44" s="1"/>
  <c r="M56" i="44"/>
  <c r="L56" i="44"/>
  <c r="K56" i="44"/>
  <c r="J56" i="44"/>
  <c r="I56" i="44"/>
  <c r="H56" i="44"/>
  <c r="G56" i="44"/>
  <c r="F56" i="44"/>
  <c r="E56" i="44"/>
  <c r="D56" i="44"/>
  <c r="N55" i="44"/>
  <c r="O55" i="44" s="1"/>
  <c r="N54" i="44"/>
  <c r="O54" i="44"/>
  <c r="N53" i="44"/>
  <c r="O53" i="44"/>
  <c r="N52" i="44"/>
  <c r="O52" i="44"/>
  <c r="N51" i="44"/>
  <c r="O51" i="44" s="1"/>
  <c r="N50" i="44"/>
  <c r="O50" i="44"/>
  <c r="N49" i="44"/>
  <c r="O49" i="44" s="1"/>
  <c r="N48" i="44"/>
  <c r="O48" i="44"/>
  <c r="N47" i="44"/>
  <c r="O47" i="44"/>
  <c r="N46" i="44"/>
  <c r="O46" i="44"/>
  <c r="N45" i="44"/>
  <c r="O45" i="44" s="1"/>
  <c r="N44" i="44"/>
  <c r="O44" i="44"/>
  <c r="M43" i="44"/>
  <c r="L43" i="44"/>
  <c r="K43" i="44"/>
  <c r="J43" i="44"/>
  <c r="I43" i="44"/>
  <c r="H43" i="44"/>
  <c r="G43" i="44"/>
  <c r="F43" i="44"/>
  <c r="E43" i="44"/>
  <c r="D43" i="44"/>
  <c r="N42" i="44"/>
  <c r="O42" i="44"/>
  <c r="N41" i="44"/>
  <c r="O41" i="44" s="1"/>
  <c r="N40" i="44"/>
  <c r="O40" i="44"/>
  <c r="N39" i="44"/>
  <c r="O39" i="44"/>
  <c r="N38" i="44"/>
  <c r="O38" i="44"/>
  <c r="N37" i="44"/>
  <c r="O37" i="44" s="1"/>
  <c r="N36" i="44"/>
  <c r="O36" i="44"/>
  <c r="N35" i="44"/>
  <c r="O35" i="44" s="1"/>
  <c r="N34" i="44"/>
  <c r="O34" i="44"/>
  <c r="N33" i="44"/>
  <c r="O33" i="44"/>
  <c r="N32" i="44"/>
  <c r="O32" i="44"/>
  <c r="M31" i="44"/>
  <c r="L31" i="44"/>
  <c r="K31" i="44"/>
  <c r="J31" i="44"/>
  <c r="I31" i="44"/>
  <c r="H31" i="44"/>
  <c r="G31" i="44"/>
  <c r="F31" i="44"/>
  <c r="E31" i="44"/>
  <c r="D31" i="44"/>
  <c r="N30" i="44"/>
  <c r="O30" i="44"/>
  <c r="N29" i="44"/>
  <c r="O29" i="44" s="1"/>
  <c r="N28" i="44"/>
  <c r="O28" i="44"/>
  <c r="N27" i="44"/>
  <c r="O27" i="44" s="1"/>
  <c r="N26" i="44"/>
  <c r="O26" i="44"/>
  <c r="N25" i="44"/>
  <c r="O25" i="44"/>
  <c r="N24" i="44"/>
  <c r="O24" i="44"/>
  <c r="N23" i="44"/>
  <c r="O23" i="44" s="1"/>
  <c r="N22" i="44"/>
  <c r="O22" i="44"/>
  <c r="N21" i="44"/>
  <c r="O21" i="44" s="1"/>
  <c r="N20" i="44"/>
  <c r="O20" i="44"/>
  <c r="N19" i="44"/>
  <c r="O19" i="44"/>
  <c r="N18" i="44"/>
  <c r="O18" i="44"/>
  <c r="M17" i="44"/>
  <c r="L17" i="44"/>
  <c r="K17" i="44"/>
  <c r="J17" i="44"/>
  <c r="I17" i="44"/>
  <c r="H17" i="44"/>
  <c r="G17" i="44"/>
  <c r="F17" i="44"/>
  <c r="E17" i="44"/>
  <c r="D17" i="44"/>
  <c r="N16" i="44"/>
  <c r="O16" i="44"/>
  <c r="N15" i="44"/>
  <c r="O15" i="44" s="1"/>
  <c r="N14" i="44"/>
  <c r="O14" i="44"/>
  <c r="N13" i="44"/>
  <c r="O13" i="44" s="1"/>
  <c r="N12" i="44"/>
  <c r="O12" i="44"/>
  <c r="N11" i="44"/>
  <c r="O11" i="44"/>
  <c r="N10" i="44"/>
  <c r="O10" i="44"/>
  <c r="N9" i="44"/>
  <c r="O9" i="44" s="1"/>
  <c r="N8" i="44"/>
  <c r="O8" i="44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D5" i="44"/>
  <c r="N76" i="43"/>
  <c r="O76" i="43"/>
  <c r="N75" i="43"/>
  <c r="O75" i="43"/>
  <c r="N74" i="43"/>
  <c r="O74" i="43"/>
  <c r="N73" i="43"/>
  <c r="O73" i="43" s="1"/>
  <c r="M72" i="43"/>
  <c r="L72" i="43"/>
  <c r="K72" i="43"/>
  <c r="J72" i="43"/>
  <c r="I72" i="43"/>
  <c r="H72" i="43"/>
  <c r="G72" i="43"/>
  <c r="F72" i="43"/>
  <c r="E72" i="43"/>
  <c r="D72" i="43"/>
  <c r="N71" i="43"/>
  <c r="O71" i="43" s="1"/>
  <c r="N70" i="43"/>
  <c r="O70" i="43"/>
  <c r="N69" i="43"/>
  <c r="O69" i="43" s="1"/>
  <c r="N68" i="43"/>
  <c r="O68" i="43"/>
  <c r="N67" i="43"/>
  <c r="O67" i="43"/>
  <c r="N66" i="43"/>
  <c r="O66" i="43"/>
  <c r="N65" i="43"/>
  <c r="O65" i="43" s="1"/>
  <c r="N64" i="43"/>
  <c r="O64" i="43"/>
  <c r="N63" i="43"/>
  <c r="O63" i="43" s="1"/>
  <c r="M62" i="43"/>
  <c r="L62" i="43"/>
  <c r="K62" i="43"/>
  <c r="J62" i="43"/>
  <c r="I62" i="43"/>
  <c r="H62" i="43"/>
  <c r="G62" i="43"/>
  <c r="F62" i="43"/>
  <c r="E62" i="43"/>
  <c r="D62" i="43"/>
  <c r="N61" i="43"/>
  <c r="O61" i="43" s="1"/>
  <c r="N60" i="43"/>
  <c r="O60" i="43" s="1"/>
  <c r="N59" i="43"/>
  <c r="O59" i="43"/>
  <c r="N58" i="43"/>
  <c r="O58" i="43"/>
  <c r="M57" i="43"/>
  <c r="L57" i="43"/>
  <c r="K57" i="43"/>
  <c r="J57" i="43"/>
  <c r="I57" i="43"/>
  <c r="H57" i="43"/>
  <c r="G57" i="43"/>
  <c r="F57" i="43"/>
  <c r="E57" i="43"/>
  <c r="D57" i="43"/>
  <c r="N56" i="43"/>
  <c r="O56" i="43"/>
  <c r="N55" i="43"/>
  <c r="O55" i="43" s="1"/>
  <c r="N54" i="43"/>
  <c r="O54" i="43"/>
  <c r="N53" i="43"/>
  <c r="O53" i="43" s="1"/>
  <c r="N52" i="43"/>
  <c r="O52" i="43" s="1"/>
  <c r="N51" i="43"/>
  <c r="O51" i="43"/>
  <c r="N50" i="43"/>
  <c r="O50" i="43"/>
  <c r="N49" i="43"/>
  <c r="O49" i="43" s="1"/>
  <c r="N48" i="43"/>
  <c r="O48" i="43"/>
  <c r="N47" i="43"/>
  <c r="O47" i="43" s="1"/>
  <c r="N46" i="43"/>
  <c r="O46" i="43" s="1"/>
  <c r="N45" i="43"/>
  <c r="O45" i="43"/>
  <c r="M44" i="43"/>
  <c r="L44" i="43"/>
  <c r="K44" i="43"/>
  <c r="J44" i="43"/>
  <c r="I44" i="43"/>
  <c r="H44" i="43"/>
  <c r="G44" i="43"/>
  <c r="F44" i="43"/>
  <c r="E44" i="43"/>
  <c r="D44" i="43"/>
  <c r="N43" i="43"/>
  <c r="O43" i="43"/>
  <c r="N42" i="43"/>
  <c r="O42" i="43"/>
  <c r="N41" i="43"/>
  <c r="O41" i="43" s="1"/>
  <c r="N40" i="43"/>
  <c r="O40" i="43"/>
  <c r="N39" i="43"/>
  <c r="O39" i="43" s="1"/>
  <c r="N38" i="43"/>
  <c r="O38" i="43" s="1"/>
  <c r="N37" i="43"/>
  <c r="O37" i="43"/>
  <c r="N36" i="43"/>
  <c r="O36" i="43"/>
  <c r="N35" i="43"/>
  <c r="O35" i="43" s="1"/>
  <c r="N34" i="43"/>
  <c r="O34" i="43"/>
  <c r="N33" i="43"/>
  <c r="O33" i="43" s="1"/>
  <c r="N32" i="43"/>
  <c r="O32" i="43" s="1"/>
  <c r="M31" i="43"/>
  <c r="L31" i="43"/>
  <c r="K31" i="43"/>
  <c r="J31" i="43"/>
  <c r="I31" i="43"/>
  <c r="H31" i="43"/>
  <c r="G31" i="43"/>
  <c r="F31" i="43"/>
  <c r="E31" i="43"/>
  <c r="D31" i="43"/>
  <c r="N30" i="43"/>
  <c r="O30" i="43" s="1"/>
  <c r="N29" i="43"/>
  <c r="O29" i="43"/>
  <c r="N28" i="43"/>
  <c r="O28" i="43"/>
  <c r="N27" i="43"/>
  <c r="O27" i="43" s="1"/>
  <c r="N26" i="43"/>
  <c r="O26" i="43"/>
  <c r="N25" i="43"/>
  <c r="O25" i="43" s="1"/>
  <c r="N24" i="43"/>
  <c r="O24" i="43" s="1"/>
  <c r="N23" i="43"/>
  <c r="O23" i="43"/>
  <c r="N22" i="43"/>
  <c r="O22" i="43"/>
  <c r="N21" i="43"/>
  <c r="O21" i="43" s="1"/>
  <c r="N20" i="43"/>
  <c r="O20" i="43"/>
  <c r="N19" i="43"/>
  <c r="O19" i="43" s="1"/>
  <c r="N18" i="43"/>
  <c r="O18" i="43" s="1"/>
  <c r="M17" i="43"/>
  <c r="L17" i="43"/>
  <c r="K17" i="43"/>
  <c r="J17" i="43"/>
  <c r="I17" i="43"/>
  <c r="H17" i="43"/>
  <c r="G17" i="43"/>
  <c r="F17" i="43"/>
  <c r="E17" i="43"/>
  <c r="D17" i="43"/>
  <c r="N16" i="43"/>
  <c r="O16" i="43" s="1"/>
  <c r="N15" i="43"/>
  <c r="O15" i="43"/>
  <c r="N14" i="43"/>
  <c r="O14" i="43"/>
  <c r="N13" i="43"/>
  <c r="O13" i="43" s="1"/>
  <c r="N12" i="43"/>
  <c r="O12" i="43"/>
  <c r="N11" i="43"/>
  <c r="O11" i="43" s="1"/>
  <c r="N10" i="43"/>
  <c r="O10" i="43" s="1"/>
  <c r="N9" i="43"/>
  <c r="O9" i="43"/>
  <c r="N8" i="43"/>
  <c r="O8" i="43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73" i="42"/>
  <c r="O73" i="42"/>
  <c r="N72" i="42"/>
  <c r="O72" i="42" s="1"/>
  <c r="N71" i="42"/>
  <c r="O71" i="42" s="1"/>
  <c r="N70" i="42"/>
  <c r="O70" i="42"/>
  <c r="M69" i="42"/>
  <c r="L69" i="42"/>
  <c r="K69" i="42"/>
  <c r="J69" i="42"/>
  <c r="I69" i="42"/>
  <c r="H69" i="42"/>
  <c r="G69" i="42"/>
  <c r="F69" i="42"/>
  <c r="E69" i="42"/>
  <c r="D69" i="42"/>
  <c r="N68" i="42"/>
  <c r="O68" i="42"/>
  <c r="N67" i="42"/>
  <c r="O67" i="42"/>
  <c r="N66" i="42"/>
  <c r="O66" i="42" s="1"/>
  <c r="N65" i="42"/>
  <c r="O65" i="42"/>
  <c r="N64" i="42"/>
  <c r="O64" i="42" s="1"/>
  <c r="N63" i="42"/>
  <c r="O63" i="42" s="1"/>
  <c r="N62" i="42"/>
  <c r="O62" i="42"/>
  <c r="N61" i="42"/>
  <c r="O61" i="42"/>
  <c r="N60" i="42"/>
  <c r="O60" i="42" s="1"/>
  <c r="M59" i="42"/>
  <c r="L59" i="42"/>
  <c r="K59" i="42"/>
  <c r="J59" i="42"/>
  <c r="I59" i="42"/>
  <c r="H59" i="42"/>
  <c r="G59" i="42"/>
  <c r="F59" i="42"/>
  <c r="E59" i="42"/>
  <c r="D59" i="42"/>
  <c r="N58" i="42"/>
  <c r="O58" i="42" s="1"/>
  <c r="N57" i="42"/>
  <c r="O57" i="42"/>
  <c r="N56" i="42"/>
  <c r="O56" i="42" s="1"/>
  <c r="N55" i="42"/>
  <c r="O55" i="42" s="1"/>
  <c r="M54" i="42"/>
  <c r="L54" i="42"/>
  <c r="K54" i="42"/>
  <c r="J54" i="42"/>
  <c r="I54" i="42"/>
  <c r="H54" i="42"/>
  <c r="G54" i="42"/>
  <c r="F54" i="42"/>
  <c r="E54" i="42"/>
  <c r="D54" i="42"/>
  <c r="N53" i="42"/>
  <c r="O53" i="42" s="1"/>
  <c r="N52" i="42"/>
  <c r="O52" i="42"/>
  <c r="N51" i="42"/>
  <c r="O51" i="42"/>
  <c r="N50" i="42"/>
  <c r="O50" i="42" s="1"/>
  <c r="N49" i="42"/>
  <c r="O49" i="42"/>
  <c r="N48" i="42"/>
  <c r="O48" i="42" s="1"/>
  <c r="N47" i="42"/>
  <c r="O47" i="42" s="1"/>
  <c r="N46" i="42"/>
  <c r="O46" i="42"/>
  <c r="N45" i="42"/>
  <c r="O45" i="42"/>
  <c r="N44" i="42"/>
  <c r="O44" i="42" s="1"/>
  <c r="N43" i="42"/>
  <c r="O43" i="42"/>
  <c r="N42" i="42"/>
  <c r="O42" i="42" s="1"/>
  <c r="M41" i="42"/>
  <c r="L41" i="42"/>
  <c r="K41" i="42"/>
  <c r="J41" i="42"/>
  <c r="I41" i="42"/>
  <c r="H41" i="42"/>
  <c r="G41" i="42"/>
  <c r="F41" i="42"/>
  <c r="E41" i="42"/>
  <c r="D41" i="42"/>
  <c r="N40" i="42"/>
  <c r="O40" i="42" s="1"/>
  <c r="N39" i="42"/>
  <c r="O39" i="42" s="1"/>
  <c r="N38" i="42"/>
  <c r="O38" i="42"/>
  <c r="N37" i="42"/>
  <c r="O37" i="42"/>
  <c r="N36" i="42"/>
  <c r="O36" i="42" s="1"/>
  <c r="N35" i="42"/>
  <c r="O35" i="42"/>
  <c r="N34" i="42"/>
  <c r="O34" i="42" s="1"/>
  <c r="N33" i="42"/>
  <c r="O33" i="42" s="1"/>
  <c r="N32" i="42"/>
  <c r="O32" i="42"/>
  <c r="M31" i="42"/>
  <c r="L31" i="42"/>
  <c r="K31" i="42"/>
  <c r="J31" i="42"/>
  <c r="I31" i="42"/>
  <c r="H31" i="42"/>
  <c r="G31" i="42"/>
  <c r="F31" i="42"/>
  <c r="E31" i="42"/>
  <c r="D31" i="42"/>
  <c r="N30" i="42"/>
  <c r="O30" i="42"/>
  <c r="N29" i="42"/>
  <c r="O29" i="42"/>
  <c r="N28" i="42"/>
  <c r="O28" i="42" s="1"/>
  <c r="N27" i="42"/>
  <c r="O27" i="42"/>
  <c r="N26" i="42"/>
  <c r="O26" i="42" s="1"/>
  <c r="N25" i="42"/>
  <c r="O25" i="42" s="1"/>
  <c r="N24" i="42"/>
  <c r="O24" i="42"/>
  <c r="N23" i="42"/>
  <c r="O23" i="42"/>
  <c r="N22" i="42"/>
  <c r="O22" i="42" s="1"/>
  <c r="N21" i="42"/>
  <c r="O21" i="42"/>
  <c r="N20" i="42"/>
  <c r="O20" i="42" s="1"/>
  <c r="N19" i="42"/>
  <c r="O19" i="42" s="1"/>
  <c r="N18" i="42"/>
  <c r="O18" i="42"/>
  <c r="M17" i="42"/>
  <c r="L17" i="42"/>
  <c r="K17" i="42"/>
  <c r="J17" i="42"/>
  <c r="I17" i="42"/>
  <c r="H17" i="42"/>
  <c r="G17" i="42"/>
  <c r="F17" i="42"/>
  <c r="E17" i="42"/>
  <c r="D17" i="42"/>
  <c r="N16" i="42"/>
  <c r="O16" i="42"/>
  <c r="N15" i="42"/>
  <c r="O15" i="42"/>
  <c r="N14" i="42"/>
  <c r="O14" i="42" s="1"/>
  <c r="N13" i="42"/>
  <c r="O13" i="42"/>
  <c r="N12" i="42"/>
  <c r="O12" i="42" s="1"/>
  <c r="N11" i="42"/>
  <c r="O11" i="42" s="1"/>
  <c r="N10" i="42"/>
  <c r="O10" i="42"/>
  <c r="N9" i="42"/>
  <c r="O9" i="42"/>
  <c r="N8" i="42"/>
  <c r="O8" i="42" s="1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D5" i="42"/>
  <c r="N73" i="41"/>
  <c r="O73" i="41" s="1"/>
  <c r="N72" i="41"/>
  <c r="O72" i="41" s="1"/>
  <c r="N71" i="41"/>
  <c r="O71" i="41"/>
  <c r="N70" i="41"/>
  <c r="O70" i="41"/>
  <c r="N69" i="41"/>
  <c r="O69" i="41" s="1"/>
  <c r="M68" i="41"/>
  <c r="L68" i="41"/>
  <c r="K68" i="41"/>
  <c r="J68" i="41"/>
  <c r="I68" i="41"/>
  <c r="H68" i="41"/>
  <c r="G68" i="41"/>
  <c r="F68" i="41"/>
  <c r="E68" i="41"/>
  <c r="D68" i="41"/>
  <c r="N67" i="41"/>
  <c r="O67" i="41" s="1"/>
  <c r="N66" i="41"/>
  <c r="O66" i="41"/>
  <c r="N65" i="41"/>
  <c r="O65" i="41" s="1"/>
  <c r="N64" i="41"/>
  <c r="O64" i="41" s="1"/>
  <c r="N63" i="41"/>
  <c r="O63" i="41"/>
  <c r="N62" i="41"/>
  <c r="O62" i="41"/>
  <c r="N61" i="41"/>
  <c r="O61" i="41" s="1"/>
  <c r="N60" i="41"/>
  <c r="O60" i="41"/>
  <c r="N59" i="41"/>
  <c r="O59" i="41" s="1"/>
  <c r="M58" i="41"/>
  <c r="L58" i="41"/>
  <c r="K58" i="41"/>
  <c r="J58" i="41"/>
  <c r="I58" i="41"/>
  <c r="H58" i="41"/>
  <c r="G58" i="41"/>
  <c r="F58" i="41"/>
  <c r="E58" i="41"/>
  <c r="D58" i="41"/>
  <c r="N57" i="41"/>
  <c r="O57" i="41" s="1"/>
  <c r="N56" i="41"/>
  <c r="O56" i="41" s="1"/>
  <c r="N55" i="41"/>
  <c r="O55" i="41"/>
  <c r="N54" i="41"/>
  <c r="O54" i="41"/>
  <c r="M53" i="41"/>
  <c r="L53" i="41"/>
  <c r="K53" i="41"/>
  <c r="J53" i="41"/>
  <c r="I53" i="41"/>
  <c r="H53" i="41"/>
  <c r="G53" i="41"/>
  <c r="F53" i="41"/>
  <c r="E53" i="41"/>
  <c r="D53" i="41"/>
  <c r="N52" i="41"/>
  <c r="O52" i="41"/>
  <c r="N51" i="41"/>
  <c r="O51" i="41" s="1"/>
  <c r="N50" i="41"/>
  <c r="O50" i="41"/>
  <c r="N49" i="41"/>
  <c r="O49" i="41" s="1"/>
  <c r="N48" i="41"/>
  <c r="O48" i="41" s="1"/>
  <c r="N47" i="41"/>
  <c r="O47" i="41"/>
  <c r="N46" i="41"/>
  <c r="O46" i="41"/>
  <c r="N45" i="41"/>
  <c r="O45" i="41" s="1"/>
  <c r="N44" i="41"/>
  <c r="O44" i="41"/>
  <c r="N43" i="41"/>
  <c r="O43" i="41" s="1"/>
  <c r="N42" i="41"/>
  <c r="O42" i="41" s="1"/>
  <c r="N41" i="41"/>
  <c r="O41" i="41"/>
  <c r="M40" i="41"/>
  <c r="L40" i="41"/>
  <c r="K40" i="41"/>
  <c r="J40" i="41"/>
  <c r="I40" i="41"/>
  <c r="H40" i="41"/>
  <c r="G40" i="41"/>
  <c r="F40" i="41"/>
  <c r="E40" i="41"/>
  <c r="D40" i="41"/>
  <c r="N39" i="41"/>
  <c r="O39" i="41"/>
  <c r="N38" i="41"/>
  <c r="O38" i="41"/>
  <c r="N37" i="41"/>
  <c r="O37" i="41" s="1"/>
  <c r="N36" i="41"/>
  <c r="O36" i="41"/>
  <c r="N35" i="41"/>
  <c r="O35" i="41" s="1"/>
  <c r="N34" i="41"/>
  <c r="O34" i="41" s="1"/>
  <c r="N33" i="41"/>
  <c r="O33" i="41"/>
  <c r="N32" i="41"/>
  <c r="O32" i="41"/>
  <c r="M31" i="41"/>
  <c r="L31" i="41"/>
  <c r="K31" i="41"/>
  <c r="J31" i="41"/>
  <c r="I31" i="41"/>
  <c r="H31" i="41"/>
  <c r="G31" i="41"/>
  <c r="F31" i="41"/>
  <c r="E31" i="41"/>
  <c r="D31" i="41"/>
  <c r="N30" i="41"/>
  <c r="O30" i="41"/>
  <c r="N29" i="41"/>
  <c r="O29" i="41" s="1"/>
  <c r="N28" i="41"/>
  <c r="O28" i="41"/>
  <c r="N27" i="41"/>
  <c r="O27" i="41" s="1"/>
  <c r="N26" i="41"/>
  <c r="O26" i="41" s="1"/>
  <c r="N25" i="41"/>
  <c r="O25" i="41"/>
  <c r="N24" i="41"/>
  <c r="O24" i="41"/>
  <c r="N23" i="41"/>
  <c r="O23" i="41" s="1"/>
  <c r="N22" i="41"/>
  <c r="O22" i="41"/>
  <c r="N21" i="41"/>
  <c r="O21" i="41" s="1"/>
  <c r="N20" i="41"/>
  <c r="O20" i="41" s="1"/>
  <c r="N19" i="41"/>
  <c r="O19" i="41"/>
  <c r="N18" i="41"/>
  <c r="O18" i="41"/>
  <c r="M17" i="41"/>
  <c r="L17" i="41"/>
  <c r="K17" i="41"/>
  <c r="J17" i="41"/>
  <c r="I17" i="41"/>
  <c r="H17" i="41"/>
  <c r="G17" i="41"/>
  <c r="F17" i="41"/>
  <c r="E17" i="41"/>
  <c r="D17" i="41"/>
  <c r="N16" i="41"/>
  <c r="O16" i="41"/>
  <c r="N15" i="41"/>
  <c r="O15" i="41" s="1"/>
  <c r="N14" i="41"/>
  <c r="O14" i="41"/>
  <c r="N13" i="41"/>
  <c r="O13" i="41" s="1"/>
  <c r="N12" i="41"/>
  <c r="O12" i="41" s="1"/>
  <c r="N11" i="41"/>
  <c r="O11" i="41"/>
  <c r="N10" i="41"/>
  <c r="O10" i="41"/>
  <c r="N9" i="41"/>
  <c r="O9" i="41" s="1"/>
  <c r="N8" i="41"/>
  <c r="O8" i="4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75" i="40"/>
  <c r="O75" i="40" s="1"/>
  <c r="N74" i="40"/>
  <c r="O74" i="40"/>
  <c r="N73" i="40"/>
  <c r="O73" i="40"/>
  <c r="N72" i="40"/>
  <c r="O72" i="40" s="1"/>
  <c r="N71" i="40"/>
  <c r="O71" i="40"/>
  <c r="M70" i="40"/>
  <c r="L70" i="40"/>
  <c r="K70" i="40"/>
  <c r="J70" i="40"/>
  <c r="I70" i="40"/>
  <c r="H70" i="40"/>
  <c r="G70" i="40"/>
  <c r="F70" i="40"/>
  <c r="E70" i="40"/>
  <c r="N70" i="40" s="1"/>
  <c r="O70" i="40" s="1"/>
  <c r="D70" i="40"/>
  <c r="N69" i="40"/>
  <c r="O69" i="40"/>
  <c r="N68" i="40"/>
  <c r="O68" i="40" s="1"/>
  <c r="N67" i="40"/>
  <c r="O67" i="40" s="1"/>
  <c r="N66" i="40"/>
  <c r="O66" i="40"/>
  <c r="N65" i="40"/>
  <c r="O65" i="40"/>
  <c r="N64" i="40"/>
  <c r="O64" i="40" s="1"/>
  <c r="N63" i="40"/>
  <c r="O63" i="40"/>
  <c r="N62" i="40"/>
  <c r="O62" i="40" s="1"/>
  <c r="N61" i="40"/>
  <c r="O61" i="40" s="1"/>
  <c r="N60" i="40"/>
  <c r="O60" i="40"/>
  <c r="M59" i="40"/>
  <c r="L59" i="40"/>
  <c r="K59" i="40"/>
  <c r="J59" i="40"/>
  <c r="I59" i="40"/>
  <c r="H59" i="40"/>
  <c r="G59" i="40"/>
  <c r="F59" i="40"/>
  <c r="E59" i="40"/>
  <c r="D59" i="40"/>
  <c r="N58" i="40"/>
  <c r="O58" i="40"/>
  <c r="N57" i="40"/>
  <c r="O57" i="40"/>
  <c r="N56" i="40"/>
  <c r="O56" i="40" s="1"/>
  <c r="N55" i="40"/>
  <c r="O55" i="40"/>
  <c r="M54" i="40"/>
  <c r="L54" i="40"/>
  <c r="K54" i="40"/>
  <c r="J54" i="40"/>
  <c r="I54" i="40"/>
  <c r="H54" i="40"/>
  <c r="G54" i="40"/>
  <c r="F54" i="40"/>
  <c r="E54" i="40"/>
  <c r="D54" i="40"/>
  <c r="N53" i="40"/>
  <c r="O53" i="40"/>
  <c r="N52" i="40"/>
  <c r="O52" i="40" s="1"/>
  <c r="N51" i="40"/>
  <c r="O51" i="40" s="1"/>
  <c r="N50" i="40"/>
  <c r="O50" i="40"/>
  <c r="N49" i="40"/>
  <c r="O49" i="40"/>
  <c r="N48" i="40"/>
  <c r="O48" i="40" s="1"/>
  <c r="N47" i="40"/>
  <c r="O47" i="40"/>
  <c r="N46" i="40"/>
  <c r="O46" i="40" s="1"/>
  <c r="N45" i="40"/>
  <c r="O45" i="40" s="1"/>
  <c r="N44" i="40"/>
  <c r="O44" i="40"/>
  <c r="N43" i="40"/>
  <c r="O43" i="40"/>
  <c r="N42" i="40"/>
  <c r="O42" i="40" s="1"/>
  <c r="M41" i="40"/>
  <c r="L41" i="40"/>
  <c r="K41" i="40"/>
  <c r="J41" i="40"/>
  <c r="I41" i="40"/>
  <c r="H41" i="40"/>
  <c r="G41" i="40"/>
  <c r="F41" i="40"/>
  <c r="E41" i="40"/>
  <c r="D41" i="40"/>
  <c r="N40" i="40"/>
  <c r="O40" i="40" s="1"/>
  <c r="N39" i="40"/>
  <c r="O39" i="40"/>
  <c r="N38" i="40"/>
  <c r="O38" i="40" s="1"/>
  <c r="N37" i="40"/>
  <c r="O37" i="40" s="1"/>
  <c r="N36" i="40"/>
  <c r="O36" i="40"/>
  <c r="N35" i="40"/>
  <c r="O35" i="40"/>
  <c r="N34" i="40"/>
  <c r="O34" i="40" s="1"/>
  <c r="N33" i="40"/>
  <c r="O33" i="40"/>
  <c r="N32" i="40"/>
  <c r="O32" i="40" s="1"/>
  <c r="M31" i="40"/>
  <c r="L31" i="40"/>
  <c r="K31" i="40"/>
  <c r="J31" i="40"/>
  <c r="I31" i="40"/>
  <c r="H31" i="40"/>
  <c r="G31" i="40"/>
  <c r="F31" i="40"/>
  <c r="E31" i="40"/>
  <c r="D31" i="40"/>
  <c r="N30" i="40"/>
  <c r="O30" i="40" s="1"/>
  <c r="N29" i="40"/>
  <c r="O29" i="40" s="1"/>
  <c r="N28" i="40"/>
  <c r="O28" i="40"/>
  <c r="N27" i="40"/>
  <c r="O27" i="40"/>
  <c r="N26" i="40"/>
  <c r="O26" i="40" s="1"/>
  <c r="N25" i="40"/>
  <c r="O25" i="40"/>
  <c r="N24" i="40"/>
  <c r="O24" i="40" s="1"/>
  <c r="N23" i="40"/>
  <c r="O23" i="40" s="1"/>
  <c r="N22" i="40"/>
  <c r="O22" i="40"/>
  <c r="N21" i="40"/>
  <c r="O21" i="40"/>
  <c r="N20" i="40"/>
  <c r="O20" i="40" s="1"/>
  <c r="N19" i="40"/>
  <c r="O19" i="40"/>
  <c r="N18" i="40"/>
  <c r="O18" i="40" s="1"/>
  <c r="M17" i="40"/>
  <c r="L17" i="40"/>
  <c r="K17" i="40"/>
  <c r="J17" i="40"/>
  <c r="I17" i="40"/>
  <c r="H17" i="40"/>
  <c r="G17" i="40"/>
  <c r="N17" i="40" s="1"/>
  <c r="O17" i="40" s="1"/>
  <c r="F17" i="40"/>
  <c r="E17" i="40"/>
  <c r="D17" i="40"/>
  <c r="N16" i="40"/>
  <c r="O16" i="40" s="1"/>
  <c r="N15" i="40"/>
  <c r="O15" i="40" s="1"/>
  <c r="N14" i="40"/>
  <c r="O14" i="40"/>
  <c r="N13" i="40"/>
  <c r="O13" i="40"/>
  <c r="N12" i="40"/>
  <c r="O12" i="40" s="1"/>
  <c r="N11" i="40"/>
  <c r="O11" i="40"/>
  <c r="N10" i="40"/>
  <c r="O10" i="40" s="1"/>
  <c r="N9" i="40"/>
  <c r="O9" i="40" s="1"/>
  <c r="N8" i="40"/>
  <c r="O8" i="40"/>
  <c r="N7" i="40"/>
  <c r="O7" i="40"/>
  <c r="N6" i="40"/>
  <c r="O6" i="40" s="1"/>
  <c r="M5" i="40"/>
  <c r="L5" i="40"/>
  <c r="K5" i="40"/>
  <c r="J5" i="40"/>
  <c r="I5" i="40"/>
  <c r="H5" i="40"/>
  <c r="G5" i="40"/>
  <c r="F5" i="40"/>
  <c r="E5" i="40"/>
  <c r="D5" i="40"/>
  <c r="N73" i="39"/>
  <c r="O73" i="39" s="1"/>
  <c r="N72" i="39"/>
  <c r="O72" i="39" s="1"/>
  <c r="N71" i="39"/>
  <c r="O71" i="39" s="1"/>
  <c r="M70" i="39"/>
  <c r="L70" i="39"/>
  <c r="K70" i="39"/>
  <c r="J70" i="39"/>
  <c r="I70" i="39"/>
  <c r="H70" i="39"/>
  <c r="G70" i="39"/>
  <c r="F70" i="39"/>
  <c r="E70" i="39"/>
  <c r="D70" i="39"/>
  <c r="N69" i="39"/>
  <c r="O69" i="39" s="1"/>
  <c r="N68" i="39"/>
  <c r="O68" i="39" s="1"/>
  <c r="N67" i="39"/>
  <c r="O67" i="39"/>
  <c r="N66" i="39"/>
  <c r="O66" i="39"/>
  <c r="N65" i="39"/>
  <c r="O65" i="39" s="1"/>
  <c r="N64" i="39"/>
  <c r="O64" i="39" s="1"/>
  <c r="N63" i="39"/>
  <c r="O63" i="39" s="1"/>
  <c r="N62" i="39"/>
  <c r="O62" i="39" s="1"/>
  <c r="N61" i="39"/>
  <c r="O61" i="39"/>
  <c r="N60" i="39"/>
  <c r="O60" i="39"/>
  <c r="M59" i="39"/>
  <c r="L59" i="39"/>
  <c r="K59" i="39"/>
  <c r="J59" i="39"/>
  <c r="I59" i="39"/>
  <c r="H59" i="39"/>
  <c r="G59" i="39"/>
  <c r="F59" i="39"/>
  <c r="E59" i="39"/>
  <c r="D59" i="39"/>
  <c r="N58" i="39"/>
  <c r="O58" i="39"/>
  <c r="N57" i="39"/>
  <c r="O57" i="39" s="1"/>
  <c r="N56" i="39"/>
  <c r="O56" i="39" s="1"/>
  <c r="N55" i="39"/>
  <c r="O55" i="39" s="1"/>
  <c r="M54" i="39"/>
  <c r="L54" i="39"/>
  <c r="K54" i="39"/>
  <c r="J54" i="39"/>
  <c r="I54" i="39"/>
  <c r="H54" i="39"/>
  <c r="G54" i="39"/>
  <c r="F54" i="39"/>
  <c r="E54" i="39"/>
  <c r="D54" i="39"/>
  <c r="N54" i="39" s="1"/>
  <c r="O54" i="39" s="1"/>
  <c r="N53" i="39"/>
  <c r="O53" i="39" s="1"/>
  <c r="N52" i="39"/>
  <c r="O52" i="39" s="1"/>
  <c r="N51" i="39"/>
  <c r="O51" i="39"/>
  <c r="N50" i="39"/>
  <c r="O50" i="39"/>
  <c r="N49" i="39"/>
  <c r="O49" i="39" s="1"/>
  <c r="N48" i="39"/>
  <c r="O48" i="39"/>
  <c r="N47" i="39"/>
  <c r="O47" i="39" s="1"/>
  <c r="N46" i="39"/>
  <c r="O46" i="39" s="1"/>
  <c r="N45" i="39"/>
  <c r="O45" i="39"/>
  <c r="N44" i="39"/>
  <c r="O44" i="39"/>
  <c r="N43" i="39"/>
  <c r="O43" i="39" s="1"/>
  <c r="N42" i="39"/>
  <c r="O42" i="39" s="1"/>
  <c r="M41" i="39"/>
  <c r="L41" i="39"/>
  <c r="K41" i="39"/>
  <c r="J41" i="39"/>
  <c r="I41" i="39"/>
  <c r="H41" i="39"/>
  <c r="N41" i="39" s="1"/>
  <c r="O41" i="39" s="1"/>
  <c r="G41" i="39"/>
  <c r="F41" i="39"/>
  <c r="E41" i="39"/>
  <c r="D41" i="39"/>
  <c r="N40" i="39"/>
  <c r="O40" i="39" s="1"/>
  <c r="N39" i="39"/>
  <c r="O39" i="39" s="1"/>
  <c r="N38" i="39"/>
  <c r="O38" i="39" s="1"/>
  <c r="N37" i="39"/>
  <c r="O37" i="39"/>
  <c r="N36" i="39"/>
  <c r="O36" i="39"/>
  <c r="N35" i="39"/>
  <c r="O35" i="39" s="1"/>
  <c r="N34" i="39"/>
  <c r="O34" i="39" s="1"/>
  <c r="N33" i="39"/>
  <c r="O33" i="39" s="1"/>
  <c r="N32" i="39"/>
  <c r="O32" i="39" s="1"/>
  <c r="M31" i="39"/>
  <c r="L31" i="39"/>
  <c r="K31" i="39"/>
  <c r="J31" i="39"/>
  <c r="I31" i="39"/>
  <c r="H31" i="39"/>
  <c r="G31" i="39"/>
  <c r="G74" i="39" s="1"/>
  <c r="F31" i="39"/>
  <c r="E31" i="39"/>
  <c r="D31" i="39"/>
  <c r="N30" i="39"/>
  <c r="O30" i="39" s="1"/>
  <c r="N29" i="39"/>
  <c r="O29" i="39"/>
  <c r="N28" i="39"/>
  <c r="O28" i="39"/>
  <c r="N27" i="39"/>
  <c r="O27" i="39" s="1"/>
  <c r="N26" i="39"/>
  <c r="O26" i="39" s="1"/>
  <c r="N25" i="39"/>
  <c r="O25" i="39" s="1"/>
  <c r="N24" i="39"/>
  <c r="O24" i="39" s="1"/>
  <c r="N23" i="39"/>
  <c r="O23" i="39"/>
  <c r="N22" i="39"/>
  <c r="O22" i="39"/>
  <c r="N21" i="39"/>
  <c r="O21" i="39" s="1"/>
  <c r="N20" i="39"/>
  <c r="O20" i="39" s="1"/>
  <c r="N19" i="39"/>
  <c r="O19" i="39" s="1"/>
  <c r="N18" i="39"/>
  <c r="O18" i="39" s="1"/>
  <c r="M17" i="39"/>
  <c r="L17" i="39"/>
  <c r="N17" i="39" s="1"/>
  <c r="O17" i="39" s="1"/>
  <c r="K17" i="39"/>
  <c r="J17" i="39"/>
  <c r="I17" i="39"/>
  <c r="H17" i="39"/>
  <c r="G17" i="39"/>
  <c r="F17" i="39"/>
  <c r="E17" i="39"/>
  <c r="D17" i="39"/>
  <c r="N16" i="39"/>
  <c r="O16" i="39" s="1"/>
  <c r="N15" i="39"/>
  <c r="O15" i="39"/>
  <c r="N14" i="39"/>
  <c r="O14" i="39"/>
  <c r="N13" i="39"/>
  <c r="O13" i="39" s="1"/>
  <c r="N12" i="39"/>
  <c r="O12" i="39" s="1"/>
  <c r="N11" i="39"/>
  <c r="O11" i="39" s="1"/>
  <c r="N10" i="39"/>
  <c r="O10" i="39" s="1"/>
  <c r="N9" i="39"/>
  <c r="O9" i="39"/>
  <c r="N8" i="39"/>
  <c r="O8" i="39"/>
  <c r="N7" i="39"/>
  <c r="O7" i="39" s="1"/>
  <c r="N6" i="39"/>
  <c r="O6" i="39" s="1"/>
  <c r="M5" i="39"/>
  <c r="L5" i="39"/>
  <c r="K5" i="39"/>
  <c r="J5" i="39"/>
  <c r="I5" i="39"/>
  <c r="H5" i="39"/>
  <c r="G5" i="39"/>
  <c r="F5" i="39"/>
  <c r="E5" i="39"/>
  <c r="D5" i="39"/>
  <c r="N75" i="38"/>
  <c r="O75" i="38" s="1"/>
  <c r="N74" i="38"/>
  <c r="O74" i="38" s="1"/>
  <c r="N73" i="38"/>
  <c r="O73" i="38" s="1"/>
  <c r="N72" i="38"/>
  <c r="O72" i="38"/>
  <c r="N71" i="38"/>
  <c r="O71" i="38"/>
  <c r="M70" i="38"/>
  <c r="L70" i="38"/>
  <c r="K70" i="38"/>
  <c r="J70" i="38"/>
  <c r="I70" i="38"/>
  <c r="H70" i="38"/>
  <c r="G70" i="38"/>
  <c r="F70" i="38"/>
  <c r="E70" i="38"/>
  <c r="D70" i="38"/>
  <c r="N69" i="38"/>
  <c r="O69" i="38"/>
  <c r="N68" i="38"/>
  <c r="O68" i="38" s="1"/>
  <c r="N67" i="38"/>
  <c r="O67" i="38" s="1"/>
  <c r="N66" i="38"/>
  <c r="O66" i="38" s="1"/>
  <c r="N65" i="38"/>
  <c r="O65" i="38" s="1"/>
  <c r="N64" i="38"/>
  <c r="O64" i="38"/>
  <c r="N63" i="38"/>
  <c r="O63" i="38"/>
  <c r="N62" i="38"/>
  <c r="O62" i="38" s="1"/>
  <c r="N61" i="38"/>
  <c r="O61" i="38"/>
  <c r="N60" i="38"/>
  <c r="O60" i="38" s="1"/>
  <c r="N59" i="38"/>
  <c r="O59" i="38" s="1"/>
  <c r="N58" i="38"/>
  <c r="O58" i="38"/>
  <c r="N57" i="38"/>
  <c r="O57" i="38"/>
  <c r="N56" i="38"/>
  <c r="O56" i="38" s="1"/>
  <c r="M55" i="38"/>
  <c r="L55" i="38"/>
  <c r="K55" i="38"/>
  <c r="J55" i="38"/>
  <c r="I55" i="38"/>
  <c r="H55" i="38"/>
  <c r="G55" i="38"/>
  <c r="F55" i="38"/>
  <c r="E55" i="38"/>
  <c r="D55" i="38"/>
  <c r="N55" i="38" s="1"/>
  <c r="O55" i="38" s="1"/>
  <c r="N54" i="38"/>
  <c r="O54" i="38" s="1"/>
  <c r="N53" i="38"/>
  <c r="O53" i="38" s="1"/>
  <c r="N52" i="38"/>
  <c r="O52" i="38" s="1"/>
  <c r="N51" i="38"/>
  <c r="O51" i="38" s="1"/>
  <c r="M50" i="38"/>
  <c r="L50" i="38"/>
  <c r="K50" i="38"/>
  <c r="J50" i="38"/>
  <c r="I50" i="38"/>
  <c r="H50" i="38"/>
  <c r="H76" i="38" s="1"/>
  <c r="G50" i="38"/>
  <c r="F50" i="38"/>
  <c r="E50" i="38"/>
  <c r="D50" i="38"/>
  <c r="N49" i="38"/>
  <c r="O49" i="38" s="1"/>
  <c r="N48" i="38"/>
  <c r="O48" i="38" s="1"/>
  <c r="N47" i="38"/>
  <c r="O47" i="38" s="1"/>
  <c r="N46" i="38"/>
  <c r="O46" i="38"/>
  <c r="N45" i="38"/>
  <c r="O45" i="38"/>
  <c r="N44" i="38"/>
  <c r="O44" i="38" s="1"/>
  <c r="N43" i="38"/>
  <c r="O43" i="38" s="1"/>
  <c r="N42" i="38"/>
  <c r="O42" i="38" s="1"/>
  <c r="N41" i="38"/>
  <c r="O41" i="38" s="1"/>
  <c r="N40" i="38"/>
  <c r="O40" i="38"/>
  <c r="N39" i="38"/>
  <c r="O39" i="38"/>
  <c r="M38" i="38"/>
  <c r="L38" i="38"/>
  <c r="K38" i="38"/>
  <c r="J38" i="38"/>
  <c r="I38" i="38"/>
  <c r="H38" i="38"/>
  <c r="G38" i="38"/>
  <c r="F38" i="38"/>
  <c r="E38" i="38"/>
  <c r="D38" i="38"/>
  <c r="N38" i="38" s="1"/>
  <c r="O38" i="38" s="1"/>
  <c r="N37" i="38"/>
  <c r="O37" i="38"/>
  <c r="N36" i="38"/>
  <c r="O36" i="38" s="1"/>
  <c r="N35" i="38"/>
  <c r="O35" i="38" s="1"/>
  <c r="N34" i="38"/>
  <c r="O34" i="38" s="1"/>
  <c r="N33" i="38"/>
  <c r="O33" i="38" s="1"/>
  <c r="N32" i="38"/>
  <c r="O32" i="38"/>
  <c r="N31" i="38"/>
  <c r="O31" i="38"/>
  <c r="N30" i="38"/>
  <c r="O30" i="38" s="1"/>
  <c r="N29" i="38"/>
  <c r="O29" i="38" s="1"/>
  <c r="N28" i="38"/>
  <c r="O28" i="38" s="1"/>
  <c r="N27" i="38"/>
  <c r="O27" i="38" s="1"/>
  <c r="N26" i="38"/>
  <c r="O26" i="38"/>
  <c r="N25" i="38"/>
  <c r="O25" i="38"/>
  <c r="N24" i="38"/>
  <c r="O24" i="38" s="1"/>
  <c r="M23" i="38"/>
  <c r="L23" i="38"/>
  <c r="K23" i="38"/>
  <c r="J23" i="38"/>
  <c r="I23" i="38"/>
  <c r="H23" i="38"/>
  <c r="G23" i="38"/>
  <c r="F23" i="38"/>
  <c r="F76" i="38" s="1"/>
  <c r="E23" i="38"/>
  <c r="D23" i="38"/>
  <c r="N22" i="38"/>
  <c r="O22" i="38" s="1"/>
  <c r="N21" i="38"/>
  <c r="O21" i="38" s="1"/>
  <c r="N20" i="38"/>
  <c r="O20" i="38" s="1"/>
  <c r="N19" i="38"/>
  <c r="O19" i="38" s="1"/>
  <c r="N18" i="38"/>
  <c r="O18" i="38"/>
  <c r="M17" i="38"/>
  <c r="L17" i="38"/>
  <c r="K17" i="38"/>
  <c r="J17" i="38"/>
  <c r="I17" i="38"/>
  <c r="H17" i="38"/>
  <c r="G17" i="38"/>
  <c r="F17" i="38"/>
  <c r="E17" i="38"/>
  <c r="D17" i="38"/>
  <c r="N16" i="38"/>
  <c r="O16" i="38"/>
  <c r="N15" i="38"/>
  <c r="O15" i="38"/>
  <c r="N14" i="38"/>
  <c r="O14" i="38" s="1"/>
  <c r="N13" i="38"/>
  <c r="O13" i="38" s="1"/>
  <c r="N12" i="38"/>
  <c r="O12" i="38" s="1"/>
  <c r="N11" i="38"/>
  <c r="O11" i="38" s="1"/>
  <c r="N10" i="38"/>
  <c r="O10" i="38"/>
  <c r="N9" i="38"/>
  <c r="O9" i="38"/>
  <c r="N8" i="38"/>
  <c r="O8" i="38" s="1"/>
  <c r="N7" i="38"/>
  <c r="O7" i="38" s="1"/>
  <c r="N6" i="38"/>
  <c r="O6" i="38" s="1"/>
  <c r="M5" i="38"/>
  <c r="L5" i="38"/>
  <c r="L76" i="38" s="1"/>
  <c r="K5" i="38"/>
  <c r="J5" i="38"/>
  <c r="N5" i="38" s="1"/>
  <c r="O5" i="38" s="1"/>
  <c r="I5" i="38"/>
  <c r="H5" i="38"/>
  <c r="G5" i="38"/>
  <c r="F5" i="38"/>
  <c r="E5" i="38"/>
  <c r="D5" i="38"/>
  <c r="D76" i="38" s="1"/>
  <c r="N75" i="37"/>
  <c r="O75" i="37" s="1"/>
  <c r="N74" i="37"/>
  <c r="O74" i="37"/>
  <c r="N73" i="37"/>
  <c r="O73" i="37"/>
  <c r="M72" i="37"/>
  <c r="L72" i="37"/>
  <c r="K72" i="37"/>
  <c r="J72" i="37"/>
  <c r="I72" i="37"/>
  <c r="H72" i="37"/>
  <c r="G72" i="37"/>
  <c r="F72" i="37"/>
  <c r="E72" i="37"/>
  <c r="D72" i="37"/>
  <c r="D76" i="37" s="1"/>
  <c r="N76" i="37" s="1"/>
  <c r="O76" i="37" s="1"/>
  <c r="N71" i="37"/>
  <c r="O71" i="37"/>
  <c r="N70" i="37"/>
  <c r="O70" i="37" s="1"/>
  <c r="N69" i="37"/>
  <c r="O69" i="37" s="1"/>
  <c r="N68" i="37"/>
  <c r="O68" i="37" s="1"/>
  <c r="N67" i="37"/>
  <c r="O67" i="37" s="1"/>
  <c r="N66" i="37"/>
  <c r="O66" i="37"/>
  <c r="N65" i="37"/>
  <c r="O65" i="37"/>
  <c r="N64" i="37"/>
  <c r="O64" i="37" s="1"/>
  <c r="N63" i="37"/>
  <c r="O63" i="37" s="1"/>
  <c r="M62" i="37"/>
  <c r="L62" i="37"/>
  <c r="K62" i="37"/>
  <c r="J62" i="37"/>
  <c r="I62" i="37"/>
  <c r="H62" i="37"/>
  <c r="N62" i="37" s="1"/>
  <c r="O62" i="37" s="1"/>
  <c r="G62" i="37"/>
  <c r="F62" i="37"/>
  <c r="E62" i="37"/>
  <c r="D62" i="37"/>
  <c r="N61" i="37"/>
  <c r="O61" i="37" s="1"/>
  <c r="N60" i="37"/>
  <c r="O60" i="37" s="1"/>
  <c r="N59" i="37"/>
  <c r="O59" i="37" s="1"/>
  <c r="N58" i="37"/>
  <c r="O58" i="37"/>
  <c r="M57" i="37"/>
  <c r="L57" i="37"/>
  <c r="K57" i="37"/>
  <c r="J57" i="37"/>
  <c r="I57" i="37"/>
  <c r="H57" i="37"/>
  <c r="G57" i="37"/>
  <c r="F57" i="37"/>
  <c r="E57" i="37"/>
  <c r="D57" i="37"/>
  <c r="N56" i="37"/>
  <c r="O56" i="37"/>
  <c r="N55" i="37"/>
  <c r="O55" i="37"/>
  <c r="N54" i="37"/>
  <c r="O54" i="37" s="1"/>
  <c r="N53" i="37"/>
  <c r="O53" i="37" s="1"/>
  <c r="N52" i="37"/>
  <c r="O52" i="37" s="1"/>
  <c r="N51" i="37"/>
  <c r="O51" i="37" s="1"/>
  <c r="N50" i="37"/>
  <c r="O50" i="37"/>
  <c r="N49" i="37"/>
  <c r="O49" i="37"/>
  <c r="N48" i="37"/>
  <c r="O48" i="37" s="1"/>
  <c r="N47" i="37"/>
  <c r="O47" i="37" s="1"/>
  <c r="N46" i="37"/>
  <c r="O46" i="37" s="1"/>
  <c r="N45" i="37"/>
  <c r="O45" i="37" s="1"/>
  <c r="M44" i="37"/>
  <c r="L44" i="37"/>
  <c r="L76" i="37" s="1"/>
  <c r="K44" i="37"/>
  <c r="J44" i="37"/>
  <c r="I44" i="37"/>
  <c r="H44" i="37"/>
  <c r="G44" i="37"/>
  <c r="F44" i="37"/>
  <c r="E44" i="37"/>
  <c r="D44" i="37"/>
  <c r="N43" i="37"/>
  <c r="O43" i="37" s="1"/>
  <c r="N42" i="37"/>
  <c r="O42" i="37"/>
  <c r="N41" i="37"/>
  <c r="O41" i="37"/>
  <c r="N40" i="37"/>
  <c r="O40" i="37" s="1"/>
  <c r="N39" i="37"/>
  <c r="O39" i="37" s="1"/>
  <c r="N38" i="37"/>
  <c r="O38" i="37" s="1"/>
  <c r="N37" i="37"/>
  <c r="O37" i="37" s="1"/>
  <c r="N36" i="37"/>
  <c r="O36" i="37"/>
  <c r="N35" i="37"/>
  <c r="O35" i="37"/>
  <c r="N34" i="37"/>
  <c r="O34" i="37" s="1"/>
  <c r="N33" i="37"/>
  <c r="O33" i="37" s="1"/>
  <c r="N32" i="37"/>
  <c r="O32" i="37" s="1"/>
  <c r="M31" i="37"/>
  <c r="L31" i="37"/>
  <c r="K31" i="37"/>
  <c r="J31" i="37"/>
  <c r="N31" i="37" s="1"/>
  <c r="O31" i="37" s="1"/>
  <c r="I31" i="37"/>
  <c r="H31" i="37"/>
  <c r="G31" i="37"/>
  <c r="F31" i="37"/>
  <c r="E31" i="37"/>
  <c r="D31" i="37"/>
  <c r="N30" i="37"/>
  <c r="O30" i="37" s="1"/>
  <c r="N29" i="37"/>
  <c r="O29" i="37" s="1"/>
  <c r="N28" i="37"/>
  <c r="O28" i="37"/>
  <c r="N27" i="37"/>
  <c r="O27" i="37"/>
  <c r="N26" i="37"/>
  <c r="O26" i="37" s="1"/>
  <c r="N25" i="37"/>
  <c r="O25" i="37" s="1"/>
  <c r="N24" i="37"/>
  <c r="O24" i="37" s="1"/>
  <c r="N23" i="37"/>
  <c r="O23" i="37" s="1"/>
  <c r="N22" i="37"/>
  <c r="O22" i="37"/>
  <c r="N21" i="37"/>
  <c r="O21" i="37"/>
  <c r="N20" i="37"/>
  <c r="O20" i="37" s="1"/>
  <c r="N19" i="37"/>
  <c r="O19" i="37" s="1"/>
  <c r="N18" i="37"/>
  <c r="O18" i="37" s="1"/>
  <c r="M17" i="37"/>
  <c r="L17" i="37"/>
  <c r="K17" i="37"/>
  <c r="J17" i="37"/>
  <c r="J76" i="37" s="1"/>
  <c r="I17" i="37"/>
  <c r="H17" i="37"/>
  <c r="G17" i="37"/>
  <c r="F17" i="37"/>
  <c r="E17" i="37"/>
  <c r="D17" i="37"/>
  <c r="N16" i="37"/>
  <c r="O16" i="37" s="1"/>
  <c r="N15" i="37"/>
  <c r="O15" i="37" s="1"/>
  <c r="N14" i="37"/>
  <c r="O14" i="37"/>
  <c r="N13" i="37"/>
  <c r="O13" i="37"/>
  <c r="N12" i="37"/>
  <c r="O12" i="37" s="1"/>
  <c r="N11" i="37"/>
  <c r="O11" i="37" s="1"/>
  <c r="N10" i="37"/>
  <c r="O10" i="37" s="1"/>
  <c r="N9" i="37"/>
  <c r="O9" i="37" s="1"/>
  <c r="N8" i="37"/>
  <c r="O8" i="37"/>
  <c r="N7" i="37"/>
  <c r="O7" i="37"/>
  <c r="N6" i="37"/>
  <c r="O6" i="37" s="1"/>
  <c r="M5" i="37"/>
  <c r="L5" i="37"/>
  <c r="K5" i="37"/>
  <c r="J5" i="37"/>
  <c r="I5" i="37"/>
  <c r="H5" i="37"/>
  <c r="H76" i="37"/>
  <c r="G5" i="37"/>
  <c r="F5" i="37"/>
  <c r="E5" i="37"/>
  <c r="D5" i="37"/>
  <c r="N70" i="36"/>
  <c r="O70" i="36"/>
  <c r="N69" i="36"/>
  <c r="O69" i="36"/>
  <c r="N68" i="36"/>
  <c r="O68" i="36" s="1"/>
  <c r="N67" i="36"/>
  <c r="O67" i="36" s="1"/>
  <c r="M66" i="36"/>
  <c r="L66" i="36"/>
  <c r="K66" i="36"/>
  <c r="J66" i="36"/>
  <c r="I66" i="36"/>
  <c r="H66" i="36"/>
  <c r="G66" i="36"/>
  <c r="F66" i="36"/>
  <c r="E66" i="36"/>
  <c r="D66" i="36"/>
  <c r="N65" i="36"/>
  <c r="O65" i="36" s="1"/>
  <c r="N64" i="36"/>
  <c r="O64" i="36" s="1"/>
  <c r="N63" i="36"/>
  <c r="O63" i="36" s="1"/>
  <c r="N62" i="36"/>
  <c r="O62" i="36"/>
  <c r="N61" i="36"/>
  <c r="O61" i="36"/>
  <c r="N60" i="36"/>
  <c r="O60" i="36" s="1"/>
  <c r="N59" i="36"/>
  <c r="O59" i="36" s="1"/>
  <c r="N58" i="36"/>
  <c r="O58" i="36" s="1"/>
  <c r="N57" i="36"/>
  <c r="O57" i="36" s="1"/>
  <c r="M56" i="36"/>
  <c r="L56" i="36"/>
  <c r="K56" i="36"/>
  <c r="J56" i="36"/>
  <c r="I56" i="36"/>
  <c r="H56" i="36"/>
  <c r="G56" i="36"/>
  <c r="N56" i="36" s="1"/>
  <c r="O56" i="36" s="1"/>
  <c r="F56" i="36"/>
  <c r="E56" i="36"/>
  <c r="D56" i="36"/>
  <c r="N55" i="36"/>
  <c r="O55" i="36" s="1"/>
  <c r="N54" i="36"/>
  <c r="O54" i="36"/>
  <c r="N53" i="36"/>
  <c r="O53" i="36"/>
  <c r="N52" i="36"/>
  <c r="O52" i="36" s="1"/>
  <c r="M51" i="36"/>
  <c r="M71" i="36" s="1"/>
  <c r="L51" i="36"/>
  <c r="K51" i="36"/>
  <c r="J51" i="36"/>
  <c r="I51" i="36"/>
  <c r="H51" i="36"/>
  <c r="G51" i="36"/>
  <c r="F51" i="36"/>
  <c r="E51" i="36"/>
  <c r="D51" i="36"/>
  <c r="N51" i="36" s="1"/>
  <c r="O51" i="36" s="1"/>
  <c r="N50" i="36"/>
  <c r="O50" i="36" s="1"/>
  <c r="N49" i="36"/>
  <c r="O49" i="36" s="1"/>
  <c r="N48" i="36"/>
  <c r="O48" i="36" s="1"/>
  <c r="N47" i="36"/>
  <c r="O47" i="36"/>
  <c r="N46" i="36"/>
  <c r="O46" i="36"/>
  <c r="N45" i="36"/>
  <c r="O45" i="36" s="1"/>
  <c r="N44" i="36"/>
  <c r="O44" i="36" s="1"/>
  <c r="N43" i="36"/>
  <c r="O43" i="36" s="1"/>
  <c r="N42" i="36"/>
  <c r="O42" i="36" s="1"/>
  <c r="N41" i="36"/>
  <c r="O41" i="36"/>
  <c r="M40" i="36"/>
  <c r="L40" i="36"/>
  <c r="K40" i="36"/>
  <c r="J40" i="36"/>
  <c r="I40" i="36"/>
  <c r="H40" i="36"/>
  <c r="G40" i="36"/>
  <c r="F40" i="36"/>
  <c r="E40" i="36"/>
  <c r="D40" i="36"/>
  <c r="N39" i="36"/>
  <c r="O39" i="36"/>
  <c r="N38" i="36"/>
  <c r="O38" i="36"/>
  <c r="N37" i="36"/>
  <c r="O37" i="36" s="1"/>
  <c r="N36" i="36"/>
  <c r="O36" i="36" s="1"/>
  <c r="N35" i="36"/>
  <c r="O35" i="36" s="1"/>
  <c r="N34" i="36"/>
  <c r="O34" i="36" s="1"/>
  <c r="N33" i="36"/>
  <c r="O33" i="36"/>
  <c r="N32" i="36"/>
  <c r="O32" i="36"/>
  <c r="N31" i="36"/>
  <c r="O31" i="36" s="1"/>
  <c r="N30" i="36"/>
  <c r="O30" i="36" s="1"/>
  <c r="N29" i="36"/>
  <c r="O29" i="36" s="1"/>
  <c r="M28" i="36"/>
  <c r="L28" i="36"/>
  <c r="K28" i="36"/>
  <c r="J28" i="36"/>
  <c r="I28" i="36"/>
  <c r="H28" i="36"/>
  <c r="G28" i="36"/>
  <c r="F28" i="36"/>
  <c r="E28" i="36"/>
  <c r="E71" i="36" s="1"/>
  <c r="D28" i="36"/>
  <c r="N27" i="36"/>
  <c r="O27" i="36" s="1"/>
  <c r="N26" i="36"/>
  <c r="O26" i="36" s="1"/>
  <c r="N25" i="36"/>
  <c r="O25" i="36"/>
  <c r="N24" i="36"/>
  <c r="O24" i="36"/>
  <c r="N23" i="36"/>
  <c r="O23" i="36" s="1"/>
  <c r="N22" i="36"/>
  <c r="O22" i="36" s="1"/>
  <c r="N21" i="36"/>
  <c r="O21" i="36" s="1"/>
  <c r="N20" i="36"/>
  <c r="O20" i="36" s="1"/>
  <c r="N19" i="36"/>
  <c r="O19" i="36"/>
  <c r="N18" i="36"/>
  <c r="O18" i="36"/>
  <c r="M17" i="36"/>
  <c r="L17" i="36"/>
  <c r="K17" i="36"/>
  <c r="N17" i="36" s="1"/>
  <c r="O17" i="36" s="1"/>
  <c r="J17" i="36"/>
  <c r="I17" i="36"/>
  <c r="H17" i="36"/>
  <c r="G17" i="36"/>
  <c r="F17" i="36"/>
  <c r="E17" i="36"/>
  <c r="D17" i="36"/>
  <c r="N16" i="36"/>
  <c r="O16" i="36"/>
  <c r="N15" i="36"/>
  <c r="O15" i="36" s="1"/>
  <c r="N14" i="36"/>
  <c r="O14" i="36" s="1"/>
  <c r="N13" i="36"/>
  <c r="O13" i="36" s="1"/>
  <c r="N12" i="36"/>
  <c r="O12" i="36" s="1"/>
  <c r="N11" i="36"/>
  <c r="O11" i="36"/>
  <c r="N10" i="36"/>
  <c r="O10" i="36"/>
  <c r="N9" i="36"/>
  <c r="O9" i="36" s="1"/>
  <c r="N8" i="36"/>
  <c r="O8" i="36" s="1"/>
  <c r="N7" i="36"/>
  <c r="O7" i="36" s="1"/>
  <c r="N6" i="36"/>
  <c r="O6" i="36" s="1"/>
  <c r="M5" i="36"/>
  <c r="L5" i="36"/>
  <c r="L71" i="36" s="1"/>
  <c r="K5" i="36"/>
  <c r="K71" i="36" s="1"/>
  <c r="J5" i="36"/>
  <c r="I5" i="36"/>
  <c r="I71" i="36" s="1"/>
  <c r="H5" i="36"/>
  <c r="H71" i="36"/>
  <c r="G5" i="36"/>
  <c r="F5" i="36"/>
  <c r="E5" i="36"/>
  <c r="D5" i="36"/>
  <c r="D71" i="36" s="1"/>
  <c r="N77" i="35"/>
  <c r="O77" i="35" s="1"/>
  <c r="N76" i="35"/>
  <c r="O76" i="35"/>
  <c r="N75" i="35"/>
  <c r="O75" i="35"/>
  <c r="N74" i="35"/>
  <c r="O74" i="35"/>
  <c r="M73" i="35"/>
  <c r="L73" i="35"/>
  <c r="K73" i="35"/>
  <c r="J73" i="35"/>
  <c r="I73" i="35"/>
  <c r="H73" i="35"/>
  <c r="G73" i="35"/>
  <c r="F73" i="35"/>
  <c r="N73" i="35" s="1"/>
  <c r="O73" i="35" s="1"/>
  <c r="E73" i="35"/>
  <c r="D73" i="35"/>
  <c r="N72" i="35"/>
  <c r="O72" i="35"/>
  <c r="N71" i="35"/>
  <c r="O71" i="35"/>
  <c r="N70" i="35"/>
  <c r="O70" i="35" s="1"/>
  <c r="N69" i="35"/>
  <c r="O69" i="35" s="1"/>
  <c r="N68" i="35"/>
  <c r="O68" i="35"/>
  <c r="N67" i="35"/>
  <c r="O67" i="35"/>
  <c r="N66" i="35"/>
  <c r="O66" i="35"/>
  <c r="N65" i="35"/>
  <c r="O65" i="35"/>
  <c r="N64" i="35"/>
  <c r="O64" i="35" s="1"/>
  <c r="N63" i="35"/>
  <c r="O63" i="35" s="1"/>
  <c r="M62" i="35"/>
  <c r="L62" i="35"/>
  <c r="N62" i="35" s="1"/>
  <c r="O62" i="35" s="1"/>
  <c r="K62" i="35"/>
  <c r="J62" i="35"/>
  <c r="I62" i="35"/>
  <c r="H62" i="35"/>
  <c r="G62" i="35"/>
  <c r="F62" i="35"/>
  <c r="E62" i="35"/>
  <c r="D62" i="35"/>
  <c r="N61" i="35"/>
  <c r="O61" i="35" s="1"/>
  <c r="N60" i="35"/>
  <c r="O60" i="35"/>
  <c r="N59" i="35"/>
  <c r="O59" i="35"/>
  <c r="N58" i="35"/>
  <c r="O58" i="35"/>
  <c r="M57" i="35"/>
  <c r="L57" i="35"/>
  <c r="K57" i="35"/>
  <c r="J57" i="35"/>
  <c r="I57" i="35"/>
  <c r="H57" i="35"/>
  <c r="G57" i="35"/>
  <c r="N57" i="35"/>
  <c r="O57" i="35" s="1"/>
  <c r="F57" i="35"/>
  <c r="E57" i="35"/>
  <c r="D57" i="35"/>
  <c r="N56" i="35"/>
  <c r="O56" i="35" s="1"/>
  <c r="N55" i="35"/>
  <c r="O55" i="35" s="1"/>
  <c r="N54" i="35"/>
  <c r="O54" i="35" s="1"/>
  <c r="N53" i="35"/>
  <c r="O53" i="35"/>
  <c r="N52" i="35"/>
  <c r="O52" i="35"/>
  <c r="N51" i="35"/>
  <c r="O51" i="35"/>
  <c r="N50" i="35"/>
  <c r="O50" i="35" s="1"/>
  <c r="N49" i="35"/>
  <c r="O49" i="35" s="1"/>
  <c r="N48" i="35"/>
  <c r="O48" i="35" s="1"/>
  <c r="N47" i="35"/>
  <c r="O47" i="35"/>
  <c r="N46" i="35"/>
  <c r="O46" i="35"/>
  <c r="M45" i="35"/>
  <c r="L45" i="35"/>
  <c r="K45" i="35"/>
  <c r="J45" i="35"/>
  <c r="I45" i="35"/>
  <c r="H45" i="35"/>
  <c r="G45" i="35"/>
  <c r="F45" i="35"/>
  <c r="E45" i="35"/>
  <c r="D45" i="35"/>
  <c r="D78" i="35" s="1"/>
  <c r="N44" i="35"/>
  <c r="O44" i="35" s="1"/>
  <c r="N43" i="35"/>
  <c r="O43" i="35" s="1"/>
  <c r="N42" i="35"/>
  <c r="O42" i="35" s="1"/>
  <c r="N41" i="35"/>
  <c r="O41" i="35" s="1"/>
  <c r="N40" i="35"/>
  <c r="O40" i="35"/>
  <c r="N39" i="35"/>
  <c r="O39" i="35"/>
  <c r="N38" i="35"/>
  <c r="O38" i="35" s="1"/>
  <c r="N37" i="35"/>
  <c r="O37" i="35" s="1"/>
  <c r="N36" i="35"/>
  <c r="O36" i="35" s="1"/>
  <c r="N35" i="35"/>
  <c r="O35" i="35" s="1"/>
  <c r="N34" i="35"/>
  <c r="O34" i="35"/>
  <c r="N33" i="35"/>
  <c r="O33" i="35"/>
  <c r="N32" i="35"/>
  <c r="O32" i="35" s="1"/>
  <c r="N31" i="35"/>
  <c r="O31" i="35" s="1"/>
  <c r="M30" i="35"/>
  <c r="M78" i="35" s="1"/>
  <c r="L30" i="35"/>
  <c r="K30" i="35"/>
  <c r="J30" i="35"/>
  <c r="I30" i="35"/>
  <c r="H30" i="35"/>
  <c r="G30" i="35"/>
  <c r="F30" i="35"/>
  <c r="E30" i="35"/>
  <c r="D30" i="35"/>
  <c r="N30" i="35" s="1"/>
  <c r="O30" i="35" s="1"/>
  <c r="N29" i="35"/>
  <c r="O29" i="35"/>
  <c r="N28" i="35"/>
  <c r="O28" i="35" s="1"/>
  <c r="N27" i="35"/>
  <c r="O27" i="35" s="1"/>
  <c r="N26" i="35"/>
  <c r="O26" i="35" s="1"/>
  <c r="N25" i="35"/>
  <c r="O25" i="35" s="1"/>
  <c r="N24" i="35"/>
  <c r="O24" i="35"/>
  <c r="N23" i="35"/>
  <c r="O23" i="35"/>
  <c r="N22" i="35"/>
  <c r="O22" i="35" s="1"/>
  <c r="N21" i="35"/>
  <c r="O21" i="35" s="1"/>
  <c r="N20" i="35"/>
  <c r="O20" i="35" s="1"/>
  <c r="N19" i="35"/>
  <c r="O19" i="35" s="1"/>
  <c r="N18" i="35"/>
  <c r="O18" i="35"/>
  <c r="M17" i="35"/>
  <c r="L17" i="35"/>
  <c r="K17" i="35"/>
  <c r="J17" i="35"/>
  <c r="I17" i="35"/>
  <c r="H17" i="35"/>
  <c r="N17" i="35" s="1"/>
  <c r="O17" i="35" s="1"/>
  <c r="G17" i="35"/>
  <c r="F17" i="35"/>
  <c r="E17" i="35"/>
  <c r="D17" i="35"/>
  <c r="N16" i="35"/>
  <c r="O16" i="35" s="1"/>
  <c r="N15" i="35"/>
  <c r="O15" i="35" s="1"/>
  <c r="N14" i="35"/>
  <c r="O14" i="35"/>
  <c r="N13" i="35"/>
  <c r="O13" i="35"/>
  <c r="N12" i="35"/>
  <c r="O12" i="35" s="1"/>
  <c r="N11" i="35"/>
  <c r="O11" i="35" s="1"/>
  <c r="N10" i="35"/>
  <c r="O10" i="35" s="1"/>
  <c r="N9" i="35"/>
  <c r="O9" i="35" s="1"/>
  <c r="N8" i="35"/>
  <c r="O8" i="35"/>
  <c r="N7" i="35"/>
  <c r="O7" i="35"/>
  <c r="N6" i="35"/>
  <c r="O6" i="35" s="1"/>
  <c r="M5" i="35"/>
  <c r="L5" i="35"/>
  <c r="L78" i="35" s="1"/>
  <c r="K5" i="35"/>
  <c r="J5" i="35"/>
  <c r="I5" i="35"/>
  <c r="I78" i="35" s="1"/>
  <c r="H5" i="35"/>
  <c r="G5" i="35"/>
  <c r="G78" i="35" s="1"/>
  <c r="F5" i="35"/>
  <c r="E5" i="35"/>
  <c r="E78" i="35" s="1"/>
  <c r="D5" i="35"/>
  <c r="N5" i="35" s="1"/>
  <c r="O5" i="35" s="1"/>
  <c r="N76" i="34"/>
  <c r="O76" i="34" s="1"/>
  <c r="N75" i="34"/>
  <c r="O75" i="34" s="1"/>
  <c r="N74" i="34"/>
  <c r="O74" i="34"/>
  <c r="M73" i="34"/>
  <c r="L73" i="34"/>
  <c r="K73" i="34"/>
  <c r="J73" i="34"/>
  <c r="I73" i="34"/>
  <c r="H73" i="34"/>
  <c r="G73" i="34"/>
  <c r="F73" i="34"/>
  <c r="E73" i="34"/>
  <c r="D73" i="34"/>
  <c r="N72" i="34"/>
  <c r="O72" i="34"/>
  <c r="N71" i="34"/>
  <c r="O71" i="34"/>
  <c r="N70" i="34"/>
  <c r="O70" i="34" s="1"/>
  <c r="N69" i="34"/>
  <c r="O69" i="34"/>
  <c r="N68" i="34"/>
  <c r="O68" i="34" s="1"/>
  <c r="N67" i="34"/>
  <c r="O67" i="34" s="1"/>
  <c r="N66" i="34"/>
  <c r="O66" i="34"/>
  <c r="N65" i="34"/>
  <c r="O65" i="34"/>
  <c r="N64" i="34"/>
  <c r="O64" i="34" s="1"/>
  <c r="N63" i="34"/>
  <c r="O63" i="34"/>
  <c r="M62" i="34"/>
  <c r="M77" i="34" s="1"/>
  <c r="L62" i="34"/>
  <c r="K62" i="34"/>
  <c r="J62" i="34"/>
  <c r="I62" i="34"/>
  <c r="H62" i="34"/>
  <c r="H77" i="34" s="1"/>
  <c r="G62" i="34"/>
  <c r="F62" i="34"/>
  <c r="F77" i="34" s="1"/>
  <c r="E62" i="34"/>
  <c r="N62" i="34" s="1"/>
  <c r="O62" i="34" s="1"/>
  <c r="D62" i="34"/>
  <c r="N61" i="34"/>
  <c r="O61" i="34" s="1"/>
  <c r="N60" i="34"/>
  <c r="O60" i="34" s="1"/>
  <c r="N59" i="34"/>
  <c r="O59" i="34"/>
  <c r="N58" i="34"/>
  <c r="O58" i="34"/>
  <c r="M57" i="34"/>
  <c r="L57" i="34"/>
  <c r="K57" i="34"/>
  <c r="J57" i="34"/>
  <c r="I57" i="34"/>
  <c r="H57" i="34"/>
  <c r="G57" i="34"/>
  <c r="F57" i="34"/>
  <c r="E57" i="34"/>
  <c r="D57" i="34"/>
  <c r="N57" i="34" s="1"/>
  <c r="O57" i="34" s="1"/>
  <c r="N56" i="34"/>
  <c r="O56" i="34"/>
  <c r="N55" i="34"/>
  <c r="O55" i="34" s="1"/>
  <c r="N54" i="34"/>
  <c r="O54" i="34" s="1"/>
  <c r="N53" i="34"/>
  <c r="O53" i="34" s="1"/>
  <c r="N52" i="34"/>
  <c r="O52" i="34" s="1"/>
  <c r="N51" i="34"/>
  <c r="O51" i="34"/>
  <c r="N50" i="34"/>
  <c r="O50" i="34"/>
  <c r="N49" i="34"/>
  <c r="O49" i="34" s="1"/>
  <c r="N48" i="34"/>
  <c r="O48" i="34" s="1"/>
  <c r="N47" i="34"/>
  <c r="O47" i="34" s="1"/>
  <c r="N46" i="34"/>
  <c r="O46" i="34" s="1"/>
  <c r="M45" i="34"/>
  <c r="L45" i="34"/>
  <c r="K45" i="34"/>
  <c r="J45" i="34"/>
  <c r="J77" i="34" s="1"/>
  <c r="I45" i="34"/>
  <c r="H45" i="34"/>
  <c r="G45" i="34"/>
  <c r="F45" i="34"/>
  <c r="E45" i="34"/>
  <c r="E77" i="34" s="1"/>
  <c r="D45" i="34"/>
  <c r="N44" i="34"/>
  <c r="O44" i="34" s="1"/>
  <c r="N43" i="34"/>
  <c r="O43" i="34"/>
  <c r="N42" i="34"/>
  <c r="O42" i="34"/>
  <c r="N41" i="34"/>
  <c r="O41" i="34" s="1"/>
  <c r="N40" i="34"/>
  <c r="O40" i="34" s="1"/>
  <c r="N39" i="34"/>
  <c r="O39" i="34" s="1"/>
  <c r="N38" i="34"/>
  <c r="O38" i="34" s="1"/>
  <c r="N37" i="34"/>
  <c r="O37" i="34"/>
  <c r="N36" i="34"/>
  <c r="O36" i="34"/>
  <c r="N35" i="34"/>
  <c r="O35" i="34" s="1"/>
  <c r="N34" i="34"/>
  <c r="O34" i="34" s="1"/>
  <c r="N33" i="34"/>
  <c r="O33" i="34" s="1"/>
  <c r="N32" i="34"/>
  <c r="O32" i="34" s="1"/>
  <c r="N31" i="34"/>
  <c r="O31" i="34"/>
  <c r="M30" i="34"/>
  <c r="L30" i="34"/>
  <c r="K30" i="34"/>
  <c r="J30" i="34"/>
  <c r="I30" i="34"/>
  <c r="H30" i="34"/>
  <c r="G30" i="34"/>
  <c r="F30" i="34"/>
  <c r="E30" i="34"/>
  <c r="D30" i="34"/>
  <c r="N30" i="34" s="1"/>
  <c r="O30" i="34" s="1"/>
  <c r="N29" i="34"/>
  <c r="O29" i="34"/>
  <c r="N28" i="34"/>
  <c r="O28" i="34" s="1"/>
  <c r="N27" i="34"/>
  <c r="O27" i="34" s="1"/>
  <c r="N26" i="34"/>
  <c r="O26" i="34" s="1"/>
  <c r="N25" i="34"/>
  <c r="O25" i="34" s="1"/>
  <c r="N24" i="34"/>
  <c r="O24" i="34"/>
  <c r="N23" i="34"/>
  <c r="O23" i="34"/>
  <c r="N22" i="34"/>
  <c r="O22" i="34" s="1"/>
  <c r="N21" i="34"/>
  <c r="O21" i="34" s="1"/>
  <c r="N20" i="34"/>
  <c r="O20" i="34" s="1"/>
  <c r="N19" i="34"/>
  <c r="O19" i="34" s="1"/>
  <c r="N18" i="34"/>
  <c r="O18" i="34"/>
  <c r="M17" i="34"/>
  <c r="L17" i="34"/>
  <c r="N17" i="34" s="1"/>
  <c r="O17" i="34" s="1"/>
  <c r="K17" i="34"/>
  <c r="J17" i="34"/>
  <c r="I17" i="34"/>
  <c r="H17" i="34"/>
  <c r="G17" i="34"/>
  <c r="F17" i="34"/>
  <c r="E17" i="34"/>
  <c r="D17" i="34"/>
  <c r="N16" i="34"/>
  <c r="O16" i="34" s="1"/>
  <c r="N15" i="34"/>
  <c r="O15" i="34" s="1"/>
  <c r="N14" i="34"/>
  <c r="O14" i="34" s="1"/>
  <c r="N13" i="34"/>
  <c r="O13" i="34"/>
  <c r="N12" i="34"/>
  <c r="O12" i="34"/>
  <c r="N11" i="34"/>
  <c r="O11" i="34"/>
  <c r="N10" i="34"/>
  <c r="O10" i="34" s="1"/>
  <c r="N9" i="34"/>
  <c r="O9" i="34" s="1"/>
  <c r="N8" i="34"/>
  <c r="O8" i="34" s="1"/>
  <c r="N7" i="34"/>
  <c r="O7" i="34"/>
  <c r="N6" i="34"/>
  <c r="O6" i="34"/>
  <c r="M5" i="34"/>
  <c r="L5" i="34"/>
  <c r="L77" i="34" s="1"/>
  <c r="K5" i="34"/>
  <c r="K77" i="34" s="1"/>
  <c r="J5" i="34"/>
  <c r="I5" i="34"/>
  <c r="H5" i="34"/>
  <c r="G5" i="34"/>
  <c r="G77" i="34" s="1"/>
  <c r="F5" i="34"/>
  <c r="E5" i="34"/>
  <c r="D5" i="34"/>
  <c r="N5" i="34" s="1"/>
  <c r="O5" i="34" s="1"/>
  <c r="N38" i="33"/>
  <c r="O38" i="33"/>
  <c r="N72" i="33"/>
  <c r="O72" i="33" s="1"/>
  <c r="N73" i="33"/>
  <c r="O73" i="33" s="1"/>
  <c r="N74" i="33"/>
  <c r="O74" i="33" s="1"/>
  <c r="N75" i="33"/>
  <c r="O75" i="33" s="1"/>
  <c r="N44" i="33"/>
  <c r="O44" i="33"/>
  <c r="N45" i="33"/>
  <c r="O45" i="33"/>
  <c r="N46" i="33"/>
  <c r="O46" i="33" s="1"/>
  <c r="N47" i="33"/>
  <c r="O47" i="33" s="1"/>
  <c r="N48" i="33"/>
  <c r="O48" i="33" s="1"/>
  <c r="N49" i="33"/>
  <c r="O49" i="33" s="1"/>
  <c r="N50" i="33"/>
  <c r="O50" i="33"/>
  <c r="N51" i="33"/>
  <c r="O51" i="33"/>
  <c r="N52" i="33"/>
  <c r="O52" i="33" s="1"/>
  <c r="N53" i="33"/>
  <c r="O53" i="33" s="1"/>
  <c r="N31" i="33"/>
  <c r="O31" i="33" s="1"/>
  <c r="N32" i="33"/>
  <c r="O32" i="33" s="1"/>
  <c r="N33" i="33"/>
  <c r="O33" i="33"/>
  <c r="N34" i="33"/>
  <c r="O34" i="33"/>
  <c r="N35" i="33"/>
  <c r="O35" i="33" s="1"/>
  <c r="N36" i="33"/>
  <c r="O36" i="33" s="1"/>
  <c r="N37" i="33"/>
  <c r="O37" i="33" s="1"/>
  <c r="N39" i="33"/>
  <c r="O39" i="33" s="1"/>
  <c r="N40" i="33"/>
  <c r="O40" i="33"/>
  <c r="N41" i="33"/>
  <c r="O41" i="33"/>
  <c r="N42" i="33"/>
  <c r="O42" i="33" s="1"/>
  <c r="N9" i="33"/>
  <c r="O9" i="33" s="1"/>
  <c r="N10" i="33"/>
  <c r="O10" i="33" s="1"/>
  <c r="E43" i="33"/>
  <c r="F43" i="33"/>
  <c r="G43" i="33"/>
  <c r="N43" i="33"/>
  <c r="O43" i="33" s="1"/>
  <c r="H43" i="33"/>
  <c r="I43" i="33"/>
  <c r="J43" i="33"/>
  <c r="K43" i="33"/>
  <c r="L43" i="33"/>
  <c r="M43" i="33"/>
  <c r="M76" i="33" s="1"/>
  <c r="D43" i="33"/>
  <c r="E30" i="33"/>
  <c r="F30" i="33"/>
  <c r="G30" i="33"/>
  <c r="H30" i="33"/>
  <c r="H76" i="33" s="1"/>
  <c r="I30" i="33"/>
  <c r="J30" i="33"/>
  <c r="J76" i="33" s="1"/>
  <c r="K30" i="33"/>
  <c r="L30" i="33"/>
  <c r="M30" i="33"/>
  <c r="D30" i="33"/>
  <c r="E17" i="33"/>
  <c r="F17" i="33"/>
  <c r="G17" i="33"/>
  <c r="H17" i="33"/>
  <c r="I17" i="33"/>
  <c r="I76" i="33" s="1"/>
  <c r="J17" i="33"/>
  <c r="K17" i="33"/>
  <c r="L17" i="33"/>
  <c r="M17" i="33"/>
  <c r="D17" i="33"/>
  <c r="N17" i="33" s="1"/>
  <c r="O17" i="33" s="1"/>
  <c r="E5" i="33"/>
  <c r="F5" i="33"/>
  <c r="F76" i="33" s="1"/>
  <c r="G5" i="33"/>
  <c r="G76" i="33" s="1"/>
  <c r="H5" i="33"/>
  <c r="I5" i="33"/>
  <c r="J5" i="33"/>
  <c r="K5" i="33"/>
  <c r="K76" i="33" s="1"/>
  <c r="L5" i="33"/>
  <c r="M5" i="33"/>
  <c r="D5" i="33"/>
  <c r="D76" i="33" s="1"/>
  <c r="E70" i="33"/>
  <c r="F70" i="33"/>
  <c r="G70" i="33"/>
  <c r="H70" i="33"/>
  <c r="I70" i="33"/>
  <c r="J70" i="33"/>
  <c r="K70" i="33"/>
  <c r="L70" i="33"/>
  <c r="M70" i="33"/>
  <c r="D70" i="33"/>
  <c r="N70" i="33" s="1"/>
  <c r="O70" i="33" s="1"/>
  <c r="N71" i="33"/>
  <c r="O71" i="33"/>
  <c r="N62" i="33"/>
  <c r="O62" i="33" s="1"/>
  <c r="N63" i="33"/>
  <c r="O63" i="33" s="1"/>
  <c r="N64" i="33"/>
  <c r="O64" i="33" s="1"/>
  <c r="N65" i="33"/>
  <c r="N66" i="33"/>
  <c r="O66" i="33"/>
  <c r="N67" i="33"/>
  <c r="O67" i="33" s="1"/>
  <c r="N68" i="33"/>
  <c r="O68" i="33" s="1"/>
  <c r="N69" i="33"/>
  <c r="O69" i="33" s="1"/>
  <c r="N61" i="33"/>
  <c r="O61" i="33" s="1"/>
  <c r="E60" i="33"/>
  <c r="N60" i="33" s="1"/>
  <c r="O60" i="33" s="1"/>
  <c r="F60" i="33"/>
  <c r="G60" i="33"/>
  <c r="H60" i="33"/>
  <c r="I60" i="33"/>
  <c r="J60" i="33"/>
  <c r="K60" i="33"/>
  <c r="L60" i="33"/>
  <c r="L76" i="33" s="1"/>
  <c r="M60" i="33"/>
  <c r="D60" i="33"/>
  <c r="E55" i="33"/>
  <c r="E76" i="33" s="1"/>
  <c r="F55" i="33"/>
  <c r="G55" i="33"/>
  <c r="H55" i="33"/>
  <c r="I55" i="33"/>
  <c r="J55" i="33"/>
  <c r="K55" i="33"/>
  <c r="L55" i="33"/>
  <c r="M55" i="33"/>
  <c r="D55" i="33"/>
  <c r="N55" i="33" s="1"/>
  <c r="O55" i="33" s="1"/>
  <c r="N56" i="33"/>
  <c r="O56" i="33"/>
  <c r="N57" i="33"/>
  <c r="O57" i="33" s="1"/>
  <c r="N58" i="33"/>
  <c r="O58" i="33" s="1"/>
  <c r="N59" i="33"/>
  <c r="O59" i="33" s="1"/>
  <c r="N54" i="33"/>
  <c r="O54" i="33"/>
  <c r="O65" i="33"/>
  <c r="N19" i="33"/>
  <c r="O19" i="33"/>
  <c r="N20" i="33"/>
  <c r="O20" i="33" s="1"/>
  <c r="N21" i="33"/>
  <c r="O21" i="33" s="1"/>
  <c r="N22" i="33"/>
  <c r="O22" i="33" s="1"/>
  <c r="N23" i="33"/>
  <c r="O23" i="33"/>
  <c r="N24" i="33"/>
  <c r="O24" i="33"/>
  <c r="N25" i="33"/>
  <c r="O25" i="33"/>
  <c r="N26" i="33"/>
  <c r="O26" i="33" s="1"/>
  <c r="N27" i="33"/>
  <c r="O27" i="33" s="1"/>
  <c r="N28" i="33"/>
  <c r="O28" i="33" s="1"/>
  <c r="N29" i="33"/>
  <c r="O29" i="33"/>
  <c r="N7" i="33"/>
  <c r="O7" i="33"/>
  <c r="N8" i="33"/>
  <c r="O8" i="33"/>
  <c r="N11" i="33"/>
  <c r="O11" i="33" s="1"/>
  <c r="N12" i="33"/>
  <c r="O12" i="33" s="1"/>
  <c r="N13" i="33"/>
  <c r="O13" i="33" s="1"/>
  <c r="N14" i="33"/>
  <c r="O14" i="33"/>
  <c r="N15" i="33"/>
  <c r="O15" i="33"/>
  <c r="N16" i="33"/>
  <c r="O16" i="33"/>
  <c r="N6" i="33"/>
  <c r="O6" i="33"/>
  <c r="N18" i="33"/>
  <c r="O18" i="33"/>
  <c r="I77" i="34"/>
  <c r="N73" i="34"/>
  <c r="O73" i="34" s="1"/>
  <c r="J71" i="36"/>
  <c r="F71" i="36"/>
  <c r="N66" i="36"/>
  <c r="O66" i="36"/>
  <c r="N40" i="36"/>
  <c r="O40" i="36" s="1"/>
  <c r="G76" i="37"/>
  <c r="E76" i="37"/>
  <c r="M76" i="37"/>
  <c r="K76" i="37"/>
  <c r="F76" i="37"/>
  <c r="N57" i="37"/>
  <c r="O57" i="37" s="1"/>
  <c r="I76" i="37"/>
  <c r="N5" i="37"/>
  <c r="O5" i="37" s="1"/>
  <c r="G76" i="38"/>
  <c r="J76" i="38"/>
  <c r="M76" i="38"/>
  <c r="E76" i="38"/>
  <c r="N17" i="38"/>
  <c r="O17" i="38" s="1"/>
  <c r="K76" i="38"/>
  <c r="I76" i="38"/>
  <c r="N70" i="38"/>
  <c r="O70" i="38" s="1"/>
  <c r="F74" i="39"/>
  <c r="J74" i="39"/>
  <c r="N5" i="39"/>
  <c r="O5" i="39" s="1"/>
  <c r="M74" i="39"/>
  <c r="E74" i="39"/>
  <c r="K74" i="39"/>
  <c r="N70" i="39"/>
  <c r="O70" i="39"/>
  <c r="N59" i="39"/>
  <c r="O59" i="39"/>
  <c r="I74" i="39"/>
  <c r="J78" i="35"/>
  <c r="K78" i="35"/>
  <c r="H78" i="35"/>
  <c r="M76" i="40"/>
  <c r="K76" i="40"/>
  <c r="N54" i="40"/>
  <c r="O54" i="40"/>
  <c r="H76" i="40"/>
  <c r="L76" i="40"/>
  <c r="J76" i="40"/>
  <c r="F76" i="40"/>
  <c r="N31" i="40"/>
  <c r="O31" i="40" s="1"/>
  <c r="N59" i="40"/>
  <c r="O59" i="40" s="1"/>
  <c r="I76" i="40"/>
  <c r="N41" i="40"/>
  <c r="O41" i="40"/>
  <c r="D76" i="40"/>
  <c r="N5" i="40"/>
  <c r="O5" i="40"/>
  <c r="L74" i="41"/>
  <c r="N74" i="41" s="1"/>
  <c r="O74" i="41" s="1"/>
  <c r="E74" i="41"/>
  <c r="N31" i="41"/>
  <c r="O31" i="41" s="1"/>
  <c r="M74" i="41"/>
  <c r="N53" i="41"/>
  <c r="O53" i="41" s="1"/>
  <c r="J74" i="41"/>
  <c r="G74" i="41"/>
  <c r="N68" i="41"/>
  <c r="O68" i="41" s="1"/>
  <c r="N58" i="41"/>
  <c r="O58" i="41"/>
  <c r="I74" i="41"/>
  <c r="K74" i="41"/>
  <c r="H74" i="41"/>
  <c r="F74" i="41"/>
  <c r="N40" i="41"/>
  <c r="O40" i="41" s="1"/>
  <c r="D74" i="41"/>
  <c r="N17" i="41"/>
  <c r="O17" i="41"/>
  <c r="N5" i="41"/>
  <c r="O5" i="41" s="1"/>
  <c r="L74" i="42"/>
  <c r="M74" i="42"/>
  <c r="J74" i="42"/>
  <c r="K74" i="42"/>
  <c r="N31" i="42"/>
  <c r="O31" i="42"/>
  <c r="N5" i="42"/>
  <c r="O5" i="42"/>
  <c r="N69" i="42"/>
  <c r="O69" i="42" s="1"/>
  <c r="E74" i="42"/>
  <c r="N74" i="42" s="1"/>
  <c r="O74" i="42" s="1"/>
  <c r="F74" i="42"/>
  <c r="G74" i="42"/>
  <c r="N59" i="42"/>
  <c r="O59" i="42"/>
  <c r="H74" i="42"/>
  <c r="N54" i="42"/>
  <c r="O54" i="42"/>
  <c r="I74" i="42"/>
  <c r="N41" i="42"/>
  <c r="O41" i="42" s="1"/>
  <c r="N17" i="42"/>
  <c r="O17" i="42"/>
  <c r="D74" i="42"/>
  <c r="M77" i="43"/>
  <c r="K77" i="43"/>
  <c r="L77" i="43"/>
  <c r="H77" i="43"/>
  <c r="J77" i="43"/>
  <c r="N72" i="43"/>
  <c r="O72" i="43" s="1"/>
  <c r="N31" i="43"/>
  <c r="O31" i="43"/>
  <c r="E77" i="43"/>
  <c r="F77" i="43"/>
  <c r="N77" i="43" s="1"/>
  <c r="O77" i="43" s="1"/>
  <c r="N62" i="43"/>
  <c r="O62" i="43"/>
  <c r="G77" i="43"/>
  <c r="I77" i="43"/>
  <c r="N57" i="43"/>
  <c r="O57" i="43" s="1"/>
  <c r="N44" i="43"/>
  <c r="O44" i="43" s="1"/>
  <c r="N17" i="43"/>
  <c r="O17" i="43"/>
  <c r="N5" i="43"/>
  <c r="O5" i="43"/>
  <c r="D77" i="43"/>
  <c r="M75" i="44"/>
  <c r="L75" i="44"/>
  <c r="J75" i="44"/>
  <c r="K75" i="44"/>
  <c r="N71" i="44"/>
  <c r="O71" i="44" s="1"/>
  <c r="N61" i="44"/>
  <c r="O61" i="44" s="1"/>
  <c r="G75" i="44"/>
  <c r="H75" i="44"/>
  <c r="F75" i="44"/>
  <c r="N56" i="44"/>
  <c r="O56" i="44" s="1"/>
  <c r="E75" i="44"/>
  <c r="N43" i="44"/>
  <c r="O43" i="44" s="1"/>
  <c r="I75" i="44"/>
  <c r="N31" i="44"/>
  <c r="O31" i="44"/>
  <c r="N17" i="44"/>
  <c r="O17" i="44"/>
  <c r="D75" i="44"/>
  <c r="N75" i="44" s="1"/>
  <c r="O75" i="44" s="1"/>
  <c r="N5" i="44"/>
  <c r="O5" i="44" s="1"/>
  <c r="L74" i="45"/>
  <c r="J74" i="45"/>
  <c r="K74" i="45"/>
  <c r="N69" i="45"/>
  <c r="O69" i="45" s="1"/>
  <c r="N54" i="45"/>
  <c r="O54" i="45" s="1"/>
  <c r="G74" i="45"/>
  <c r="F74" i="45"/>
  <c r="H74" i="45"/>
  <c r="N41" i="45"/>
  <c r="O41" i="45" s="1"/>
  <c r="N27" i="45"/>
  <c r="O27" i="45"/>
  <c r="E74" i="45"/>
  <c r="N18" i="45"/>
  <c r="O18" i="45" s="1"/>
  <c r="I74" i="45"/>
  <c r="D74" i="45"/>
  <c r="N5" i="45"/>
  <c r="O5" i="45"/>
  <c r="O71" i="46"/>
  <c r="P71" i="46" s="1"/>
  <c r="O61" i="46"/>
  <c r="P61" i="46" s="1"/>
  <c r="O42" i="46"/>
  <c r="P42" i="46" s="1"/>
  <c r="O32" i="46"/>
  <c r="P32" i="46"/>
  <c r="M76" i="46"/>
  <c r="D76" i="46"/>
  <c r="O76" i="46" s="1"/>
  <c r="P76" i="46" s="1"/>
  <c r="G76" i="46"/>
  <c r="J76" i="46"/>
  <c r="L76" i="46"/>
  <c r="E76" i="46"/>
  <c r="O18" i="46"/>
  <c r="P18" i="46" s="1"/>
  <c r="H76" i="46"/>
  <c r="K76" i="46"/>
  <c r="N76" i="46"/>
  <c r="F76" i="46"/>
  <c r="O5" i="46"/>
  <c r="P5" i="46" s="1"/>
  <c r="O74" i="47" l="1"/>
  <c r="P74" i="47" s="1"/>
  <c r="N76" i="38"/>
  <c r="O76" i="38" s="1"/>
  <c r="N76" i="33"/>
  <c r="O76" i="33" s="1"/>
  <c r="N72" i="37"/>
  <c r="O72" i="37" s="1"/>
  <c r="D77" i="34"/>
  <c r="N77" i="34" s="1"/>
  <c r="O77" i="34" s="1"/>
  <c r="G71" i="36"/>
  <c r="N71" i="36" s="1"/>
  <c r="O71" i="36" s="1"/>
  <c r="N30" i="33"/>
  <c r="O30" i="33" s="1"/>
  <c r="N50" i="38"/>
  <c r="O50" i="38" s="1"/>
  <c r="N28" i="36"/>
  <c r="O28" i="36" s="1"/>
  <c r="O56" i="46"/>
  <c r="P56" i="46" s="1"/>
  <c r="N44" i="37"/>
  <c r="O44" i="37" s="1"/>
  <c r="N5" i="36"/>
  <c r="O5" i="36" s="1"/>
  <c r="N45" i="35"/>
  <c r="O45" i="35" s="1"/>
  <c r="E76" i="40"/>
  <c r="N76" i="40" s="1"/>
  <c r="O76" i="40" s="1"/>
  <c r="G76" i="40"/>
  <c r="L74" i="39"/>
  <c r="F78" i="35"/>
  <c r="N78" i="35" s="1"/>
  <c r="O78" i="35" s="1"/>
  <c r="N31" i="39"/>
  <c r="O31" i="39" s="1"/>
  <c r="N45" i="34"/>
  <c r="O45" i="34" s="1"/>
  <c r="M74" i="45"/>
  <c r="N74" i="45" s="1"/>
  <c r="O74" i="45" s="1"/>
  <c r="N23" i="38"/>
  <c r="O23" i="38" s="1"/>
  <c r="D74" i="39"/>
  <c r="H74" i="39"/>
  <c r="N5" i="33"/>
  <c r="O5" i="33" s="1"/>
  <c r="N17" i="37"/>
  <c r="O17" i="37" s="1"/>
  <c r="N74" i="39" l="1"/>
  <c r="O74" i="39" s="1"/>
</calcChain>
</file>

<file path=xl/sharedStrings.xml><?xml version="1.0" encoding="utf-8"?>
<sst xmlns="http://schemas.openxmlformats.org/spreadsheetml/2006/main" count="1371" uniqueCount="176">
  <si>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</si>
  <si>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</si>
  <si>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</si>
  <si>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</si>
  <si>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</si>
  <si>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</si>
  <si>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</si>
  <si>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</si>
  <si>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</si>
  <si>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</si>
  <si>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</si>
  <si>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County Ninth-Cent Voted Fuel Tax</t>
  </si>
  <si>
    <t>First Local Option Fuel Tax (1 to 6 Cents)</t>
  </si>
  <si>
    <t>Utility Service Tax - Electricity</t>
  </si>
  <si>
    <t>Utility Service Tax - Water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</si>
  <si>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</si>
  <si>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</si>
  <si>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</si>
  <si>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</si>
  <si>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</si>
  <si>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</si>
  <si>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</si>
  <si>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</si>
  <si>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</si>
  <si>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</si>
  <si>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</si>
  <si>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</si>
  <si>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</si>
  <si>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</si>
  <si>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Culture / Recreation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</si>
  <si>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</si>
  <si>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</si>
  <si>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</si>
  <si>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</si>
  <si>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Transportation - Other Transportation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</si>
  <si>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</si>
  <si>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</si>
  <si>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</si>
  <si>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</si>
  <si>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</si>
  <si>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</si>
  <si>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</si>
  <si>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Public Safety</t>
  </si>
  <si>
    <t>Grants from Other Local Units - Physical Environment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</si>
  <si>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</si>
  <si>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</si>
  <si>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</si>
  <si>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</si>
  <si>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</si>
  <si>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</si>
  <si>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</si>
  <si>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Law Enforcement Services</t>
  </si>
  <si>
    <t>Public Safety - Protective Inspection Fees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</si>
  <si>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</si>
  <si>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</si>
  <si>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</si>
  <si>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</si>
  <si>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Cemetary</t>
  </si>
  <si>
    <t>Physical Environment - Other Physical Environment Charges</t>
  </si>
  <si>
    <t>Transportation (User Fees) - Other Transportation Charges</t>
  </si>
  <si>
    <t>Culture / Recreation - Parks and Recreation</t>
  </si>
  <si>
    <t>Total - All Account Codes</t>
  </si>
  <si>
    <t>Local Fiscal Year Ended September 30, 2009</t>
  </si>
  <si>
    <t>Fines - Library</t>
  </si>
  <si>
    <t>Fines - Local Ordinance Violations</t>
  </si>
  <si>
    <t>Other Judgments, Fines, and Forfeits</t>
  </si>
  <si>
    <t>Judgments and Fines - Other Court-Ordered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</si>
  <si>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</si>
  <si>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</si>
  <si>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</si>
  <si>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or Loss on Sale of Investments</t>
  </si>
  <si>
    <t>Rents and Royalties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</si>
  <si>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</si>
  <si>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</si>
  <si>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</si>
  <si>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</si>
  <si>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</si>
  <si>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Installment Purchases and Capital Lease Proceeds</t>
  </si>
  <si>
    <t>Proprietary Non-Operating Sources - Other Grants and Donations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</si>
  <si>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</si>
  <si>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</si>
  <si>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</si>
  <si>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</si>
  <si>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</si>
  <si>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</si>
  <si>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</si>
  <si>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</si>
  <si>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</si>
  <si>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</si>
  <si>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Contributions from Enterprise Operations</t>
  </si>
  <si>
    <t>Haines City Revenues Reported by Account Code and Fund Type</t>
  </si>
  <si>
    <t>Local Fiscal Year Ended September 30, 2010</t>
  </si>
  <si>
    <t>Fire Insurance Premium Tax for Firefighters' Pension</t>
  </si>
  <si>
    <t>Federal Grant - Physical Environment - Water Supply System</t>
  </si>
  <si>
    <t>State Grant - Physical Environment - Sewer / Wastewater</t>
  </si>
  <si>
    <t>State Grant - Transportation - Other Transportation</t>
  </si>
  <si>
    <t>Disposition of Fixed Assets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</si>
  <si>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</si>
  <si>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</si>
  <si>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</si>
  <si>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Grants from Other Local Units - Culture / Recreation</t>
  </si>
  <si>
    <t>Proceeds - Debt Proceeds</t>
  </si>
  <si>
    <t>2011 Municipal Population:</t>
  </si>
  <si>
    <t>Local Fiscal Year Ended September 30, 2012</t>
  </si>
  <si>
    <t>Proceeds of General Capital Asset Dispositions - Sales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</si>
  <si>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</si>
  <si>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</si>
  <si>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</si>
  <si>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</si>
  <si>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</si>
  <si>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Special Assessments - Charges for Public Services</t>
  </si>
  <si>
    <t>State Grant - Physical Environment - Stormwater Management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</si>
  <si>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</si>
  <si>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</si>
  <si>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</si>
  <si>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</si>
  <si>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Transportation - Other Transportation Charges</t>
  </si>
  <si>
    <t>Culture / Recreation - Libraries</t>
  </si>
  <si>
    <t>Court-Ordered Judgments and Fines - Other Court-Ordered</t>
  </si>
  <si>
    <t>Interest and Other Earnings - Gain (Loss) on Sale of Investments</t>
  </si>
  <si>
    <t>Sales - Sale of Surplus Materials and Scrap</t>
  </si>
  <si>
    <t>Proprietary Non-Operating - Capital Contributions from Private Source</t>
  </si>
  <si>
    <t>2013 Municipal Population:</t>
  </si>
  <si>
    <t>Local Fiscal Year Ended September 30, 2008</t>
  </si>
  <si>
    <t>Permits and Franchise Fees</t>
  </si>
  <si>
    <t>Other Permits and Fees</t>
  </si>
  <si>
    <t>State Grant - Economic Environment</t>
  </si>
  <si>
    <t>Impact Fees - Public Safety</t>
  </si>
  <si>
    <t>Impact Fees - Physical Environment</t>
  </si>
  <si>
    <t>Impact Fees - Transportation</t>
  </si>
  <si>
    <t>Impact Fees - Culture / Recreation</t>
  </si>
  <si>
    <t>2008 Municipal Population:</t>
  </si>
  <si>
    <t>Local Fiscal Year Ended September 30, 2014</t>
  </si>
  <si>
    <t>Sales - Disposition of Fixed Assets</t>
  </si>
  <si>
    <t>2014 Municipal Population:</t>
  </si>
  <si>
    <t>Local Fiscal Year Ended September 30, 2015</t>
  </si>
  <si>
    <t>Shared Revenue from Other Local Units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</si>
  <si>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</si>
  <si>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</si>
  <si>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</si>
  <si>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</si>
  <si>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</si>
  <si>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</si>
  <si>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</si>
  <si>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</si>
  <si>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</si>
  <si>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</si>
  <si>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Second Local Option Fuel Tax (1 to 5 Cents)</t>
  </si>
  <si>
    <t>State Shared Revenues - Public Safety - Emergency Management Assistance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</si>
  <si>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</si>
  <si>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</si>
  <si>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</si>
  <si>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</si>
  <si>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</si>
  <si>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</si>
  <si>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</si>
  <si>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</si>
  <si>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</si>
  <si>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</si>
  <si>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</si>
  <si>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</si>
  <si>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</si>
  <si>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</si>
  <si>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Culture / Recreation - Other Culture / Recreation Charges</t>
  </si>
  <si>
    <t>Other Charges for Services (Not Court-Related)</t>
  </si>
  <si>
    <t>Court-Ordered Judgments and Fines - Other</t>
  </si>
  <si>
    <t>Proceeds of General Capital Asset Dispositions - Compensation for Loss</t>
  </si>
  <si>
    <t>2021 Municipal Population:</t>
  </si>
  <si>
    <t>Local Fiscal Year Ended September 30, 2022</t>
  </si>
  <si>
    <t>324.XXX</t>
  </si>
  <si>
    <t>Impact Fees - Total</t>
  </si>
  <si>
    <t>Federal Grant - American Rescue Plan Act Funds</t>
  </si>
  <si>
    <t>State Shared Revenues - Public Safety - Other Public Safety</t>
  </si>
  <si>
    <t>Court-Ordered Judgments and Fines - As Decided by County Court Criminal</t>
  </si>
  <si>
    <t>Proceeds - Leases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</si>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</sst>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8"/>
      <c r="M3" s="69"/>
      <c r="N3" s="36"/>
      <c r="O3" s="37"/>
      <c r="P3" s="70" t="s">
        <v>151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152</v>
      </c>
      <c r="N4" s="35" t="s">
        <v>10</v>
      </c>
      <c r="O4" s="35" t="s">
        <v>153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154</v>
      </c>
      <c r="B5" s="26"/>
      <c r="C5" s="26"/>
      <c r="D5" s="27">
        <f t="shared" ref="D5:N5" si="0">SUM(D6:D17)</f>
        <v>18325313</v>
      </c>
      <c r="E5" s="27">
        <f t="shared" si="0"/>
        <v>3022652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430661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21778626</v>
      </c>
      <c r="P5" s="33">
        <f t="shared" ref="P5:P36" si="1">(O5/P$76)</f>
        <v>681.02898777322616</v>
      </c>
      <c r="Q5" s="6"/>
    </row>
    <row r="6" spans="1:134">
      <c r="A6" s="12"/>
      <c r="B6" s="25">
        <v>311</v>
      </c>
      <c r="C6" s="20" t="s">
        <v>3</v>
      </c>
      <c r="D6" s="46">
        <v>12485307</v>
      </c>
      <c r="E6" s="46">
        <v>3022652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15507959</v>
      </c>
      <c r="P6" s="47">
        <f t="shared" si="1"/>
        <v>484.94196191250506</v>
      </c>
      <c r="Q6" s="9"/>
    </row>
    <row r="7" spans="1:134">
      <c r="A7" s="12"/>
      <c r="B7" s="25">
        <v>312.3</v>
      </c>
      <c r="C7" s="20" t="s">
        <v>11</v>
      </c>
      <c r="D7" s="46">
        <v>113111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7" si="2">SUM(D7:N7)</f>
        <v>113111</v>
      </c>
      <c r="P7" s="47">
        <f t="shared" si="1"/>
        <v>3.5370399324556741</v>
      </c>
      <c r="Q7" s="9"/>
    </row>
    <row r="8" spans="1:134">
      <c r="A8" s="12"/>
      <c r="B8" s="25">
        <v>312.41000000000003</v>
      </c>
      <c r="C8" s="20" t="s">
        <v>155</v>
      </c>
      <c r="D8" s="46">
        <v>634210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634210</v>
      </c>
      <c r="P8" s="47">
        <f t="shared" si="1"/>
        <v>19.832077300728603</v>
      </c>
      <c r="Q8" s="9"/>
    </row>
    <row r="9" spans="1:134">
      <c r="A9" s="12"/>
      <c r="B9" s="25">
        <v>312.43</v>
      </c>
      <c r="C9" s="20" t="s">
        <v>156</v>
      </c>
      <c r="D9" s="46">
        <v>400265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400265</v>
      </c>
      <c r="P9" s="47">
        <f t="shared" si="1"/>
        <v>12.516495199974983</v>
      </c>
      <c r="Q9" s="9"/>
    </row>
    <row r="10" spans="1:134">
      <c r="A10" s="12"/>
      <c r="B10" s="25">
        <v>312.51</v>
      </c>
      <c r="C10" s="20" t="s">
        <v>87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160311</v>
      </c>
      <c r="L10" s="46">
        <v>0</v>
      </c>
      <c r="M10" s="46">
        <v>0</v>
      </c>
      <c r="N10" s="46">
        <v>0</v>
      </c>
      <c r="O10" s="46">
        <f t="shared" si="2"/>
        <v>160311</v>
      </c>
      <c r="P10" s="47">
        <f t="shared" si="1"/>
        <v>5.0130085368523094</v>
      </c>
      <c r="Q10" s="9"/>
    </row>
    <row r="11" spans="1:134">
      <c r="A11" s="12"/>
      <c r="B11" s="25">
        <v>312.52</v>
      </c>
      <c r="C11" s="20" t="s">
        <v>107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270350</v>
      </c>
      <c r="L11" s="46">
        <v>0</v>
      </c>
      <c r="M11" s="46">
        <v>0</v>
      </c>
      <c r="N11" s="46">
        <v>0</v>
      </c>
      <c r="O11" s="46">
        <f t="shared" si="2"/>
        <v>270350</v>
      </c>
      <c r="P11" s="47">
        <f t="shared" si="1"/>
        <v>8.4539854279370843</v>
      </c>
      <c r="Q11" s="9"/>
    </row>
    <row r="12" spans="1:134">
      <c r="A12" s="12"/>
      <c r="B12" s="25">
        <v>314.10000000000002</v>
      </c>
      <c r="C12" s="20" t="s">
        <v>13</v>
      </c>
      <c r="D12" s="46">
        <v>2996012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2996012</v>
      </c>
      <c r="P12" s="47">
        <f t="shared" si="1"/>
        <v>93.686856999906183</v>
      </c>
      <c r="Q12" s="9"/>
    </row>
    <row r="13" spans="1:134">
      <c r="A13" s="12"/>
      <c r="B13" s="25">
        <v>314.3</v>
      </c>
      <c r="C13" s="20" t="s">
        <v>14</v>
      </c>
      <c r="D13" s="46">
        <v>799650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799650</v>
      </c>
      <c r="P13" s="47">
        <f t="shared" si="1"/>
        <v>25.005472341223928</v>
      </c>
      <c r="Q13" s="9"/>
    </row>
    <row r="14" spans="1:134">
      <c r="A14" s="12"/>
      <c r="B14" s="25">
        <v>314.39999999999998</v>
      </c>
      <c r="C14" s="20" t="s">
        <v>15</v>
      </c>
      <c r="D14" s="46">
        <v>85155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85155</v>
      </c>
      <c r="P14" s="47">
        <f t="shared" si="1"/>
        <v>2.6628412395634635</v>
      </c>
      <c r="Q14" s="9"/>
    </row>
    <row r="15" spans="1:134">
      <c r="A15" s="12"/>
      <c r="B15" s="25">
        <v>314.8</v>
      </c>
      <c r="C15" s="20" t="s">
        <v>16</v>
      </c>
      <c r="D15" s="46">
        <v>48904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48904</v>
      </c>
      <c r="P15" s="47">
        <f t="shared" si="1"/>
        <v>1.5292535726570562</v>
      </c>
      <c r="Q15" s="9"/>
    </row>
    <row r="16" spans="1:134">
      <c r="A16" s="12"/>
      <c r="B16" s="25">
        <v>315.10000000000002</v>
      </c>
      <c r="C16" s="20" t="s">
        <v>157</v>
      </c>
      <c r="D16" s="46">
        <v>646582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646582</v>
      </c>
      <c r="P16" s="47">
        <f t="shared" si="1"/>
        <v>20.218956189999687</v>
      </c>
      <c r="Q16" s="9"/>
    </row>
    <row r="17" spans="1:17">
      <c r="A17" s="12"/>
      <c r="B17" s="25">
        <v>316</v>
      </c>
      <c r="C17" s="20" t="s">
        <v>109</v>
      </c>
      <c r="D17" s="46">
        <v>116117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116117</v>
      </c>
      <c r="P17" s="47">
        <f t="shared" si="1"/>
        <v>3.631039119422121</v>
      </c>
      <c r="Q17" s="9"/>
    </row>
    <row r="18" spans="1:17" ht="15.75">
      <c r="A18" s="29" t="s">
        <v>19</v>
      </c>
      <c r="B18" s="30"/>
      <c r="C18" s="31"/>
      <c r="D18" s="32">
        <f t="shared" ref="D18:N18" si="3">SUM(D19:D31)</f>
        <v>23283321</v>
      </c>
      <c r="E18" s="32">
        <f t="shared" si="3"/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25502544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32">
        <f t="shared" si="3"/>
        <v>0</v>
      </c>
      <c r="O18" s="44">
        <f>SUM(D18:N18)</f>
        <v>48785865</v>
      </c>
      <c r="P18" s="45">
        <f t="shared" si="1"/>
        <v>1525.5594296256918</v>
      </c>
      <c r="Q18" s="10"/>
    </row>
    <row r="19" spans="1:17">
      <c r="A19" s="12"/>
      <c r="B19" s="25">
        <v>322</v>
      </c>
      <c r="C19" s="20" t="s">
        <v>158</v>
      </c>
      <c r="D19" s="46">
        <v>8561514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8561514</v>
      </c>
      <c r="P19" s="47">
        <f t="shared" si="1"/>
        <v>267.72300572250538</v>
      </c>
      <c r="Q19" s="9"/>
    </row>
    <row r="20" spans="1:17">
      <c r="A20" s="12"/>
      <c r="B20" s="25">
        <v>323.10000000000002</v>
      </c>
      <c r="C20" s="20" t="s">
        <v>20</v>
      </c>
      <c r="D20" s="46">
        <v>2384491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31" si="4">SUM(D20:N20)</f>
        <v>2384491</v>
      </c>
      <c r="P20" s="47">
        <f t="shared" si="1"/>
        <v>74.564276556490199</v>
      </c>
      <c r="Q20" s="9"/>
    </row>
    <row r="21" spans="1:17">
      <c r="A21" s="12"/>
      <c r="B21" s="25">
        <v>323.39999999999998</v>
      </c>
      <c r="C21" s="20" t="s">
        <v>21</v>
      </c>
      <c r="D21" s="46">
        <v>218860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218860</v>
      </c>
      <c r="P21" s="47">
        <f t="shared" si="1"/>
        <v>6.8438662872510081</v>
      </c>
      <c r="Q21" s="9"/>
    </row>
    <row r="22" spans="1:17">
      <c r="A22" s="12"/>
      <c r="B22" s="25">
        <v>323.7</v>
      </c>
      <c r="C22" s="20" t="s">
        <v>22</v>
      </c>
      <c r="D22" s="46">
        <v>332977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332977</v>
      </c>
      <c r="P22" s="47">
        <f t="shared" si="1"/>
        <v>10.41236436411395</v>
      </c>
      <c r="Q22" s="9"/>
    </row>
    <row r="23" spans="1:17">
      <c r="A23" s="12"/>
      <c r="B23" s="25">
        <v>324.11</v>
      </c>
      <c r="C23" s="20" t="s">
        <v>23</v>
      </c>
      <c r="D23" s="46">
        <v>888870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888870</v>
      </c>
      <c r="P23" s="47">
        <f t="shared" si="1"/>
        <v>27.795428249788923</v>
      </c>
      <c r="Q23" s="9"/>
    </row>
    <row r="24" spans="1:17">
      <c r="A24" s="12"/>
      <c r="B24" s="25">
        <v>324.12</v>
      </c>
      <c r="C24" s="20" t="s">
        <v>24</v>
      </c>
      <c r="D24" s="46">
        <v>40077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40077</v>
      </c>
      <c r="P24" s="47">
        <f t="shared" si="1"/>
        <v>1.2532286813221176</v>
      </c>
      <c r="Q24" s="9"/>
    </row>
    <row r="25" spans="1:17">
      <c r="A25" s="12"/>
      <c r="B25" s="25">
        <v>324.20999999999998</v>
      </c>
      <c r="C25" s="20" t="s">
        <v>25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12095573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12095573</v>
      </c>
      <c r="P25" s="47">
        <f t="shared" si="1"/>
        <v>378.23487288533101</v>
      </c>
      <c r="Q25" s="9"/>
    </row>
    <row r="26" spans="1:17">
      <c r="A26" s="12"/>
      <c r="B26" s="25">
        <v>324.22000000000003</v>
      </c>
      <c r="C26" s="20" t="s">
        <v>26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285232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285232</v>
      </c>
      <c r="P26" s="47">
        <f t="shared" si="1"/>
        <v>8.9193533256199373</v>
      </c>
      <c r="Q26" s="9"/>
    </row>
    <row r="27" spans="1:17">
      <c r="A27" s="12"/>
      <c r="B27" s="25">
        <v>324.31</v>
      </c>
      <c r="C27" s="20" t="s">
        <v>27</v>
      </c>
      <c r="D27" s="46">
        <v>1764715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1764715</v>
      </c>
      <c r="P27" s="47">
        <f t="shared" si="1"/>
        <v>55.183557959911191</v>
      </c>
      <c r="Q27" s="9"/>
    </row>
    <row r="28" spans="1:17">
      <c r="A28" s="12"/>
      <c r="B28" s="25">
        <v>324.32</v>
      </c>
      <c r="C28" s="20" t="s">
        <v>28</v>
      </c>
      <c r="D28" s="46">
        <v>345415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345415</v>
      </c>
      <c r="P28" s="47">
        <f t="shared" si="1"/>
        <v>10.801307107789487</v>
      </c>
      <c r="Q28" s="9"/>
    </row>
    <row r="29" spans="1:17">
      <c r="A29" s="12"/>
      <c r="B29" s="25">
        <v>324.61</v>
      </c>
      <c r="C29" s="20" t="s">
        <v>29</v>
      </c>
      <c r="D29" s="46">
        <v>1418326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1418326</v>
      </c>
      <c r="P29" s="47">
        <f t="shared" si="1"/>
        <v>44.351793364395384</v>
      </c>
      <c r="Q29" s="9"/>
    </row>
    <row r="30" spans="1:17">
      <c r="A30" s="12"/>
      <c r="B30" s="25" t="s">
        <v>169</v>
      </c>
      <c r="C30" s="20" t="s">
        <v>170</v>
      </c>
      <c r="D30" s="46">
        <v>4457403</v>
      </c>
      <c r="E30" s="46">
        <v>0</v>
      </c>
      <c r="F30" s="46">
        <v>0</v>
      </c>
      <c r="G30" s="46">
        <v>0</v>
      </c>
      <c r="H30" s="46">
        <v>0</v>
      </c>
      <c r="I30" s="46">
        <v>12380802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16838205</v>
      </c>
      <c r="P30" s="47">
        <f t="shared" si="1"/>
        <v>526.53944776259425</v>
      </c>
      <c r="Q30" s="9"/>
    </row>
    <row r="31" spans="1:17">
      <c r="A31" s="12"/>
      <c r="B31" s="25">
        <v>325.2</v>
      </c>
      <c r="C31" s="20" t="s">
        <v>110</v>
      </c>
      <c r="D31" s="46">
        <v>2870673</v>
      </c>
      <c r="E31" s="46">
        <v>0</v>
      </c>
      <c r="F31" s="46">
        <v>0</v>
      </c>
      <c r="G31" s="46">
        <v>0</v>
      </c>
      <c r="H31" s="46">
        <v>0</v>
      </c>
      <c r="I31" s="46">
        <v>740937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3611610</v>
      </c>
      <c r="P31" s="47">
        <f t="shared" si="1"/>
        <v>112.93692735857907</v>
      </c>
      <c r="Q31" s="9"/>
    </row>
    <row r="32" spans="1:17" ht="15.75">
      <c r="A32" s="29" t="s">
        <v>160</v>
      </c>
      <c r="B32" s="30"/>
      <c r="C32" s="31"/>
      <c r="D32" s="32">
        <f t="shared" ref="D32:N32" si="5">SUM(D33:D42)</f>
        <v>8667531</v>
      </c>
      <c r="E32" s="32">
        <f t="shared" si="5"/>
        <v>0</v>
      </c>
      <c r="F32" s="32">
        <f t="shared" si="5"/>
        <v>0</v>
      </c>
      <c r="G32" s="32">
        <f t="shared" si="5"/>
        <v>0</v>
      </c>
      <c r="H32" s="32">
        <f t="shared" si="5"/>
        <v>0</v>
      </c>
      <c r="I32" s="32">
        <f t="shared" si="5"/>
        <v>0</v>
      </c>
      <c r="J32" s="32">
        <f t="shared" si="5"/>
        <v>0</v>
      </c>
      <c r="K32" s="32">
        <f t="shared" si="5"/>
        <v>0</v>
      </c>
      <c r="L32" s="32">
        <f t="shared" si="5"/>
        <v>0</v>
      </c>
      <c r="M32" s="32">
        <f t="shared" si="5"/>
        <v>0</v>
      </c>
      <c r="N32" s="32">
        <f t="shared" si="5"/>
        <v>0</v>
      </c>
      <c r="O32" s="44">
        <f>SUM(D32:N32)</f>
        <v>8667531</v>
      </c>
      <c r="P32" s="45">
        <f t="shared" si="1"/>
        <v>271.03821257700366</v>
      </c>
      <c r="Q32" s="10"/>
    </row>
    <row r="33" spans="1:17">
      <c r="A33" s="12"/>
      <c r="B33" s="25">
        <v>331.2</v>
      </c>
      <c r="C33" s="20" t="s">
        <v>31</v>
      </c>
      <c r="D33" s="46">
        <v>57880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57880</v>
      </c>
      <c r="P33" s="47">
        <f t="shared" si="1"/>
        <v>1.8099377716626537</v>
      </c>
      <c r="Q33" s="9"/>
    </row>
    <row r="34" spans="1:17">
      <c r="A34" s="12"/>
      <c r="B34" s="25">
        <v>331.51</v>
      </c>
      <c r="C34" s="20" t="s">
        <v>171</v>
      </c>
      <c r="D34" s="46">
        <v>4379932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40" si="6">SUM(D34:N34)</f>
        <v>4379932</v>
      </c>
      <c r="P34" s="47">
        <f t="shared" si="1"/>
        <v>136.96275680915602</v>
      </c>
      <c r="Q34" s="9"/>
    </row>
    <row r="35" spans="1:17">
      <c r="A35" s="12"/>
      <c r="B35" s="25">
        <v>334.5</v>
      </c>
      <c r="C35" s="20" t="s">
        <v>126</v>
      </c>
      <c r="D35" s="46">
        <v>48808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48808</v>
      </c>
      <c r="P35" s="47">
        <f t="shared" si="1"/>
        <v>1.5262516026142157</v>
      </c>
      <c r="Q35" s="9"/>
    </row>
    <row r="36" spans="1:17">
      <c r="A36" s="12"/>
      <c r="B36" s="25">
        <v>335.125</v>
      </c>
      <c r="C36" s="20" t="s">
        <v>161</v>
      </c>
      <c r="D36" s="46">
        <v>1435253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1435253</v>
      </c>
      <c r="P36" s="47">
        <f t="shared" si="1"/>
        <v>44.881109478094999</v>
      </c>
      <c r="Q36" s="9"/>
    </row>
    <row r="37" spans="1:17">
      <c r="A37" s="12"/>
      <c r="B37" s="25">
        <v>335.14</v>
      </c>
      <c r="C37" s="20" t="s">
        <v>113</v>
      </c>
      <c r="D37" s="46">
        <v>68053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68053</v>
      </c>
      <c r="P37" s="47">
        <f t="shared" ref="P37:P68" si="7">(O37/P$76)</f>
        <v>2.12805278463992</v>
      </c>
      <c r="Q37" s="9"/>
    </row>
    <row r="38" spans="1:17">
      <c r="A38" s="12"/>
      <c r="B38" s="25">
        <v>335.15</v>
      </c>
      <c r="C38" s="20" t="s">
        <v>114</v>
      </c>
      <c r="D38" s="46">
        <v>11435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11435</v>
      </c>
      <c r="P38" s="47">
        <f t="shared" si="7"/>
        <v>0.35757841083210856</v>
      </c>
      <c r="Q38" s="9"/>
    </row>
    <row r="39" spans="1:17">
      <c r="A39" s="12"/>
      <c r="B39" s="25">
        <v>335.18</v>
      </c>
      <c r="C39" s="20" t="s">
        <v>162</v>
      </c>
      <c r="D39" s="46">
        <v>2281937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2281937</v>
      </c>
      <c r="P39" s="47">
        <f t="shared" si="7"/>
        <v>71.357359517183156</v>
      </c>
      <c r="Q39" s="9"/>
    </row>
    <row r="40" spans="1:17">
      <c r="A40" s="12"/>
      <c r="B40" s="25">
        <v>335.29</v>
      </c>
      <c r="C40" s="20" t="s">
        <v>172</v>
      </c>
      <c r="D40" s="46">
        <v>6170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6170</v>
      </c>
      <c r="P40" s="47">
        <f t="shared" si="7"/>
        <v>0.19293911629506863</v>
      </c>
      <c r="Q40" s="9"/>
    </row>
    <row r="41" spans="1:17">
      <c r="A41" s="12"/>
      <c r="B41" s="25">
        <v>335.48</v>
      </c>
      <c r="C41" s="20" t="s">
        <v>41</v>
      </c>
      <c r="D41" s="46">
        <v>8185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" si="8">SUM(D41:N41)</f>
        <v>8185</v>
      </c>
      <c r="P41" s="47">
        <f t="shared" si="7"/>
        <v>0.25594921667344195</v>
      </c>
      <c r="Q41" s="9"/>
    </row>
    <row r="42" spans="1:17">
      <c r="A42" s="12"/>
      <c r="B42" s="25">
        <v>338</v>
      </c>
      <c r="C42" s="20" t="s">
        <v>136</v>
      </c>
      <c r="D42" s="46">
        <v>369878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369878</v>
      </c>
      <c r="P42" s="47">
        <f t="shared" si="7"/>
        <v>11.56627786985209</v>
      </c>
      <c r="Q42" s="9"/>
    </row>
    <row r="43" spans="1:17" ht="15.75">
      <c r="A43" s="29" t="s">
        <v>48</v>
      </c>
      <c r="B43" s="30"/>
      <c r="C43" s="31"/>
      <c r="D43" s="32">
        <f t="shared" ref="D43:N43" si="9">SUM(D44:D54)</f>
        <v>6413987</v>
      </c>
      <c r="E43" s="32">
        <f t="shared" si="9"/>
        <v>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22015262.170000002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9"/>
        <v>0</v>
      </c>
      <c r="O43" s="32">
        <f>SUM(D43:N43)</f>
        <v>28429249.170000002</v>
      </c>
      <c r="P43" s="45">
        <f t="shared" si="7"/>
        <v>888.9974411332438</v>
      </c>
      <c r="Q43" s="10"/>
    </row>
    <row r="44" spans="1:17">
      <c r="A44" s="12"/>
      <c r="B44" s="25">
        <v>342.1</v>
      </c>
      <c r="C44" s="20" t="s">
        <v>51</v>
      </c>
      <c r="D44" s="46">
        <v>254526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:O53" si="10">SUM(D44:N44)</f>
        <v>254526</v>
      </c>
      <c r="P44" s="47">
        <f t="shared" si="7"/>
        <v>7.9591606992088559</v>
      </c>
      <c r="Q44" s="9"/>
    </row>
    <row r="45" spans="1:17">
      <c r="A45" s="12"/>
      <c r="B45" s="25">
        <v>342.5</v>
      </c>
      <c r="C45" s="20" t="s">
        <v>52</v>
      </c>
      <c r="D45" s="46">
        <v>2035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0"/>
        <v>2035</v>
      </c>
      <c r="P45" s="47">
        <f t="shared" si="7"/>
        <v>6.3635510803965095E-2</v>
      </c>
      <c r="Q45" s="9"/>
    </row>
    <row r="46" spans="1:17">
      <c r="A46" s="12"/>
      <c r="B46" s="25">
        <v>343.3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9930016.5600000005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0"/>
        <v>9930016.5600000005</v>
      </c>
      <c r="P46" s="47">
        <f t="shared" si="7"/>
        <v>310.51679414615842</v>
      </c>
      <c r="Q46" s="9"/>
    </row>
    <row r="47" spans="1:17">
      <c r="A47" s="12"/>
      <c r="B47" s="25">
        <v>343.4</v>
      </c>
      <c r="C47" s="20" t="s">
        <v>55</v>
      </c>
      <c r="D47" s="46">
        <v>4783257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0"/>
        <v>4783257</v>
      </c>
      <c r="P47" s="47">
        <f t="shared" si="7"/>
        <v>149.57493980424653</v>
      </c>
      <c r="Q47" s="9"/>
    </row>
    <row r="48" spans="1:17">
      <c r="A48" s="12"/>
      <c r="B48" s="25">
        <v>343.5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11762036.609999999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0"/>
        <v>11762036.609999999</v>
      </c>
      <c r="P48" s="47">
        <f t="shared" si="7"/>
        <v>367.80501610431844</v>
      </c>
      <c r="Q48" s="9"/>
    </row>
    <row r="49" spans="1:17">
      <c r="A49" s="12"/>
      <c r="B49" s="25">
        <v>343.8</v>
      </c>
      <c r="C49" s="20" t="s">
        <v>57</v>
      </c>
      <c r="D49" s="46">
        <v>151230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0"/>
        <v>151230</v>
      </c>
      <c r="P49" s="47">
        <f t="shared" si="7"/>
        <v>4.7290409331123548</v>
      </c>
      <c r="Q49" s="9"/>
    </row>
    <row r="50" spans="1:17">
      <c r="A50" s="12"/>
      <c r="B50" s="25">
        <v>343.9</v>
      </c>
      <c r="C50" s="20" t="s">
        <v>58</v>
      </c>
      <c r="D50" s="46">
        <v>30427</v>
      </c>
      <c r="E50" s="46">
        <v>0</v>
      </c>
      <c r="F50" s="46">
        <v>0</v>
      </c>
      <c r="G50" s="46">
        <v>0</v>
      </c>
      <c r="H50" s="46">
        <v>0</v>
      </c>
      <c r="I50" s="46">
        <v>323209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0"/>
        <v>353636</v>
      </c>
      <c r="P50" s="47">
        <f t="shared" si="7"/>
        <v>11.058382063228994</v>
      </c>
      <c r="Q50" s="9"/>
    </row>
    <row r="51" spans="1:17">
      <c r="A51" s="12"/>
      <c r="B51" s="25">
        <v>344.9</v>
      </c>
      <c r="C51" s="20" t="s">
        <v>116</v>
      </c>
      <c r="D51" s="46">
        <v>192882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0"/>
        <v>192882</v>
      </c>
      <c r="P51" s="47">
        <f t="shared" si="7"/>
        <v>6.0315206854498262</v>
      </c>
      <c r="Q51" s="9"/>
    </row>
    <row r="52" spans="1:17">
      <c r="A52" s="12"/>
      <c r="B52" s="25">
        <v>347.1</v>
      </c>
      <c r="C52" s="20" t="s">
        <v>117</v>
      </c>
      <c r="D52" s="46">
        <v>1699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0"/>
        <v>1699</v>
      </c>
      <c r="P52" s="47">
        <f t="shared" si="7"/>
        <v>5.3128615654022951E-2</v>
      </c>
      <c r="Q52" s="9"/>
    </row>
    <row r="53" spans="1:17">
      <c r="A53" s="12"/>
      <c r="B53" s="25">
        <v>347.2</v>
      </c>
      <c r="C53" s="20" t="s">
        <v>60</v>
      </c>
      <c r="D53" s="46">
        <v>613907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0"/>
        <v>613907</v>
      </c>
      <c r="P53" s="47">
        <f t="shared" si="7"/>
        <v>19.197191907189094</v>
      </c>
      <c r="Q53" s="9"/>
    </row>
    <row r="54" spans="1:17">
      <c r="A54" s="12"/>
      <c r="B54" s="25">
        <v>349</v>
      </c>
      <c r="C54" s="20" t="s">
        <v>164</v>
      </c>
      <c r="D54" s="46">
        <v>384024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>SUM(D54:N54)</f>
        <v>384024</v>
      </c>
      <c r="P54" s="47">
        <f t="shared" si="7"/>
        <v>12.008630663873166</v>
      </c>
      <c r="Q54" s="9"/>
    </row>
    <row r="55" spans="1:17" ht="15.75">
      <c r="A55" s="29" t="s">
        <v>49</v>
      </c>
      <c r="B55" s="30"/>
      <c r="C55" s="31"/>
      <c r="D55" s="32">
        <f t="shared" ref="D55:N55" si="11">SUM(D56:D59)</f>
        <v>1901695</v>
      </c>
      <c r="E55" s="32">
        <f t="shared" si="11"/>
        <v>0</v>
      </c>
      <c r="F55" s="32">
        <f t="shared" si="11"/>
        <v>0</v>
      </c>
      <c r="G55" s="32">
        <f t="shared" si="11"/>
        <v>0</v>
      </c>
      <c r="H55" s="32">
        <f t="shared" si="11"/>
        <v>0</v>
      </c>
      <c r="I55" s="32">
        <f t="shared" si="11"/>
        <v>756340</v>
      </c>
      <c r="J55" s="32">
        <f t="shared" si="11"/>
        <v>0</v>
      </c>
      <c r="K55" s="32">
        <f t="shared" si="11"/>
        <v>0</v>
      </c>
      <c r="L55" s="32">
        <f t="shared" si="11"/>
        <v>0</v>
      </c>
      <c r="M55" s="32">
        <f t="shared" si="11"/>
        <v>0</v>
      </c>
      <c r="N55" s="32">
        <f t="shared" si="11"/>
        <v>0</v>
      </c>
      <c r="O55" s="32">
        <f>SUM(D55:N55)</f>
        <v>2658035</v>
      </c>
      <c r="P55" s="45">
        <f t="shared" si="7"/>
        <v>83.118140029394283</v>
      </c>
      <c r="Q55" s="10"/>
    </row>
    <row r="56" spans="1:17">
      <c r="A56" s="13"/>
      <c r="B56" s="39">
        <v>351.1</v>
      </c>
      <c r="C56" s="21" t="s">
        <v>173</v>
      </c>
      <c r="D56" s="46">
        <v>62911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>SUM(D56:N56)</f>
        <v>62911</v>
      </c>
      <c r="P56" s="47">
        <f t="shared" si="7"/>
        <v>1.9672597642202696</v>
      </c>
      <c r="Q56" s="9"/>
    </row>
    <row r="57" spans="1:17">
      <c r="A57" s="13"/>
      <c r="B57" s="39">
        <v>352</v>
      </c>
      <c r="C57" s="21" t="s">
        <v>63</v>
      </c>
      <c r="D57" s="46">
        <v>6840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ref="O57:O59" si="12">SUM(D57:N57)</f>
        <v>6840</v>
      </c>
      <c r="P57" s="47">
        <f t="shared" si="7"/>
        <v>0.21389036555239377</v>
      </c>
      <c r="Q57" s="9"/>
    </row>
    <row r="58" spans="1:17">
      <c r="A58" s="13"/>
      <c r="B58" s="39">
        <v>354</v>
      </c>
      <c r="C58" s="21" t="s">
        <v>64</v>
      </c>
      <c r="D58" s="46">
        <v>31250</v>
      </c>
      <c r="E58" s="46">
        <v>0</v>
      </c>
      <c r="F58" s="46">
        <v>0</v>
      </c>
      <c r="G58" s="46">
        <v>0</v>
      </c>
      <c r="H58" s="46">
        <v>0</v>
      </c>
      <c r="I58" s="46">
        <v>756340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2"/>
        <v>787590</v>
      </c>
      <c r="P58" s="47">
        <f t="shared" si="7"/>
        <v>24.628349854592077</v>
      </c>
      <c r="Q58" s="9"/>
    </row>
    <row r="59" spans="1:17">
      <c r="A59" s="13"/>
      <c r="B59" s="39">
        <v>359</v>
      </c>
      <c r="C59" s="21" t="s">
        <v>65</v>
      </c>
      <c r="D59" s="46">
        <v>1800694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2"/>
        <v>1800694</v>
      </c>
      <c r="P59" s="47">
        <f t="shared" si="7"/>
        <v>56.308640045029549</v>
      </c>
      <c r="Q59" s="9"/>
    </row>
    <row r="60" spans="1:17" ht="15.75">
      <c r="A60" s="29" t="s">
        <v>4</v>
      </c>
      <c r="B60" s="30"/>
      <c r="C60" s="31"/>
      <c r="D60" s="32">
        <f t="shared" ref="D60:N60" si="13">SUM(D61:D68)</f>
        <v>554692</v>
      </c>
      <c r="E60" s="32">
        <f t="shared" si="13"/>
        <v>16903</v>
      </c>
      <c r="F60" s="32">
        <f t="shared" si="13"/>
        <v>109559</v>
      </c>
      <c r="G60" s="32">
        <f t="shared" si="13"/>
        <v>0</v>
      </c>
      <c r="H60" s="32">
        <f t="shared" si="13"/>
        <v>0</v>
      </c>
      <c r="I60" s="32">
        <f t="shared" si="13"/>
        <v>23418</v>
      </c>
      <c r="J60" s="32">
        <f t="shared" si="13"/>
        <v>0</v>
      </c>
      <c r="K60" s="32">
        <f t="shared" si="13"/>
        <v>-4418811</v>
      </c>
      <c r="L60" s="32">
        <f t="shared" si="13"/>
        <v>0</v>
      </c>
      <c r="M60" s="32">
        <f t="shared" si="13"/>
        <v>0</v>
      </c>
      <c r="N60" s="32">
        <f t="shared" si="13"/>
        <v>0</v>
      </c>
      <c r="O60" s="32">
        <f>SUM(D60:N60)</f>
        <v>-3714239</v>
      </c>
      <c r="P60" s="45">
        <f t="shared" si="7"/>
        <v>-116.14618968698208</v>
      </c>
      <c r="Q60" s="10"/>
    </row>
    <row r="61" spans="1:17">
      <c r="A61" s="12"/>
      <c r="B61" s="25">
        <v>361.1</v>
      </c>
      <c r="C61" s="20" t="s">
        <v>67</v>
      </c>
      <c r="D61" s="46">
        <v>12951</v>
      </c>
      <c r="E61" s="46">
        <v>6903</v>
      </c>
      <c r="F61" s="46">
        <v>109559</v>
      </c>
      <c r="G61" s="46">
        <v>0</v>
      </c>
      <c r="H61" s="46">
        <v>0</v>
      </c>
      <c r="I61" s="46">
        <v>35545</v>
      </c>
      <c r="J61" s="46">
        <v>0</v>
      </c>
      <c r="K61" s="46">
        <v>128899</v>
      </c>
      <c r="L61" s="46">
        <v>0</v>
      </c>
      <c r="M61" s="46">
        <v>0</v>
      </c>
      <c r="N61" s="46">
        <v>0</v>
      </c>
      <c r="O61" s="46">
        <f>SUM(D61:N61)</f>
        <v>293857</v>
      </c>
      <c r="P61" s="47">
        <f t="shared" si="7"/>
        <v>9.1890615716563993</v>
      </c>
      <c r="Q61" s="9"/>
    </row>
    <row r="62" spans="1:17">
      <c r="A62" s="12"/>
      <c r="B62" s="25">
        <v>361.2</v>
      </c>
      <c r="C62" s="20" t="s">
        <v>68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1216928</v>
      </c>
      <c r="L62" s="46">
        <v>0</v>
      </c>
      <c r="M62" s="46">
        <v>0</v>
      </c>
      <c r="N62" s="46">
        <v>0</v>
      </c>
      <c r="O62" s="46">
        <f t="shared" ref="O62:O73" si="14">SUM(D62:N62)</f>
        <v>1216928</v>
      </c>
      <c r="P62" s="47">
        <f t="shared" si="7"/>
        <v>38.053972919728572</v>
      </c>
      <c r="Q62" s="9"/>
    </row>
    <row r="63" spans="1:17">
      <c r="A63" s="12"/>
      <c r="B63" s="25">
        <v>361.3</v>
      </c>
      <c r="C63" s="20" t="s">
        <v>69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-7251589</v>
      </c>
      <c r="L63" s="46">
        <v>0</v>
      </c>
      <c r="M63" s="46">
        <v>0</v>
      </c>
      <c r="N63" s="46">
        <v>0</v>
      </c>
      <c r="O63" s="46">
        <f t="shared" si="14"/>
        <v>-7251589</v>
      </c>
      <c r="P63" s="47">
        <f t="shared" si="7"/>
        <v>-226.76096813533883</v>
      </c>
      <c r="Q63" s="9"/>
    </row>
    <row r="64" spans="1:17">
      <c r="A64" s="12"/>
      <c r="B64" s="25">
        <v>362</v>
      </c>
      <c r="C64" s="20" t="s">
        <v>71</v>
      </c>
      <c r="D64" s="46">
        <v>54700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4"/>
        <v>54700</v>
      </c>
      <c r="P64" s="47">
        <f t="shared" si="7"/>
        <v>1.7104975139935583</v>
      </c>
      <c r="Q64" s="9"/>
    </row>
    <row r="65" spans="1:120">
      <c r="A65" s="12"/>
      <c r="B65" s="25">
        <v>365</v>
      </c>
      <c r="C65" s="20" t="s">
        <v>120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-86558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4"/>
        <v>-86558</v>
      </c>
      <c r="P65" s="47">
        <f t="shared" si="7"/>
        <v>-2.7067137809187281</v>
      </c>
      <c r="Q65" s="9"/>
    </row>
    <row r="66" spans="1:120">
      <c r="A66" s="12"/>
      <c r="B66" s="25">
        <v>366</v>
      </c>
      <c r="C66" s="20" t="s">
        <v>73</v>
      </c>
      <c r="D66" s="46">
        <v>169847</v>
      </c>
      <c r="E66" s="46">
        <v>10000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4"/>
        <v>179847</v>
      </c>
      <c r="P66" s="47">
        <f t="shared" si="7"/>
        <v>5.6239094405703742</v>
      </c>
      <c r="Q66" s="9"/>
    </row>
    <row r="67" spans="1:120">
      <c r="A67" s="12"/>
      <c r="B67" s="25">
        <v>368</v>
      </c>
      <c r="C67" s="20" t="s">
        <v>74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1486951</v>
      </c>
      <c r="L67" s="46">
        <v>0</v>
      </c>
      <c r="M67" s="46">
        <v>0</v>
      </c>
      <c r="N67" s="46">
        <v>0</v>
      </c>
      <c r="O67" s="46">
        <f t="shared" si="14"/>
        <v>1486951</v>
      </c>
      <c r="P67" s="47">
        <f t="shared" si="7"/>
        <v>46.497732887207228</v>
      </c>
      <c r="Q67" s="9"/>
    </row>
    <row r="68" spans="1:120">
      <c r="A68" s="12"/>
      <c r="B68" s="25">
        <v>369.9</v>
      </c>
      <c r="C68" s="20" t="s">
        <v>75</v>
      </c>
      <c r="D68" s="46">
        <v>317194</v>
      </c>
      <c r="E68" s="46">
        <v>0</v>
      </c>
      <c r="F68" s="46">
        <v>0</v>
      </c>
      <c r="G68" s="46">
        <v>0</v>
      </c>
      <c r="H68" s="46">
        <v>0</v>
      </c>
      <c r="I68" s="46">
        <v>74431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4"/>
        <v>391625</v>
      </c>
      <c r="P68" s="47">
        <f t="shared" si="7"/>
        <v>12.246317896119328</v>
      </c>
      <c r="Q68" s="9"/>
    </row>
    <row r="69" spans="1:120" ht="15.75">
      <c r="A69" s="29" t="s">
        <v>50</v>
      </c>
      <c r="B69" s="30"/>
      <c r="C69" s="31"/>
      <c r="D69" s="32">
        <f t="shared" ref="D69:N69" si="15">SUM(D70:D73)</f>
        <v>1730997</v>
      </c>
      <c r="E69" s="32">
        <f t="shared" si="15"/>
        <v>3371300</v>
      </c>
      <c r="F69" s="32">
        <f t="shared" si="15"/>
        <v>4597280</v>
      </c>
      <c r="G69" s="32">
        <f t="shared" si="15"/>
        <v>0</v>
      </c>
      <c r="H69" s="32">
        <f t="shared" si="15"/>
        <v>0</v>
      </c>
      <c r="I69" s="32">
        <f t="shared" si="15"/>
        <v>16326162</v>
      </c>
      <c r="J69" s="32">
        <f t="shared" si="15"/>
        <v>0</v>
      </c>
      <c r="K69" s="32">
        <f t="shared" si="15"/>
        <v>0</v>
      </c>
      <c r="L69" s="32">
        <f t="shared" si="15"/>
        <v>0</v>
      </c>
      <c r="M69" s="32">
        <f t="shared" si="15"/>
        <v>0</v>
      </c>
      <c r="N69" s="32">
        <f t="shared" si="15"/>
        <v>0</v>
      </c>
      <c r="O69" s="32">
        <f t="shared" si="14"/>
        <v>26025739</v>
      </c>
      <c r="P69" s="45">
        <f t="shared" ref="P69:P74" si="16">(O69/P$76)</f>
        <v>813.83842521654833</v>
      </c>
      <c r="Q69" s="9"/>
    </row>
    <row r="70" spans="1:120">
      <c r="A70" s="12"/>
      <c r="B70" s="25">
        <v>381</v>
      </c>
      <c r="C70" s="20" t="s">
        <v>76</v>
      </c>
      <c r="D70" s="46">
        <v>29619</v>
      </c>
      <c r="E70" s="46">
        <v>3371300</v>
      </c>
      <c r="F70" s="46">
        <v>4597280</v>
      </c>
      <c r="G70" s="46">
        <v>0</v>
      </c>
      <c r="H70" s="46">
        <v>0</v>
      </c>
      <c r="I70" s="46">
        <v>4379932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4"/>
        <v>12378131</v>
      </c>
      <c r="P70" s="47">
        <f t="shared" si="16"/>
        <v>387.07060883704929</v>
      </c>
      <c r="Q70" s="9"/>
    </row>
    <row r="71" spans="1:120">
      <c r="A71" s="12"/>
      <c r="B71" s="25">
        <v>383.2</v>
      </c>
      <c r="C71" s="20" t="s">
        <v>174</v>
      </c>
      <c r="D71" s="46">
        <v>700199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4"/>
        <v>700199</v>
      </c>
      <c r="P71" s="47">
        <f t="shared" si="16"/>
        <v>21.895587729447449</v>
      </c>
      <c r="Q71" s="9"/>
    </row>
    <row r="72" spans="1:120">
      <c r="A72" s="12"/>
      <c r="B72" s="25">
        <v>384</v>
      </c>
      <c r="C72" s="20" t="s">
        <v>101</v>
      </c>
      <c r="D72" s="46">
        <v>1001179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4"/>
        <v>1001179</v>
      </c>
      <c r="P72" s="47">
        <f t="shared" si="16"/>
        <v>31.307389224178365</v>
      </c>
      <c r="Q72" s="9"/>
    </row>
    <row r="73" spans="1:120" ht="15.75" thickBot="1">
      <c r="A73" s="12"/>
      <c r="B73" s="25">
        <v>389.8</v>
      </c>
      <c r="C73" s="20" t="s">
        <v>79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11946230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4"/>
        <v>11946230</v>
      </c>
      <c r="P73" s="47">
        <f t="shared" si="16"/>
        <v>373.56483942587323</v>
      </c>
      <c r="Q73" s="9"/>
    </row>
    <row r="74" spans="1:120" ht="16.5" thickBot="1">
      <c r="A74" s="14" t="s">
        <v>61</v>
      </c>
      <c r="B74" s="23"/>
      <c r="C74" s="22"/>
      <c r="D74" s="15">
        <f t="shared" ref="D74:N74" si="17">SUM(D5,D18,D32,D43,D55,D60,D69)</f>
        <v>60877536</v>
      </c>
      <c r="E74" s="15">
        <f t="shared" si="17"/>
        <v>6410855</v>
      </c>
      <c r="F74" s="15">
        <f t="shared" si="17"/>
        <v>4706839</v>
      </c>
      <c r="G74" s="15">
        <f t="shared" si="17"/>
        <v>0</v>
      </c>
      <c r="H74" s="15">
        <f t="shared" si="17"/>
        <v>0</v>
      </c>
      <c r="I74" s="15">
        <f t="shared" si="17"/>
        <v>64623726.170000002</v>
      </c>
      <c r="J74" s="15">
        <f t="shared" si="17"/>
        <v>0</v>
      </c>
      <c r="K74" s="15">
        <f t="shared" si="17"/>
        <v>-3988150</v>
      </c>
      <c r="L74" s="15">
        <f t="shared" si="17"/>
        <v>0</v>
      </c>
      <c r="M74" s="15">
        <f t="shared" si="17"/>
        <v>0</v>
      </c>
      <c r="N74" s="15">
        <f t="shared" si="17"/>
        <v>0</v>
      </c>
      <c r="O74" s="15">
        <f>SUM(D74:N74)</f>
        <v>132630806.17000002</v>
      </c>
      <c r="P74" s="38">
        <f t="shared" si="16"/>
        <v>4147.4344466681268</v>
      </c>
      <c r="Q74" s="6"/>
      <c r="R74" s="2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</row>
    <row r="75" spans="1:120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9"/>
    </row>
    <row r="76" spans="1:120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8" t="s">
        <v>175</v>
      </c>
      <c r="N76" s="48"/>
      <c r="O76" s="48"/>
      <c r="P76" s="43">
        <v>31979</v>
      </c>
    </row>
    <row r="77" spans="1:120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1"/>
    </row>
    <row r="78" spans="1:120" ht="15.75" customHeight="1" thickBot="1">
      <c r="A78" s="52" t="s">
        <v>98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4"/>
    </row>
  </sheetData>
  <mergeCells count="10">
    <mergeCell ref="M76:O76"/>
    <mergeCell ref="A77:P77"/>
    <mergeCell ref="A78:P7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8499969</v>
      </c>
      <c r="E5" s="27">
        <f t="shared" si="0"/>
        <v>824588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213501</v>
      </c>
      <c r="L5" s="27">
        <f t="shared" si="0"/>
        <v>0</v>
      </c>
      <c r="M5" s="27">
        <f t="shared" si="0"/>
        <v>0</v>
      </c>
      <c r="N5" s="28">
        <f>SUM(D5:M5)</f>
        <v>9538058</v>
      </c>
      <c r="O5" s="33">
        <f t="shared" ref="O5:O36" si="1">(N5/O$78)</f>
        <v>446.0162730886135</v>
      </c>
      <c r="P5" s="6"/>
    </row>
    <row r="6" spans="1:133">
      <c r="A6" s="12"/>
      <c r="B6" s="25">
        <v>311</v>
      </c>
      <c r="C6" s="20" t="s">
        <v>3</v>
      </c>
      <c r="D6" s="46">
        <v>5633091</v>
      </c>
      <c r="E6" s="46">
        <v>824588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6457679</v>
      </c>
      <c r="O6" s="47">
        <f t="shared" si="1"/>
        <v>301.97236380640635</v>
      </c>
      <c r="P6" s="9"/>
    </row>
    <row r="7" spans="1:133">
      <c r="A7" s="12"/>
      <c r="B7" s="25">
        <v>312.3</v>
      </c>
      <c r="C7" s="20" t="s">
        <v>11</v>
      </c>
      <c r="D7" s="46">
        <v>77713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77713</v>
      </c>
      <c r="O7" s="47">
        <f t="shared" si="1"/>
        <v>3.6339957914426</v>
      </c>
      <c r="P7" s="9"/>
    </row>
    <row r="8" spans="1:133">
      <c r="A8" s="12"/>
      <c r="B8" s="25">
        <v>312.41000000000003</v>
      </c>
      <c r="C8" s="20" t="s">
        <v>12</v>
      </c>
      <c r="D8" s="46">
        <v>701146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701146</v>
      </c>
      <c r="O8" s="47">
        <f t="shared" si="1"/>
        <v>32.786813186813184</v>
      </c>
      <c r="P8" s="9"/>
    </row>
    <row r="9" spans="1:133">
      <c r="A9" s="12"/>
      <c r="B9" s="25">
        <v>312.51</v>
      </c>
      <c r="C9" s="20" t="s">
        <v>87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104330</v>
      </c>
      <c r="L9" s="46">
        <v>0</v>
      </c>
      <c r="M9" s="46">
        <v>0</v>
      </c>
      <c r="N9" s="46">
        <f>SUM(D9:M9)</f>
        <v>104330</v>
      </c>
      <c r="O9" s="47">
        <f t="shared" si="1"/>
        <v>4.8786532616319853</v>
      </c>
      <c r="P9" s="9"/>
    </row>
    <row r="10" spans="1:133">
      <c r="A10" s="12"/>
      <c r="B10" s="25">
        <v>312.52</v>
      </c>
      <c r="C10" s="20" t="s">
        <v>107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109171</v>
      </c>
      <c r="L10" s="46">
        <v>0</v>
      </c>
      <c r="M10" s="46">
        <v>0</v>
      </c>
      <c r="N10" s="46">
        <f>SUM(D10:M10)</f>
        <v>109171</v>
      </c>
      <c r="O10" s="47">
        <f t="shared" si="1"/>
        <v>5.1050268880056118</v>
      </c>
      <c r="P10" s="9"/>
    </row>
    <row r="11" spans="1:133">
      <c r="A11" s="12"/>
      <c r="B11" s="25">
        <v>314.10000000000002</v>
      </c>
      <c r="C11" s="20" t="s">
        <v>13</v>
      </c>
      <c r="D11" s="46">
        <v>1165788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1165788</v>
      </c>
      <c r="O11" s="47">
        <f t="shared" si="1"/>
        <v>54.514285714285712</v>
      </c>
      <c r="P11" s="9"/>
    </row>
    <row r="12" spans="1:133">
      <c r="A12" s="12"/>
      <c r="B12" s="25">
        <v>314.3</v>
      </c>
      <c r="C12" s="20" t="s">
        <v>14</v>
      </c>
      <c r="D12" s="46">
        <v>273833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273833</v>
      </c>
      <c r="O12" s="47">
        <f t="shared" si="1"/>
        <v>12.804909983633388</v>
      </c>
      <c r="P12" s="9"/>
    </row>
    <row r="13" spans="1:133">
      <c r="A13" s="12"/>
      <c r="B13" s="25">
        <v>314.39999999999998</v>
      </c>
      <c r="C13" s="20" t="s">
        <v>15</v>
      </c>
      <c r="D13" s="46">
        <v>105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105</v>
      </c>
      <c r="O13" s="47">
        <f t="shared" si="1"/>
        <v>4.9099836333878887E-3</v>
      </c>
      <c r="P13" s="9"/>
    </row>
    <row r="14" spans="1:133">
      <c r="A14" s="12"/>
      <c r="B14" s="25">
        <v>314.8</v>
      </c>
      <c r="C14" s="20" t="s">
        <v>16</v>
      </c>
      <c r="D14" s="46">
        <v>32636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32636</v>
      </c>
      <c r="O14" s="47">
        <f t="shared" si="1"/>
        <v>1.5261164367547346</v>
      </c>
      <c r="P14" s="9"/>
    </row>
    <row r="15" spans="1:133">
      <c r="A15" s="12"/>
      <c r="B15" s="25">
        <v>315</v>
      </c>
      <c r="C15" s="20" t="s">
        <v>108</v>
      </c>
      <c r="D15" s="46">
        <v>543154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543154</v>
      </c>
      <c r="O15" s="47">
        <f t="shared" si="1"/>
        <v>25.398830956277767</v>
      </c>
      <c r="P15" s="9"/>
    </row>
    <row r="16" spans="1:133">
      <c r="A16" s="12"/>
      <c r="B16" s="25">
        <v>316</v>
      </c>
      <c r="C16" s="20" t="s">
        <v>109</v>
      </c>
      <c r="D16" s="46">
        <v>72503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72503</v>
      </c>
      <c r="O16" s="47">
        <f t="shared" si="1"/>
        <v>3.3903670797287817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SUM(D18:D30)</f>
        <v>3358677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1217316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4575993</v>
      </c>
      <c r="O17" s="45">
        <f t="shared" si="1"/>
        <v>213.98143558569092</v>
      </c>
      <c r="P17" s="10"/>
    </row>
    <row r="18" spans="1:16">
      <c r="A18" s="12"/>
      <c r="B18" s="25">
        <v>322</v>
      </c>
      <c r="C18" s="20" t="s">
        <v>0</v>
      </c>
      <c r="D18" s="46">
        <v>668249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668249</v>
      </c>
      <c r="O18" s="47">
        <f t="shared" si="1"/>
        <v>31.248491933598316</v>
      </c>
      <c r="P18" s="9"/>
    </row>
    <row r="19" spans="1:16">
      <c r="A19" s="12"/>
      <c r="B19" s="25">
        <v>323.10000000000002</v>
      </c>
      <c r="C19" s="20" t="s">
        <v>20</v>
      </c>
      <c r="D19" s="46">
        <v>1595278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9" si="4">SUM(D19:M19)</f>
        <v>1595278</v>
      </c>
      <c r="O19" s="47">
        <f t="shared" si="1"/>
        <v>74.597989244797759</v>
      </c>
      <c r="P19" s="9"/>
    </row>
    <row r="20" spans="1:16">
      <c r="A20" s="12"/>
      <c r="B20" s="25">
        <v>323.39999999999998</v>
      </c>
      <c r="C20" s="20" t="s">
        <v>21</v>
      </c>
      <c r="D20" s="46">
        <v>71518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71518</v>
      </c>
      <c r="O20" s="47">
        <f t="shared" si="1"/>
        <v>3.3443067570727143</v>
      </c>
      <c r="P20" s="9"/>
    </row>
    <row r="21" spans="1:16">
      <c r="A21" s="12"/>
      <c r="B21" s="25">
        <v>323.7</v>
      </c>
      <c r="C21" s="20" t="s">
        <v>22</v>
      </c>
      <c r="D21" s="46">
        <v>223599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223599</v>
      </c>
      <c r="O21" s="47">
        <f t="shared" si="1"/>
        <v>10.455880289922844</v>
      </c>
      <c r="P21" s="9"/>
    </row>
    <row r="22" spans="1:16">
      <c r="A22" s="12"/>
      <c r="B22" s="25">
        <v>324.11</v>
      </c>
      <c r="C22" s="20" t="s">
        <v>23</v>
      </c>
      <c r="D22" s="46">
        <v>84562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84562</v>
      </c>
      <c r="O22" s="47">
        <f t="shared" si="1"/>
        <v>3.9542670095861587</v>
      </c>
      <c r="P22" s="9"/>
    </row>
    <row r="23" spans="1:16">
      <c r="A23" s="12"/>
      <c r="B23" s="25">
        <v>324.12</v>
      </c>
      <c r="C23" s="20" t="s">
        <v>24</v>
      </c>
      <c r="D23" s="46">
        <v>7883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7883</v>
      </c>
      <c r="O23" s="47">
        <f t="shared" si="1"/>
        <v>0.36862286649520692</v>
      </c>
      <c r="P23" s="9"/>
    </row>
    <row r="24" spans="1:16">
      <c r="A24" s="12"/>
      <c r="B24" s="25">
        <v>324.20999999999998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604589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604589</v>
      </c>
      <c r="O24" s="47">
        <f t="shared" si="1"/>
        <v>28.271638999298574</v>
      </c>
      <c r="P24" s="9"/>
    </row>
    <row r="25" spans="1:16">
      <c r="A25" s="12"/>
      <c r="B25" s="25">
        <v>324.22000000000003</v>
      </c>
      <c r="C25" s="20" t="s">
        <v>26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114293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114293</v>
      </c>
      <c r="O25" s="47">
        <f t="shared" si="1"/>
        <v>5.3445405658171614</v>
      </c>
      <c r="P25" s="9"/>
    </row>
    <row r="26" spans="1:16">
      <c r="A26" s="12"/>
      <c r="B26" s="25">
        <v>324.31</v>
      </c>
      <c r="C26" s="20" t="s">
        <v>27</v>
      </c>
      <c r="D26" s="46">
        <v>136047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136047</v>
      </c>
      <c r="O26" s="47">
        <f t="shared" si="1"/>
        <v>6.3617956511573537</v>
      </c>
      <c r="P26" s="9"/>
    </row>
    <row r="27" spans="1:16">
      <c r="A27" s="12"/>
      <c r="B27" s="25">
        <v>324.32</v>
      </c>
      <c r="C27" s="20" t="s">
        <v>28</v>
      </c>
      <c r="D27" s="46">
        <v>256063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256063</v>
      </c>
      <c r="O27" s="47">
        <f t="shared" si="1"/>
        <v>11.973953705868599</v>
      </c>
      <c r="P27" s="9"/>
    </row>
    <row r="28" spans="1:16">
      <c r="A28" s="12"/>
      <c r="B28" s="25">
        <v>324.61</v>
      </c>
      <c r="C28" s="20" t="s">
        <v>29</v>
      </c>
      <c r="D28" s="46">
        <v>104536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104536</v>
      </c>
      <c r="O28" s="47">
        <f t="shared" si="1"/>
        <v>4.8882861819032035</v>
      </c>
      <c r="P28" s="9"/>
    </row>
    <row r="29" spans="1:16">
      <c r="A29" s="12"/>
      <c r="B29" s="25">
        <v>325.2</v>
      </c>
      <c r="C29" s="20" t="s">
        <v>110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498434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498434</v>
      </c>
      <c r="O29" s="47">
        <f t="shared" si="1"/>
        <v>23.307645545943419</v>
      </c>
      <c r="P29" s="9"/>
    </row>
    <row r="30" spans="1:16">
      <c r="A30" s="12"/>
      <c r="B30" s="25">
        <v>329</v>
      </c>
      <c r="C30" s="20" t="s">
        <v>30</v>
      </c>
      <c r="D30" s="46">
        <v>210942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210942</v>
      </c>
      <c r="O30" s="47">
        <f t="shared" si="1"/>
        <v>9.8640168342296004</v>
      </c>
      <c r="P30" s="9"/>
    </row>
    <row r="31" spans="1:16" ht="15.75">
      <c r="A31" s="29" t="s">
        <v>32</v>
      </c>
      <c r="B31" s="30"/>
      <c r="C31" s="31"/>
      <c r="D31" s="32">
        <f t="shared" ref="D31:M31" si="5">SUM(D32:D43)</f>
        <v>2099156</v>
      </c>
      <c r="E31" s="32">
        <f t="shared" si="5"/>
        <v>284610</v>
      </c>
      <c r="F31" s="32">
        <f t="shared" si="5"/>
        <v>0</v>
      </c>
      <c r="G31" s="32">
        <f t="shared" si="5"/>
        <v>0</v>
      </c>
      <c r="H31" s="32">
        <f t="shared" si="5"/>
        <v>0</v>
      </c>
      <c r="I31" s="32">
        <f t="shared" si="5"/>
        <v>4987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4">
        <f>SUM(D31:M31)</f>
        <v>2388753</v>
      </c>
      <c r="O31" s="45">
        <f t="shared" si="1"/>
        <v>111.70226794482113</v>
      </c>
      <c r="P31" s="10"/>
    </row>
    <row r="32" spans="1:16">
      <c r="A32" s="12"/>
      <c r="B32" s="25">
        <v>331.2</v>
      </c>
      <c r="C32" s="20" t="s">
        <v>31</v>
      </c>
      <c r="D32" s="46">
        <v>52049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52049</v>
      </c>
      <c r="O32" s="47">
        <f t="shared" si="1"/>
        <v>2.4339022679448212</v>
      </c>
      <c r="P32" s="9"/>
    </row>
    <row r="33" spans="1:16">
      <c r="A33" s="12"/>
      <c r="B33" s="25">
        <v>331.5</v>
      </c>
      <c r="C33" s="20" t="s">
        <v>33</v>
      </c>
      <c r="D33" s="46">
        <v>0</v>
      </c>
      <c r="E33" s="46">
        <v>284610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284610</v>
      </c>
      <c r="O33" s="47">
        <f t="shared" si="1"/>
        <v>13.308861351414542</v>
      </c>
      <c r="P33" s="9"/>
    </row>
    <row r="34" spans="1:16">
      <c r="A34" s="12"/>
      <c r="B34" s="25">
        <v>334.36</v>
      </c>
      <c r="C34" s="20" t="s">
        <v>111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4987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6">SUM(D34:M34)</f>
        <v>4987</v>
      </c>
      <c r="O34" s="47">
        <f t="shared" si="1"/>
        <v>0.23320084171148001</v>
      </c>
      <c r="P34" s="9"/>
    </row>
    <row r="35" spans="1:16">
      <c r="A35" s="12"/>
      <c r="B35" s="25">
        <v>334.49</v>
      </c>
      <c r="C35" s="20" t="s">
        <v>95</v>
      </c>
      <c r="D35" s="46">
        <v>134796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134796</v>
      </c>
      <c r="O35" s="47">
        <f t="shared" si="1"/>
        <v>6.3032967032967031</v>
      </c>
      <c r="P35" s="9"/>
    </row>
    <row r="36" spans="1:16">
      <c r="A36" s="12"/>
      <c r="B36" s="25">
        <v>334.7</v>
      </c>
      <c r="C36" s="20" t="s">
        <v>35</v>
      </c>
      <c r="D36" s="46">
        <v>131753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131753</v>
      </c>
      <c r="O36" s="47">
        <f t="shared" si="1"/>
        <v>6.1610007014262331</v>
      </c>
      <c r="P36" s="9"/>
    </row>
    <row r="37" spans="1:16">
      <c r="A37" s="12"/>
      <c r="B37" s="25">
        <v>335.12</v>
      </c>
      <c r="C37" s="20" t="s">
        <v>112</v>
      </c>
      <c r="D37" s="46">
        <v>606197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606197</v>
      </c>
      <c r="O37" s="47">
        <f t="shared" ref="O37:O68" si="7">(N37/O$78)</f>
        <v>28.346831891512743</v>
      </c>
      <c r="P37" s="9"/>
    </row>
    <row r="38" spans="1:16">
      <c r="A38" s="12"/>
      <c r="B38" s="25">
        <v>335.14</v>
      </c>
      <c r="C38" s="20" t="s">
        <v>113</v>
      </c>
      <c r="D38" s="46">
        <v>54644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54644</v>
      </c>
      <c r="O38" s="47">
        <f t="shared" si="7"/>
        <v>2.5552490063128359</v>
      </c>
      <c r="P38" s="9"/>
    </row>
    <row r="39" spans="1:16">
      <c r="A39" s="12"/>
      <c r="B39" s="25">
        <v>335.15</v>
      </c>
      <c r="C39" s="20" t="s">
        <v>114</v>
      </c>
      <c r="D39" s="46">
        <v>9770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9770</v>
      </c>
      <c r="O39" s="47">
        <f t="shared" si="7"/>
        <v>0.45686228664952067</v>
      </c>
      <c r="P39" s="9"/>
    </row>
    <row r="40" spans="1:16">
      <c r="A40" s="12"/>
      <c r="B40" s="25">
        <v>335.18</v>
      </c>
      <c r="C40" s="20" t="s">
        <v>115</v>
      </c>
      <c r="D40" s="46">
        <v>1079941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1079941</v>
      </c>
      <c r="O40" s="47">
        <f t="shared" si="7"/>
        <v>50.499929857376664</v>
      </c>
      <c r="P40" s="9"/>
    </row>
    <row r="41" spans="1:16">
      <c r="A41" s="12"/>
      <c r="B41" s="25">
        <v>335.21</v>
      </c>
      <c r="C41" s="20" t="s">
        <v>40</v>
      </c>
      <c r="D41" s="46">
        <v>6532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6532</v>
      </c>
      <c r="O41" s="47">
        <f t="shared" si="7"/>
        <v>0.30544774374561606</v>
      </c>
      <c r="P41" s="9"/>
    </row>
    <row r="42" spans="1:16">
      <c r="A42" s="12"/>
      <c r="B42" s="25">
        <v>335.49</v>
      </c>
      <c r="C42" s="20" t="s">
        <v>41</v>
      </c>
      <c r="D42" s="46">
        <v>14906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14906</v>
      </c>
      <c r="O42" s="47">
        <f t="shared" si="7"/>
        <v>0.69703062894552259</v>
      </c>
      <c r="P42" s="9"/>
    </row>
    <row r="43" spans="1:16">
      <c r="A43" s="12"/>
      <c r="B43" s="25">
        <v>337.2</v>
      </c>
      <c r="C43" s="20" t="s">
        <v>42</v>
      </c>
      <c r="D43" s="46">
        <v>8568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8568</v>
      </c>
      <c r="O43" s="47">
        <f t="shared" si="7"/>
        <v>0.40065466448445169</v>
      </c>
      <c r="P43" s="9"/>
    </row>
    <row r="44" spans="1:16" ht="15.75">
      <c r="A44" s="29" t="s">
        <v>48</v>
      </c>
      <c r="B44" s="30"/>
      <c r="C44" s="31"/>
      <c r="D44" s="32">
        <f t="shared" ref="D44:M44" si="8">SUM(D45:D56)</f>
        <v>3376450</v>
      </c>
      <c r="E44" s="32">
        <f t="shared" si="8"/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8568339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>SUM(D44:M44)</f>
        <v>11944789</v>
      </c>
      <c r="O44" s="45">
        <f t="shared" si="7"/>
        <v>558.55922375496846</v>
      </c>
      <c r="P44" s="10"/>
    </row>
    <row r="45" spans="1:16">
      <c r="A45" s="12"/>
      <c r="B45" s="25">
        <v>342.1</v>
      </c>
      <c r="C45" s="20" t="s">
        <v>51</v>
      </c>
      <c r="D45" s="46">
        <v>174903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6" si="9">SUM(D45:M45)</f>
        <v>174903</v>
      </c>
      <c r="O45" s="47">
        <f t="shared" si="7"/>
        <v>8.1787701660042078</v>
      </c>
      <c r="P45" s="9"/>
    </row>
    <row r="46" spans="1:16">
      <c r="A46" s="12"/>
      <c r="B46" s="25">
        <v>342.5</v>
      </c>
      <c r="C46" s="20" t="s">
        <v>52</v>
      </c>
      <c r="D46" s="46">
        <v>43213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43213</v>
      </c>
      <c r="O46" s="47">
        <f t="shared" si="7"/>
        <v>2.0207154547580077</v>
      </c>
      <c r="P46" s="9"/>
    </row>
    <row r="47" spans="1:16">
      <c r="A47" s="12"/>
      <c r="B47" s="25">
        <v>342.9</v>
      </c>
      <c r="C47" s="20" t="s">
        <v>53</v>
      </c>
      <c r="D47" s="46">
        <v>24197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24197</v>
      </c>
      <c r="O47" s="47">
        <f t="shared" si="7"/>
        <v>1.1314940378770166</v>
      </c>
      <c r="P47" s="9"/>
    </row>
    <row r="48" spans="1:16">
      <c r="A48" s="12"/>
      <c r="B48" s="25">
        <v>343.3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3259057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3259057</v>
      </c>
      <c r="O48" s="47">
        <f t="shared" si="7"/>
        <v>152.39920505026888</v>
      </c>
      <c r="P48" s="9"/>
    </row>
    <row r="49" spans="1:16">
      <c r="A49" s="12"/>
      <c r="B49" s="25">
        <v>343.4</v>
      </c>
      <c r="C49" s="20" t="s">
        <v>55</v>
      </c>
      <c r="D49" s="46">
        <v>2513053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2513053</v>
      </c>
      <c r="O49" s="47">
        <f t="shared" si="7"/>
        <v>117.51475333177461</v>
      </c>
      <c r="P49" s="9"/>
    </row>
    <row r="50" spans="1:16">
      <c r="A50" s="12"/>
      <c r="B50" s="25">
        <v>343.5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5296703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5296703</v>
      </c>
      <c r="O50" s="47">
        <f t="shared" si="7"/>
        <v>247.68309562777648</v>
      </c>
      <c r="P50" s="9"/>
    </row>
    <row r="51" spans="1:16">
      <c r="A51" s="12"/>
      <c r="B51" s="25">
        <v>343.8</v>
      </c>
      <c r="C51" s="20" t="s">
        <v>57</v>
      </c>
      <c r="D51" s="46">
        <v>45019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45019</v>
      </c>
      <c r="O51" s="47">
        <f t="shared" si="7"/>
        <v>2.1051671732522794</v>
      </c>
      <c r="P51" s="9"/>
    </row>
    <row r="52" spans="1:16">
      <c r="A52" s="12"/>
      <c r="B52" s="25">
        <v>343.9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12579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12579</v>
      </c>
      <c r="O52" s="47">
        <f t="shared" si="7"/>
        <v>0.5882160392798691</v>
      </c>
      <c r="P52" s="9"/>
    </row>
    <row r="53" spans="1:16">
      <c r="A53" s="12"/>
      <c r="B53" s="25">
        <v>344.9</v>
      </c>
      <c r="C53" s="20" t="s">
        <v>116</v>
      </c>
      <c r="D53" s="46">
        <v>85507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85507</v>
      </c>
      <c r="O53" s="47">
        <f t="shared" si="7"/>
        <v>3.9984568622866496</v>
      </c>
      <c r="P53" s="9"/>
    </row>
    <row r="54" spans="1:16">
      <c r="A54" s="12"/>
      <c r="B54" s="25">
        <v>347.1</v>
      </c>
      <c r="C54" s="20" t="s">
        <v>117</v>
      </c>
      <c r="D54" s="46">
        <v>30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30</v>
      </c>
      <c r="O54" s="47">
        <f t="shared" si="7"/>
        <v>1.4028524666822538E-3</v>
      </c>
      <c r="P54" s="9"/>
    </row>
    <row r="55" spans="1:16">
      <c r="A55" s="12"/>
      <c r="B55" s="25">
        <v>347.2</v>
      </c>
      <c r="C55" s="20" t="s">
        <v>60</v>
      </c>
      <c r="D55" s="46">
        <v>467406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467406</v>
      </c>
      <c r="O55" s="47">
        <f t="shared" si="7"/>
        <v>21.856722001402851</v>
      </c>
      <c r="P55" s="9"/>
    </row>
    <row r="56" spans="1:16">
      <c r="A56" s="12"/>
      <c r="B56" s="25">
        <v>349</v>
      </c>
      <c r="C56" s="20" t="s">
        <v>1</v>
      </c>
      <c r="D56" s="46">
        <v>23122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23122</v>
      </c>
      <c r="O56" s="47">
        <f t="shared" si="7"/>
        <v>1.0812251578209024</v>
      </c>
      <c r="P56" s="9"/>
    </row>
    <row r="57" spans="1:16" ht="15.75">
      <c r="A57" s="29" t="s">
        <v>49</v>
      </c>
      <c r="B57" s="30"/>
      <c r="C57" s="31"/>
      <c r="D57" s="32">
        <f t="shared" ref="D57:M57" si="10">SUM(D58:D61)</f>
        <v>1668140</v>
      </c>
      <c r="E57" s="32">
        <f t="shared" si="10"/>
        <v>0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125</v>
      </c>
      <c r="J57" s="32">
        <f t="shared" si="10"/>
        <v>0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 t="shared" ref="N57:N63" si="11">SUM(D57:M57)</f>
        <v>1668265</v>
      </c>
      <c r="O57" s="45">
        <f t="shared" si="7"/>
        <v>78.010989010989007</v>
      </c>
      <c r="P57" s="10"/>
    </row>
    <row r="58" spans="1:16">
      <c r="A58" s="13"/>
      <c r="B58" s="39">
        <v>351.9</v>
      </c>
      <c r="C58" s="21" t="s">
        <v>118</v>
      </c>
      <c r="D58" s="46">
        <v>130552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130552</v>
      </c>
      <c r="O58" s="47">
        <f t="shared" si="7"/>
        <v>6.1048398410100537</v>
      </c>
      <c r="P58" s="9"/>
    </row>
    <row r="59" spans="1:16">
      <c r="A59" s="13"/>
      <c r="B59" s="39">
        <v>352</v>
      </c>
      <c r="C59" s="21" t="s">
        <v>63</v>
      </c>
      <c r="D59" s="46">
        <v>13685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13685</v>
      </c>
      <c r="O59" s="47">
        <f t="shared" si="7"/>
        <v>0.63993453355155483</v>
      </c>
      <c r="P59" s="9"/>
    </row>
    <row r="60" spans="1:16">
      <c r="A60" s="13"/>
      <c r="B60" s="39">
        <v>354</v>
      </c>
      <c r="C60" s="21" t="s">
        <v>64</v>
      </c>
      <c r="D60" s="46">
        <v>1378705</v>
      </c>
      <c r="E60" s="46">
        <v>0</v>
      </c>
      <c r="F60" s="46">
        <v>0</v>
      </c>
      <c r="G60" s="46">
        <v>0</v>
      </c>
      <c r="H60" s="46">
        <v>0</v>
      </c>
      <c r="I60" s="46">
        <v>125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1378830</v>
      </c>
      <c r="O60" s="47">
        <f t="shared" si="7"/>
        <v>64.476502221183068</v>
      </c>
      <c r="P60" s="9"/>
    </row>
    <row r="61" spans="1:16">
      <c r="A61" s="13"/>
      <c r="B61" s="39">
        <v>359</v>
      </c>
      <c r="C61" s="21" t="s">
        <v>65</v>
      </c>
      <c r="D61" s="46">
        <v>145198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145198</v>
      </c>
      <c r="O61" s="47">
        <f t="shared" si="7"/>
        <v>6.7897124152443302</v>
      </c>
      <c r="P61" s="9"/>
    </row>
    <row r="62" spans="1:16" ht="15.75">
      <c r="A62" s="29" t="s">
        <v>4</v>
      </c>
      <c r="B62" s="30"/>
      <c r="C62" s="31"/>
      <c r="D62" s="32">
        <f t="shared" ref="D62:M62" si="12">SUM(D63:D71)</f>
        <v>400617</v>
      </c>
      <c r="E62" s="32">
        <f t="shared" si="12"/>
        <v>2713</v>
      </c>
      <c r="F62" s="32">
        <f t="shared" si="12"/>
        <v>234797</v>
      </c>
      <c r="G62" s="32">
        <f t="shared" si="12"/>
        <v>5897</v>
      </c>
      <c r="H62" s="32">
        <f t="shared" si="12"/>
        <v>0</v>
      </c>
      <c r="I62" s="32">
        <f t="shared" si="12"/>
        <v>87280</v>
      </c>
      <c r="J62" s="32">
        <f t="shared" si="12"/>
        <v>0</v>
      </c>
      <c r="K62" s="32">
        <f t="shared" si="12"/>
        <v>5451616</v>
      </c>
      <c r="L62" s="32">
        <f t="shared" si="12"/>
        <v>0</v>
      </c>
      <c r="M62" s="32">
        <f t="shared" si="12"/>
        <v>0</v>
      </c>
      <c r="N62" s="32">
        <f t="shared" si="11"/>
        <v>6182920</v>
      </c>
      <c r="O62" s="45">
        <f t="shared" si="7"/>
        <v>289.1241524433014</v>
      </c>
      <c r="P62" s="10"/>
    </row>
    <row r="63" spans="1:16">
      <c r="A63" s="12"/>
      <c r="B63" s="25">
        <v>361.1</v>
      </c>
      <c r="C63" s="20" t="s">
        <v>67</v>
      </c>
      <c r="D63" s="46">
        <v>30471</v>
      </c>
      <c r="E63" s="46">
        <v>2713</v>
      </c>
      <c r="F63" s="46">
        <v>234797</v>
      </c>
      <c r="G63" s="46">
        <v>5897</v>
      </c>
      <c r="H63" s="46">
        <v>0</v>
      </c>
      <c r="I63" s="46">
        <v>29088</v>
      </c>
      <c r="J63" s="46">
        <v>0</v>
      </c>
      <c r="K63" s="46">
        <v>67637</v>
      </c>
      <c r="L63" s="46">
        <v>0</v>
      </c>
      <c r="M63" s="46">
        <v>0</v>
      </c>
      <c r="N63" s="46">
        <f t="shared" si="11"/>
        <v>370603</v>
      </c>
      <c r="O63" s="47">
        <f t="shared" si="7"/>
        <v>17.330044423661445</v>
      </c>
      <c r="P63" s="9"/>
    </row>
    <row r="64" spans="1:16">
      <c r="A64" s="12"/>
      <c r="B64" s="25">
        <v>361.2</v>
      </c>
      <c r="C64" s="20" t="s">
        <v>68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367672</v>
      </c>
      <c r="L64" s="46">
        <v>0</v>
      </c>
      <c r="M64" s="46">
        <v>0</v>
      </c>
      <c r="N64" s="46">
        <f t="shared" ref="N64:N71" si="13">SUM(D64:M64)</f>
        <v>367672</v>
      </c>
      <c r="O64" s="47">
        <f t="shared" si="7"/>
        <v>17.192985737666589</v>
      </c>
      <c r="P64" s="9"/>
    </row>
    <row r="65" spans="1:119">
      <c r="A65" s="12"/>
      <c r="B65" s="25">
        <v>361.3</v>
      </c>
      <c r="C65" s="20" t="s">
        <v>69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1065778</v>
      </c>
      <c r="L65" s="46">
        <v>0</v>
      </c>
      <c r="M65" s="46">
        <v>0</v>
      </c>
      <c r="N65" s="46">
        <f t="shared" si="13"/>
        <v>1065778</v>
      </c>
      <c r="O65" s="47">
        <f t="shared" si="7"/>
        <v>49.837643207855976</v>
      </c>
      <c r="P65" s="9"/>
    </row>
    <row r="66" spans="1:119">
      <c r="A66" s="12"/>
      <c r="B66" s="25">
        <v>361.4</v>
      </c>
      <c r="C66" s="20" t="s">
        <v>119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1546236</v>
      </c>
      <c r="L66" s="46">
        <v>0</v>
      </c>
      <c r="M66" s="46">
        <v>0</v>
      </c>
      <c r="N66" s="46">
        <f t="shared" si="13"/>
        <v>1546236</v>
      </c>
      <c r="O66" s="47">
        <f t="shared" si="7"/>
        <v>72.304699555763392</v>
      </c>
      <c r="P66" s="9"/>
    </row>
    <row r="67" spans="1:119">
      <c r="A67" s="12"/>
      <c r="B67" s="25">
        <v>362</v>
      </c>
      <c r="C67" s="20" t="s">
        <v>71</v>
      </c>
      <c r="D67" s="46">
        <v>73322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73322</v>
      </c>
      <c r="O67" s="47">
        <f t="shared" si="7"/>
        <v>3.4286649520692074</v>
      </c>
      <c r="P67" s="9"/>
    </row>
    <row r="68" spans="1:119">
      <c r="A68" s="12"/>
      <c r="B68" s="25">
        <v>365</v>
      </c>
      <c r="C68" s="20" t="s">
        <v>120</v>
      </c>
      <c r="D68" s="46">
        <v>1832</v>
      </c>
      <c r="E68" s="46">
        <v>0</v>
      </c>
      <c r="F68" s="46">
        <v>0</v>
      </c>
      <c r="G68" s="46">
        <v>0</v>
      </c>
      <c r="H68" s="46">
        <v>0</v>
      </c>
      <c r="I68" s="46">
        <v>1406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3238</v>
      </c>
      <c r="O68" s="47">
        <f t="shared" si="7"/>
        <v>0.1514145429039046</v>
      </c>
      <c r="P68" s="9"/>
    </row>
    <row r="69" spans="1:119">
      <c r="A69" s="12"/>
      <c r="B69" s="25">
        <v>366</v>
      </c>
      <c r="C69" s="20" t="s">
        <v>73</v>
      </c>
      <c r="D69" s="46">
        <v>188873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188873</v>
      </c>
      <c r="O69" s="47">
        <f t="shared" ref="O69:O76" si="14">(N69/O$78)</f>
        <v>8.8320317979892451</v>
      </c>
      <c r="P69" s="9"/>
    </row>
    <row r="70" spans="1:119">
      <c r="A70" s="12"/>
      <c r="B70" s="25">
        <v>368</v>
      </c>
      <c r="C70" s="20" t="s">
        <v>74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2344202</v>
      </c>
      <c r="L70" s="46">
        <v>0</v>
      </c>
      <c r="M70" s="46">
        <v>0</v>
      </c>
      <c r="N70" s="46">
        <f t="shared" si="13"/>
        <v>2344202</v>
      </c>
      <c r="O70" s="47">
        <f t="shared" si="14"/>
        <v>109.61898527004909</v>
      </c>
      <c r="P70" s="9"/>
    </row>
    <row r="71" spans="1:119">
      <c r="A71" s="12"/>
      <c r="B71" s="25">
        <v>369.9</v>
      </c>
      <c r="C71" s="20" t="s">
        <v>75</v>
      </c>
      <c r="D71" s="46">
        <v>106119</v>
      </c>
      <c r="E71" s="46">
        <v>0</v>
      </c>
      <c r="F71" s="46">
        <v>0</v>
      </c>
      <c r="G71" s="46">
        <v>0</v>
      </c>
      <c r="H71" s="46">
        <v>0</v>
      </c>
      <c r="I71" s="46">
        <v>56786</v>
      </c>
      <c r="J71" s="46">
        <v>0</v>
      </c>
      <c r="K71" s="46">
        <v>60091</v>
      </c>
      <c r="L71" s="46">
        <v>0</v>
      </c>
      <c r="M71" s="46">
        <v>0</v>
      </c>
      <c r="N71" s="46">
        <f t="shared" si="13"/>
        <v>222996</v>
      </c>
      <c r="O71" s="47">
        <f t="shared" si="14"/>
        <v>10.427682955342529</v>
      </c>
      <c r="P71" s="9"/>
    </row>
    <row r="72" spans="1:119" ht="15.75">
      <c r="A72" s="29" t="s">
        <v>50</v>
      </c>
      <c r="B72" s="30"/>
      <c r="C72" s="31"/>
      <c r="D72" s="32">
        <f t="shared" ref="D72:M72" si="15">SUM(D73:D75)</f>
        <v>1385835</v>
      </c>
      <c r="E72" s="32">
        <f t="shared" si="15"/>
        <v>1007755</v>
      </c>
      <c r="F72" s="32">
        <f t="shared" si="15"/>
        <v>3383587</v>
      </c>
      <c r="G72" s="32">
        <f t="shared" si="15"/>
        <v>0</v>
      </c>
      <c r="H72" s="32">
        <f t="shared" si="15"/>
        <v>0</v>
      </c>
      <c r="I72" s="32">
        <f t="shared" si="15"/>
        <v>335604</v>
      </c>
      <c r="J72" s="32">
        <f t="shared" si="15"/>
        <v>0</v>
      </c>
      <c r="K72" s="32">
        <f t="shared" si="15"/>
        <v>0</v>
      </c>
      <c r="L72" s="32">
        <f t="shared" si="15"/>
        <v>0</v>
      </c>
      <c r="M72" s="32">
        <f t="shared" si="15"/>
        <v>0</v>
      </c>
      <c r="N72" s="32">
        <f>SUM(D72:M72)</f>
        <v>6112781</v>
      </c>
      <c r="O72" s="45">
        <f t="shared" si="14"/>
        <v>285.84433013794717</v>
      </c>
      <c r="P72" s="9"/>
    </row>
    <row r="73" spans="1:119">
      <c r="A73" s="12"/>
      <c r="B73" s="25">
        <v>381</v>
      </c>
      <c r="C73" s="20" t="s">
        <v>76</v>
      </c>
      <c r="D73" s="46">
        <v>0</v>
      </c>
      <c r="E73" s="46">
        <v>1007755</v>
      </c>
      <c r="F73" s="46">
        <v>3383587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4391342</v>
      </c>
      <c r="O73" s="47">
        <f t="shared" si="14"/>
        <v>205.34683189151275</v>
      </c>
      <c r="P73" s="9"/>
    </row>
    <row r="74" spans="1:119">
      <c r="A74" s="12"/>
      <c r="B74" s="25">
        <v>382</v>
      </c>
      <c r="C74" s="20" t="s">
        <v>89</v>
      </c>
      <c r="D74" s="46">
        <v>1385835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1385835</v>
      </c>
      <c r="O74" s="47">
        <f t="shared" si="14"/>
        <v>64.804068272153373</v>
      </c>
      <c r="P74" s="9"/>
    </row>
    <row r="75" spans="1:119" ht="15.75" thickBot="1">
      <c r="A75" s="12"/>
      <c r="B75" s="25">
        <v>389.8</v>
      </c>
      <c r="C75" s="20" t="s">
        <v>121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335604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335604</v>
      </c>
      <c r="O75" s="47">
        <f t="shared" si="14"/>
        <v>15.693429974281038</v>
      </c>
      <c r="P75" s="9"/>
    </row>
    <row r="76" spans="1:119" ht="16.5" thickBot="1">
      <c r="A76" s="14" t="s">
        <v>61</v>
      </c>
      <c r="B76" s="23"/>
      <c r="C76" s="22"/>
      <c r="D76" s="15">
        <f t="shared" ref="D76:M76" si="16">SUM(D5,D17,D31,D44,D57,D62,D72)</f>
        <v>20788844</v>
      </c>
      <c r="E76" s="15">
        <f t="shared" si="16"/>
        <v>2119666</v>
      </c>
      <c r="F76" s="15">
        <f t="shared" si="16"/>
        <v>3618384</v>
      </c>
      <c r="G76" s="15">
        <f t="shared" si="16"/>
        <v>5897</v>
      </c>
      <c r="H76" s="15">
        <f t="shared" si="16"/>
        <v>0</v>
      </c>
      <c r="I76" s="15">
        <f t="shared" si="16"/>
        <v>10213651</v>
      </c>
      <c r="J76" s="15">
        <f t="shared" si="16"/>
        <v>0</v>
      </c>
      <c r="K76" s="15">
        <f t="shared" si="16"/>
        <v>5665117</v>
      </c>
      <c r="L76" s="15">
        <f t="shared" si="16"/>
        <v>0</v>
      </c>
      <c r="M76" s="15">
        <f t="shared" si="16"/>
        <v>0</v>
      </c>
      <c r="N76" s="15">
        <f>SUM(D76:M76)</f>
        <v>42411559</v>
      </c>
      <c r="O76" s="38">
        <f t="shared" si="14"/>
        <v>1983.2386719663316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122</v>
      </c>
      <c r="M78" s="48"/>
      <c r="N78" s="48"/>
      <c r="O78" s="43">
        <v>21385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98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8004695</v>
      </c>
      <c r="E5" s="27">
        <f t="shared" si="0"/>
        <v>936088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187693</v>
      </c>
      <c r="L5" s="27">
        <f t="shared" si="0"/>
        <v>0</v>
      </c>
      <c r="M5" s="27">
        <f t="shared" si="0"/>
        <v>0</v>
      </c>
      <c r="N5" s="28">
        <f>SUM(D5:M5)</f>
        <v>9128476</v>
      </c>
      <c r="O5" s="33">
        <f t="shared" ref="O5:O36" si="1">(N5/O$73)</f>
        <v>438.08974420501994</v>
      </c>
      <c r="P5" s="6"/>
    </row>
    <row r="6" spans="1:133">
      <c r="A6" s="12"/>
      <c r="B6" s="25">
        <v>311</v>
      </c>
      <c r="C6" s="20" t="s">
        <v>3</v>
      </c>
      <c r="D6" s="46">
        <v>5112130</v>
      </c>
      <c r="E6" s="46">
        <v>936088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6048218</v>
      </c>
      <c r="O6" s="47">
        <f t="shared" si="1"/>
        <v>290.26337764553438</v>
      </c>
      <c r="P6" s="9"/>
    </row>
    <row r="7" spans="1:133">
      <c r="A7" s="12"/>
      <c r="B7" s="25">
        <v>312.3</v>
      </c>
      <c r="C7" s="20" t="s">
        <v>11</v>
      </c>
      <c r="D7" s="46">
        <v>69051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69051</v>
      </c>
      <c r="O7" s="47">
        <f t="shared" si="1"/>
        <v>3.313864759802275</v>
      </c>
      <c r="P7" s="9"/>
    </row>
    <row r="8" spans="1:133">
      <c r="A8" s="12"/>
      <c r="B8" s="25">
        <v>312.41000000000003</v>
      </c>
      <c r="C8" s="20" t="s">
        <v>12</v>
      </c>
      <c r="D8" s="46">
        <v>677412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677412</v>
      </c>
      <c r="O8" s="47">
        <f t="shared" si="1"/>
        <v>32.510054230455438</v>
      </c>
      <c r="P8" s="9"/>
    </row>
    <row r="9" spans="1:133">
      <c r="A9" s="12"/>
      <c r="B9" s="25">
        <v>312.51</v>
      </c>
      <c r="C9" s="20" t="s">
        <v>92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85970</v>
      </c>
      <c r="L9" s="46">
        <v>0</v>
      </c>
      <c r="M9" s="46">
        <v>0</v>
      </c>
      <c r="N9" s="46">
        <f>SUM(D9:M9)</f>
        <v>85970</v>
      </c>
      <c r="O9" s="47">
        <f t="shared" si="1"/>
        <v>4.1258338532418293</v>
      </c>
      <c r="P9" s="9"/>
    </row>
    <row r="10" spans="1:133">
      <c r="A10" s="12"/>
      <c r="B10" s="25">
        <v>312.52</v>
      </c>
      <c r="C10" s="20" t="s">
        <v>88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101723</v>
      </c>
      <c r="L10" s="46">
        <v>0</v>
      </c>
      <c r="M10" s="46">
        <v>0</v>
      </c>
      <c r="N10" s="46">
        <f>SUM(D10:M10)</f>
        <v>101723</v>
      </c>
      <c r="O10" s="47">
        <f t="shared" si="1"/>
        <v>4.8818447953160247</v>
      </c>
      <c r="P10" s="9"/>
    </row>
    <row r="11" spans="1:133">
      <c r="A11" s="12"/>
      <c r="B11" s="25">
        <v>314.10000000000002</v>
      </c>
      <c r="C11" s="20" t="s">
        <v>13</v>
      </c>
      <c r="D11" s="46">
        <v>1092348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1092348</v>
      </c>
      <c r="O11" s="47">
        <f t="shared" si="1"/>
        <v>52.42347746796564</v>
      </c>
      <c r="P11" s="9"/>
    </row>
    <row r="12" spans="1:133">
      <c r="A12" s="12"/>
      <c r="B12" s="25">
        <v>314.3</v>
      </c>
      <c r="C12" s="20" t="s">
        <v>14</v>
      </c>
      <c r="D12" s="46">
        <v>271011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271011</v>
      </c>
      <c r="O12" s="47">
        <f t="shared" si="1"/>
        <v>13.006238901953257</v>
      </c>
      <c r="P12" s="9"/>
    </row>
    <row r="13" spans="1:133">
      <c r="A13" s="12"/>
      <c r="B13" s="25">
        <v>314.39999999999998</v>
      </c>
      <c r="C13" s="20" t="s">
        <v>15</v>
      </c>
      <c r="D13" s="46">
        <v>22878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22878</v>
      </c>
      <c r="O13" s="47">
        <f t="shared" si="1"/>
        <v>1.0979507606661227</v>
      </c>
      <c r="P13" s="9"/>
    </row>
    <row r="14" spans="1:133">
      <c r="A14" s="12"/>
      <c r="B14" s="25">
        <v>314.8</v>
      </c>
      <c r="C14" s="20" t="s">
        <v>16</v>
      </c>
      <c r="D14" s="46">
        <v>32054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32054</v>
      </c>
      <c r="O14" s="47">
        <f t="shared" si="1"/>
        <v>1.5383212554590393</v>
      </c>
      <c r="P14" s="9"/>
    </row>
    <row r="15" spans="1:133">
      <c r="A15" s="12"/>
      <c r="B15" s="25">
        <v>315</v>
      </c>
      <c r="C15" s="20" t="s">
        <v>17</v>
      </c>
      <c r="D15" s="46">
        <v>661526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661526</v>
      </c>
      <c r="O15" s="47">
        <f t="shared" si="1"/>
        <v>31.74766041176753</v>
      </c>
      <c r="P15" s="9"/>
    </row>
    <row r="16" spans="1:133">
      <c r="A16" s="12"/>
      <c r="B16" s="25">
        <v>316</v>
      </c>
      <c r="C16" s="20" t="s">
        <v>18</v>
      </c>
      <c r="D16" s="46">
        <v>66285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66285</v>
      </c>
      <c r="O16" s="47">
        <f t="shared" si="1"/>
        <v>3.1811201228583768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SUM(D18:D27)</f>
        <v>2625692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428149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3053841</v>
      </c>
      <c r="O17" s="45">
        <f t="shared" si="1"/>
        <v>146.55857369103038</v>
      </c>
      <c r="P17" s="10"/>
    </row>
    <row r="18" spans="1:16">
      <c r="A18" s="12"/>
      <c r="B18" s="25">
        <v>322</v>
      </c>
      <c r="C18" s="20" t="s">
        <v>0</v>
      </c>
      <c r="D18" s="46">
        <v>412862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412862</v>
      </c>
      <c r="O18" s="47">
        <f t="shared" si="1"/>
        <v>19.813888755579018</v>
      </c>
      <c r="P18" s="9"/>
    </row>
    <row r="19" spans="1:16">
      <c r="A19" s="12"/>
      <c r="B19" s="25">
        <v>323.10000000000002</v>
      </c>
      <c r="C19" s="20" t="s">
        <v>20</v>
      </c>
      <c r="D19" s="46">
        <v>1671100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6" si="4">SUM(D19:M19)</f>
        <v>1671100</v>
      </c>
      <c r="O19" s="47">
        <f t="shared" si="1"/>
        <v>80.198685031434465</v>
      </c>
      <c r="P19" s="9"/>
    </row>
    <row r="20" spans="1:16">
      <c r="A20" s="12"/>
      <c r="B20" s="25">
        <v>323.39999999999998</v>
      </c>
      <c r="C20" s="20" t="s">
        <v>21</v>
      </c>
      <c r="D20" s="46">
        <v>49852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49852</v>
      </c>
      <c r="O20" s="47">
        <f t="shared" si="1"/>
        <v>2.3924749244133032</v>
      </c>
      <c r="P20" s="9"/>
    </row>
    <row r="21" spans="1:16">
      <c r="A21" s="12"/>
      <c r="B21" s="25">
        <v>323.7</v>
      </c>
      <c r="C21" s="20" t="s">
        <v>22</v>
      </c>
      <c r="D21" s="46">
        <v>214086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214086</v>
      </c>
      <c r="O21" s="47">
        <f t="shared" si="1"/>
        <v>10.274319719729327</v>
      </c>
      <c r="P21" s="9"/>
    </row>
    <row r="22" spans="1:16">
      <c r="A22" s="12"/>
      <c r="B22" s="25">
        <v>324.11</v>
      </c>
      <c r="C22" s="20" t="s">
        <v>23</v>
      </c>
      <c r="D22" s="46">
        <v>31842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31842</v>
      </c>
      <c r="O22" s="47">
        <f t="shared" si="1"/>
        <v>1.5281470461198829</v>
      </c>
      <c r="P22" s="9"/>
    </row>
    <row r="23" spans="1:16">
      <c r="A23" s="12"/>
      <c r="B23" s="25">
        <v>324.20999999999998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331108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331108</v>
      </c>
      <c r="O23" s="47">
        <f t="shared" si="1"/>
        <v>15.890387291836637</v>
      </c>
      <c r="P23" s="9"/>
    </row>
    <row r="24" spans="1:16">
      <c r="A24" s="12"/>
      <c r="B24" s="25">
        <v>324.22000000000003</v>
      </c>
      <c r="C24" s="20" t="s">
        <v>26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97041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97041</v>
      </c>
      <c r="O24" s="47">
        <f t="shared" si="1"/>
        <v>4.6571483418918271</v>
      </c>
      <c r="P24" s="9"/>
    </row>
    <row r="25" spans="1:16">
      <c r="A25" s="12"/>
      <c r="B25" s="25">
        <v>324.31</v>
      </c>
      <c r="C25" s="20" t="s">
        <v>27</v>
      </c>
      <c r="D25" s="46">
        <v>69342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69342</v>
      </c>
      <c r="O25" s="47">
        <f t="shared" si="1"/>
        <v>3.3278303018668716</v>
      </c>
      <c r="P25" s="9"/>
    </row>
    <row r="26" spans="1:16">
      <c r="A26" s="12"/>
      <c r="B26" s="25">
        <v>324.61</v>
      </c>
      <c r="C26" s="20" t="s">
        <v>29</v>
      </c>
      <c r="D26" s="46">
        <v>50808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50808</v>
      </c>
      <c r="O26" s="47">
        <f t="shared" si="1"/>
        <v>2.4383548495464797</v>
      </c>
      <c r="P26" s="9"/>
    </row>
    <row r="27" spans="1:16">
      <c r="A27" s="12"/>
      <c r="B27" s="25">
        <v>329</v>
      </c>
      <c r="C27" s="20" t="s">
        <v>30</v>
      </c>
      <c r="D27" s="46">
        <v>125800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125800</v>
      </c>
      <c r="O27" s="47">
        <f t="shared" si="1"/>
        <v>6.0373374286125641</v>
      </c>
      <c r="P27" s="9"/>
    </row>
    <row r="28" spans="1:16" ht="15.75">
      <c r="A28" s="29" t="s">
        <v>32</v>
      </c>
      <c r="B28" s="30"/>
      <c r="C28" s="31"/>
      <c r="D28" s="32">
        <f t="shared" ref="D28:M28" si="5">SUM(D29:D39)</f>
        <v>2310644</v>
      </c>
      <c r="E28" s="32">
        <f t="shared" si="5"/>
        <v>445223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2755867</v>
      </c>
      <c r="O28" s="45">
        <f t="shared" si="1"/>
        <v>132.25833853241829</v>
      </c>
      <c r="P28" s="10"/>
    </row>
    <row r="29" spans="1:16">
      <c r="A29" s="12"/>
      <c r="B29" s="25">
        <v>331.2</v>
      </c>
      <c r="C29" s="20" t="s">
        <v>31</v>
      </c>
      <c r="D29" s="46">
        <v>152390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152390</v>
      </c>
      <c r="O29" s="47">
        <f t="shared" si="1"/>
        <v>7.3134328358208958</v>
      </c>
      <c r="P29" s="9"/>
    </row>
    <row r="30" spans="1:16">
      <c r="A30" s="12"/>
      <c r="B30" s="25">
        <v>331.5</v>
      </c>
      <c r="C30" s="20" t="s">
        <v>33</v>
      </c>
      <c r="D30" s="46">
        <v>345848</v>
      </c>
      <c r="E30" s="46">
        <v>445223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791071</v>
      </c>
      <c r="O30" s="47">
        <f t="shared" si="1"/>
        <v>37.964726208187358</v>
      </c>
      <c r="P30" s="9"/>
    </row>
    <row r="31" spans="1:16">
      <c r="A31" s="12"/>
      <c r="B31" s="25">
        <v>334.7</v>
      </c>
      <c r="C31" s="20" t="s">
        <v>35</v>
      </c>
      <c r="D31" s="46">
        <v>121284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6">SUM(D31:M31)</f>
        <v>121284</v>
      </c>
      <c r="O31" s="47">
        <f t="shared" si="1"/>
        <v>5.8206075730671403</v>
      </c>
      <c r="P31" s="9"/>
    </row>
    <row r="32" spans="1:16">
      <c r="A32" s="12"/>
      <c r="B32" s="25">
        <v>335.12</v>
      </c>
      <c r="C32" s="20" t="s">
        <v>36</v>
      </c>
      <c r="D32" s="46">
        <v>578128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578128</v>
      </c>
      <c r="O32" s="47">
        <f t="shared" si="1"/>
        <v>27.745260834093198</v>
      </c>
      <c r="P32" s="9"/>
    </row>
    <row r="33" spans="1:16">
      <c r="A33" s="12"/>
      <c r="B33" s="25">
        <v>335.14</v>
      </c>
      <c r="C33" s="20" t="s">
        <v>37</v>
      </c>
      <c r="D33" s="46">
        <v>55559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55559</v>
      </c>
      <c r="O33" s="47">
        <f t="shared" si="1"/>
        <v>2.6663627201612514</v>
      </c>
      <c r="P33" s="9"/>
    </row>
    <row r="34" spans="1:16">
      <c r="A34" s="12"/>
      <c r="B34" s="25">
        <v>335.15</v>
      </c>
      <c r="C34" s="20" t="s">
        <v>38</v>
      </c>
      <c r="D34" s="46">
        <v>10345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10345</v>
      </c>
      <c r="O34" s="47">
        <f t="shared" si="1"/>
        <v>0.49647262081873589</v>
      </c>
      <c r="P34" s="9"/>
    </row>
    <row r="35" spans="1:16">
      <c r="A35" s="12"/>
      <c r="B35" s="25">
        <v>335.18</v>
      </c>
      <c r="C35" s="20" t="s">
        <v>39</v>
      </c>
      <c r="D35" s="46">
        <v>1015818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1015818</v>
      </c>
      <c r="O35" s="47">
        <f t="shared" si="1"/>
        <v>48.750683879637187</v>
      </c>
      <c r="P35" s="9"/>
    </row>
    <row r="36" spans="1:16">
      <c r="A36" s="12"/>
      <c r="B36" s="25">
        <v>335.21</v>
      </c>
      <c r="C36" s="20" t="s">
        <v>40</v>
      </c>
      <c r="D36" s="46">
        <v>5929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5929</v>
      </c>
      <c r="O36" s="47">
        <f t="shared" si="1"/>
        <v>0.28454192062197053</v>
      </c>
      <c r="P36" s="9"/>
    </row>
    <row r="37" spans="1:16">
      <c r="A37" s="12"/>
      <c r="B37" s="25">
        <v>335.49</v>
      </c>
      <c r="C37" s="20" t="s">
        <v>41</v>
      </c>
      <c r="D37" s="46">
        <v>16613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16613</v>
      </c>
      <c r="O37" s="47">
        <f t="shared" ref="O37:O68" si="7">(N37/O$73)</f>
        <v>0.79728367807265921</v>
      </c>
      <c r="P37" s="9"/>
    </row>
    <row r="38" spans="1:16">
      <c r="A38" s="12"/>
      <c r="B38" s="25">
        <v>337.2</v>
      </c>
      <c r="C38" s="20" t="s">
        <v>42</v>
      </c>
      <c r="D38" s="46">
        <v>6990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6990</v>
      </c>
      <c r="O38" s="47">
        <f t="shared" si="7"/>
        <v>0.33546095887123867</v>
      </c>
      <c r="P38" s="9"/>
    </row>
    <row r="39" spans="1:16">
      <c r="A39" s="12"/>
      <c r="B39" s="25">
        <v>337.3</v>
      </c>
      <c r="C39" s="20" t="s">
        <v>43</v>
      </c>
      <c r="D39" s="46">
        <v>1740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1740</v>
      </c>
      <c r="O39" s="47">
        <f t="shared" si="7"/>
        <v>8.3505303066660264E-2</v>
      </c>
      <c r="P39" s="9"/>
    </row>
    <row r="40" spans="1:16" ht="15.75">
      <c r="A40" s="29" t="s">
        <v>48</v>
      </c>
      <c r="B40" s="30"/>
      <c r="C40" s="31"/>
      <c r="D40" s="32">
        <f t="shared" ref="D40:M40" si="8">SUM(D41:D50)</f>
        <v>3091021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8364313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11455334</v>
      </c>
      <c r="O40" s="45">
        <f t="shared" si="7"/>
        <v>549.75927436771133</v>
      </c>
      <c r="P40" s="10"/>
    </row>
    <row r="41" spans="1:16">
      <c r="A41" s="12"/>
      <c r="B41" s="25">
        <v>342.1</v>
      </c>
      <c r="C41" s="20" t="s">
        <v>51</v>
      </c>
      <c r="D41" s="46">
        <v>174393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0" si="9">SUM(D41:M41)</f>
        <v>174393</v>
      </c>
      <c r="O41" s="47">
        <f t="shared" si="7"/>
        <v>8.3693909871862555</v>
      </c>
      <c r="P41" s="9"/>
    </row>
    <row r="42" spans="1:16">
      <c r="A42" s="12"/>
      <c r="B42" s="25">
        <v>342.5</v>
      </c>
      <c r="C42" s="20" t="s">
        <v>52</v>
      </c>
      <c r="D42" s="46">
        <v>32607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32607</v>
      </c>
      <c r="O42" s="47">
        <f t="shared" si="7"/>
        <v>1.5648605845371215</v>
      </c>
      <c r="P42" s="9"/>
    </row>
    <row r="43" spans="1:16">
      <c r="A43" s="12"/>
      <c r="B43" s="25">
        <v>342.9</v>
      </c>
      <c r="C43" s="20" t="s">
        <v>53</v>
      </c>
      <c r="D43" s="46">
        <v>29933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29933</v>
      </c>
      <c r="O43" s="47">
        <f t="shared" si="7"/>
        <v>1.4365311705139896</v>
      </c>
      <c r="P43" s="9"/>
    </row>
    <row r="44" spans="1:16">
      <c r="A44" s="12"/>
      <c r="B44" s="25">
        <v>343.3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3245170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3245170</v>
      </c>
      <c r="O44" s="47">
        <f t="shared" si="7"/>
        <v>155.74074962806546</v>
      </c>
      <c r="P44" s="9"/>
    </row>
    <row r="45" spans="1:16">
      <c r="A45" s="12"/>
      <c r="B45" s="25">
        <v>343.4</v>
      </c>
      <c r="C45" s="20" t="s">
        <v>55</v>
      </c>
      <c r="D45" s="46">
        <v>2288623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2288623</v>
      </c>
      <c r="O45" s="47">
        <f t="shared" si="7"/>
        <v>109.83457311513173</v>
      </c>
      <c r="P45" s="9"/>
    </row>
    <row r="46" spans="1:16">
      <c r="A46" s="12"/>
      <c r="B46" s="25">
        <v>343.5</v>
      </c>
      <c r="C46" s="20" t="s">
        <v>56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5080910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5080910</v>
      </c>
      <c r="O46" s="47">
        <f t="shared" si="7"/>
        <v>243.84076402553151</v>
      </c>
      <c r="P46" s="9"/>
    </row>
    <row r="47" spans="1:16">
      <c r="A47" s="12"/>
      <c r="B47" s="25">
        <v>343.8</v>
      </c>
      <c r="C47" s="20" t="s">
        <v>57</v>
      </c>
      <c r="D47" s="46">
        <v>42925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42925</v>
      </c>
      <c r="O47" s="47">
        <f t="shared" si="7"/>
        <v>2.0600374334117197</v>
      </c>
      <c r="P47" s="9"/>
    </row>
    <row r="48" spans="1:16">
      <c r="A48" s="12"/>
      <c r="B48" s="25">
        <v>343.9</v>
      </c>
      <c r="C48" s="20" t="s">
        <v>58</v>
      </c>
      <c r="D48" s="46">
        <v>83182</v>
      </c>
      <c r="E48" s="46">
        <v>0</v>
      </c>
      <c r="F48" s="46">
        <v>0</v>
      </c>
      <c r="G48" s="46">
        <v>0</v>
      </c>
      <c r="H48" s="46">
        <v>0</v>
      </c>
      <c r="I48" s="46">
        <v>38233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121415</v>
      </c>
      <c r="O48" s="47">
        <f t="shared" si="7"/>
        <v>5.8268944665738829</v>
      </c>
      <c r="P48" s="9"/>
    </row>
    <row r="49" spans="1:16">
      <c r="A49" s="12"/>
      <c r="B49" s="25">
        <v>347.2</v>
      </c>
      <c r="C49" s="20" t="s">
        <v>60</v>
      </c>
      <c r="D49" s="46">
        <v>426589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426589</v>
      </c>
      <c r="O49" s="47">
        <f t="shared" si="7"/>
        <v>20.472668810289388</v>
      </c>
      <c r="P49" s="9"/>
    </row>
    <row r="50" spans="1:16">
      <c r="A50" s="12"/>
      <c r="B50" s="25">
        <v>349</v>
      </c>
      <c r="C50" s="20" t="s">
        <v>1</v>
      </c>
      <c r="D50" s="46">
        <v>12769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12769</v>
      </c>
      <c r="O50" s="47">
        <f t="shared" si="7"/>
        <v>0.61280414647022119</v>
      </c>
      <c r="P50" s="9"/>
    </row>
    <row r="51" spans="1:16" ht="15.75">
      <c r="A51" s="29" t="s">
        <v>49</v>
      </c>
      <c r="B51" s="30"/>
      <c r="C51" s="31"/>
      <c r="D51" s="32">
        <f t="shared" ref="D51:M51" si="10">SUM(D52:D55)</f>
        <v>1970253</v>
      </c>
      <c r="E51" s="32">
        <f t="shared" si="10"/>
        <v>0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225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ref="N51:N57" si="11">SUM(D51:M51)</f>
        <v>1970478</v>
      </c>
      <c r="O51" s="45">
        <f t="shared" si="7"/>
        <v>94.566300331141719</v>
      </c>
      <c r="P51" s="10"/>
    </row>
    <row r="52" spans="1:16">
      <c r="A52" s="13"/>
      <c r="B52" s="39">
        <v>351.9</v>
      </c>
      <c r="C52" s="21" t="s">
        <v>66</v>
      </c>
      <c r="D52" s="46">
        <v>169399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169399</v>
      </c>
      <c r="O52" s="47">
        <f t="shared" si="7"/>
        <v>8.1297211690742426</v>
      </c>
      <c r="P52" s="9"/>
    </row>
    <row r="53" spans="1:16">
      <c r="A53" s="13"/>
      <c r="B53" s="39">
        <v>352</v>
      </c>
      <c r="C53" s="21" t="s">
        <v>63</v>
      </c>
      <c r="D53" s="46">
        <v>8635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8635</v>
      </c>
      <c r="O53" s="47">
        <f t="shared" si="7"/>
        <v>0.41440706435667324</v>
      </c>
      <c r="P53" s="9"/>
    </row>
    <row r="54" spans="1:16">
      <c r="A54" s="13"/>
      <c r="B54" s="39">
        <v>354</v>
      </c>
      <c r="C54" s="21" t="s">
        <v>64</v>
      </c>
      <c r="D54" s="46">
        <v>1597870</v>
      </c>
      <c r="E54" s="46">
        <v>0</v>
      </c>
      <c r="F54" s="46">
        <v>0</v>
      </c>
      <c r="G54" s="46">
        <v>0</v>
      </c>
      <c r="H54" s="46">
        <v>0</v>
      </c>
      <c r="I54" s="46">
        <v>225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1598095</v>
      </c>
      <c r="O54" s="47">
        <f t="shared" si="7"/>
        <v>76.695061669146227</v>
      </c>
      <c r="P54" s="9"/>
    </row>
    <row r="55" spans="1:16">
      <c r="A55" s="13"/>
      <c r="B55" s="39">
        <v>359</v>
      </c>
      <c r="C55" s="21" t="s">
        <v>65</v>
      </c>
      <c r="D55" s="46">
        <v>194349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194349</v>
      </c>
      <c r="O55" s="47">
        <f t="shared" si="7"/>
        <v>9.3271104285645734</v>
      </c>
      <c r="P55" s="9"/>
    </row>
    <row r="56" spans="1:16" ht="15.75">
      <c r="A56" s="29" t="s">
        <v>4</v>
      </c>
      <c r="B56" s="30"/>
      <c r="C56" s="31"/>
      <c r="D56" s="32">
        <f t="shared" ref="D56:M56" si="12">SUM(D57:D65)</f>
        <v>314860</v>
      </c>
      <c r="E56" s="32">
        <f t="shared" si="12"/>
        <v>11773</v>
      </c>
      <c r="F56" s="32">
        <f t="shared" si="12"/>
        <v>260181</v>
      </c>
      <c r="G56" s="32">
        <f t="shared" si="12"/>
        <v>48845</v>
      </c>
      <c r="H56" s="32">
        <f t="shared" si="12"/>
        <v>0</v>
      </c>
      <c r="I56" s="32">
        <f t="shared" si="12"/>
        <v>48064</v>
      </c>
      <c r="J56" s="32">
        <f t="shared" si="12"/>
        <v>0</v>
      </c>
      <c r="K56" s="32">
        <f t="shared" si="12"/>
        <v>5605975</v>
      </c>
      <c r="L56" s="32">
        <f t="shared" si="12"/>
        <v>0</v>
      </c>
      <c r="M56" s="32">
        <f t="shared" si="12"/>
        <v>0</v>
      </c>
      <c r="N56" s="32">
        <f t="shared" si="11"/>
        <v>6289698</v>
      </c>
      <c r="O56" s="45">
        <f t="shared" si="7"/>
        <v>301.85237798147529</v>
      </c>
      <c r="P56" s="10"/>
    </row>
    <row r="57" spans="1:16">
      <c r="A57" s="12"/>
      <c r="B57" s="25">
        <v>361.1</v>
      </c>
      <c r="C57" s="20" t="s">
        <v>67</v>
      </c>
      <c r="D57" s="46">
        <v>61520</v>
      </c>
      <c r="E57" s="46">
        <v>11773</v>
      </c>
      <c r="F57" s="46">
        <v>260181</v>
      </c>
      <c r="G57" s="46">
        <v>48845</v>
      </c>
      <c r="H57" s="46">
        <v>0</v>
      </c>
      <c r="I57" s="46">
        <v>33956</v>
      </c>
      <c r="J57" s="46">
        <v>0</v>
      </c>
      <c r="K57" s="46">
        <v>126233</v>
      </c>
      <c r="L57" s="46">
        <v>0</v>
      </c>
      <c r="M57" s="46">
        <v>0</v>
      </c>
      <c r="N57" s="46">
        <f t="shared" si="11"/>
        <v>542508</v>
      </c>
      <c r="O57" s="47">
        <f t="shared" si="7"/>
        <v>26.035801698900993</v>
      </c>
      <c r="P57" s="9"/>
    </row>
    <row r="58" spans="1:16">
      <c r="A58" s="12"/>
      <c r="B58" s="25">
        <v>361.2</v>
      </c>
      <c r="C58" s="20" t="s">
        <v>68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270798</v>
      </c>
      <c r="L58" s="46">
        <v>0</v>
      </c>
      <c r="M58" s="46">
        <v>0</v>
      </c>
      <c r="N58" s="46">
        <f t="shared" ref="N58:N65" si="13">SUM(D58:M58)</f>
        <v>270798</v>
      </c>
      <c r="O58" s="47">
        <f t="shared" si="7"/>
        <v>12.996016701060613</v>
      </c>
      <c r="P58" s="9"/>
    </row>
    <row r="59" spans="1:16">
      <c r="A59" s="12"/>
      <c r="B59" s="25">
        <v>361.3</v>
      </c>
      <c r="C59" s="20" t="s">
        <v>69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2624905</v>
      </c>
      <c r="L59" s="46">
        <v>0</v>
      </c>
      <c r="M59" s="46">
        <v>0</v>
      </c>
      <c r="N59" s="46">
        <f t="shared" si="13"/>
        <v>2624905</v>
      </c>
      <c r="O59" s="47">
        <f t="shared" si="7"/>
        <v>125.97326870470798</v>
      </c>
      <c r="P59" s="9"/>
    </row>
    <row r="60" spans="1:16">
      <c r="A60" s="12"/>
      <c r="B60" s="25">
        <v>361.4</v>
      </c>
      <c r="C60" s="20" t="s">
        <v>70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379663</v>
      </c>
      <c r="L60" s="46">
        <v>0</v>
      </c>
      <c r="M60" s="46">
        <v>0</v>
      </c>
      <c r="N60" s="46">
        <f t="shared" si="13"/>
        <v>379663</v>
      </c>
      <c r="O60" s="47">
        <f t="shared" si="7"/>
        <v>18.220617171377839</v>
      </c>
      <c r="P60" s="9"/>
    </row>
    <row r="61" spans="1:16">
      <c r="A61" s="12"/>
      <c r="B61" s="25">
        <v>362</v>
      </c>
      <c r="C61" s="20" t="s">
        <v>71</v>
      </c>
      <c r="D61" s="46">
        <v>68765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68765</v>
      </c>
      <c r="O61" s="47">
        <f t="shared" si="7"/>
        <v>3.300139175505111</v>
      </c>
      <c r="P61" s="9"/>
    </row>
    <row r="62" spans="1:16">
      <c r="A62" s="12"/>
      <c r="B62" s="25">
        <v>365</v>
      </c>
      <c r="C62" s="20" t="s">
        <v>72</v>
      </c>
      <c r="D62" s="46">
        <v>4060</v>
      </c>
      <c r="E62" s="46">
        <v>0</v>
      </c>
      <c r="F62" s="46">
        <v>0</v>
      </c>
      <c r="G62" s="46">
        <v>0</v>
      </c>
      <c r="H62" s="46">
        <v>0</v>
      </c>
      <c r="I62" s="46">
        <v>5768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9828</v>
      </c>
      <c r="O62" s="47">
        <f t="shared" si="7"/>
        <v>0.47166098766617076</v>
      </c>
      <c r="P62" s="9"/>
    </row>
    <row r="63" spans="1:16">
      <c r="A63" s="12"/>
      <c r="B63" s="25">
        <v>366</v>
      </c>
      <c r="C63" s="20" t="s">
        <v>73</v>
      </c>
      <c r="D63" s="46">
        <v>129289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129289</v>
      </c>
      <c r="O63" s="47">
        <f t="shared" si="7"/>
        <v>6.2047799587272641</v>
      </c>
      <c r="P63" s="9"/>
    </row>
    <row r="64" spans="1:16">
      <c r="A64" s="12"/>
      <c r="B64" s="25">
        <v>368</v>
      </c>
      <c r="C64" s="20" t="s">
        <v>74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2202550</v>
      </c>
      <c r="L64" s="46">
        <v>0</v>
      </c>
      <c r="M64" s="46">
        <v>0</v>
      </c>
      <c r="N64" s="46">
        <f t="shared" si="13"/>
        <v>2202550</v>
      </c>
      <c r="O64" s="47">
        <f t="shared" si="7"/>
        <v>105.70379613188079</v>
      </c>
      <c r="P64" s="9"/>
    </row>
    <row r="65" spans="1:119">
      <c r="A65" s="12"/>
      <c r="B65" s="25">
        <v>369.9</v>
      </c>
      <c r="C65" s="20" t="s">
        <v>75</v>
      </c>
      <c r="D65" s="46">
        <v>51226</v>
      </c>
      <c r="E65" s="46">
        <v>0</v>
      </c>
      <c r="F65" s="46">
        <v>0</v>
      </c>
      <c r="G65" s="46">
        <v>0</v>
      </c>
      <c r="H65" s="46">
        <v>0</v>
      </c>
      <c r="I65" s="46">
        <v>8340</v>
      </c>
      <c r="J65" s="46">
        <v>0</v>
      </c>
      <c r="K65" s="46">
        <v>1826</v>
      </c>
      <c r="L65" s="46">
        <v>0</v>
      </c>
      <c r="M65" s="46">
        <v>0</v>
      </c>
      <c r="N65" s="46">
        <f t="shared" si="13"/>
        <v>61392</v>
      </c>
      <c r="O65" s="47">
        <f t="shared" si="7"/>
        <v>2.9462974516485096</v>
      </c>
      <c r="P65" s="9"/>
    </row>
    <row r="66" spans="1:119" ht="15.75">
      <c r="A66" s="29" t="s">
        <v>50</v>
      </c>
      <c r="B66" s="30"/>
      <c r="C66" s="31"/>
      <c r="D66" s="32">
        <f t="shared" ref="D66:M66" si="14">SUM(D67:D70)</f>
        <v>1151315</v>
      </c>
      <c r="E66" s="32">
        <f t="shared" si="14"/>
        <v>1023250</v>
      </c>
      <c r="F66" s="32">
        <f t="shared" si="14"/>
        <v>3271478</v>
      </c>
      <c r="G66" s="32">
        <f t="shared" si="14"/>
        <v>0</v>
      </c>
      <c r="H66" s="32">
        <f t="shared" si="14"/>
        <v>0</v>
      </c>
      <c r="I66" s="32">
        <f t="shared" si="14"/>
        <v>65088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 t="shared" ref="N66:N71" si="15">SUM(D66:M66)</f>
        <v>5511131</v>
      </c>
      <c r="O66" s="45">
        <f t="shared" si="7"/>
        <v>264.4877381580842</v>
      </c>
      <c r="P66" s="9"/>
    </row>
    <row r="67" spans="1:119">
      <c r="A67" s="12"/>
      <c r="B67" s="25">
        <v>381</v>
      </c>
      <c r="C67" s="20" t="s">
        <v>76</v>
      </c>
      <c r="D67" s="46">
        <v>0</v>
      </c>
      <c r="E67" s="46">
        <v>1023250</v>
      </c>
      <c r="F67" s="46">
        <v>3271478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4294728</v>
      </c>
      <c r="O67" s="47">
        <f t="shared" si="7"/>
        <v>206.11066852234006</v>
      </c>
      <c r="P67" s="9"/>
    </row>
    <row r="68" spans="1:119">
      <c r="A68" s="12"/>
      <c r="B68" s="25">
        <v>382</v>
      </c>
      <c r="C68" s="20" t="s">
        <v>89</v>
      </c>
      <c r="D68" s="46">
        <v>1146165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1146165</v>
      </c>
      <c r="O68" s="47">
        <f t="shared" si="7"/>
        <v>55.006238901953253</v>
      </c>
      <c r="P68" s="9"/>
    </row>
    <row r="69" spans="1:119">
      <c r="A69" s="12"/>
      <c r="B69" s="25">
        <v>388.1</v>
      </c>
      <c r="C69" s="20" t="s">
        <v>104</v>
      </c>
      <c r="D69" s="46">
        <v>5150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5150</v>
      </c>
      <c r="O69" s="47">
        <f>(N69/O$73)</f>
        <v>0.24715650045591975</v>
      </c>
      <c r="P69" s="9"/>
    </row>
    <row r="70" spans="1:119" ht="15.75" thickBot="1">
      <c r="A70" s="12"/>
      <c r="B70" s="25">
        <v>389.8</v>
      </c>
      <c r="C70" s="20" t="s">
        <v>79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65088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65088</v>
      </c>
      <c r="O70" s="47">
        <f>(N70/O$73)</f>
        <v>3.123674233334933</v>
      </c>
      <c r="P70" s="9"/>
    </row>
    <row r="71" spans="1:119" ht="16.5" thickBot="1">
      <c r="A71" s="14" t="s">
        <v>61</v>
      </c>
      <c r="B71" s="23"/>
      <c r="C71" s="22"/>
      <c r="D71" s="15">
        <f t="shared" ref="D71:M71" si="16">SUM(D5,D17,D28,D40,D51,D56,D66)</f>
        <v>19468480</v>
      </c>
      <c r="E71" s="15">
        <f t="shared" si="16"/>
        <v>2416334</v>
      </c>
      <c r="F71" s="15">
        <f t="shared" si="16"/>
        <v>3531659</v>
      </c>
      <c r="G71" s="15">
        <f t="shared" si="16"/>
        <v>48845</v>
      </c>
      <c r="H71" s="15">
        <f t="shared" si="16"/>
        <v>0</v>
      </c>
      <c r="I71" s="15">
        <f t="shared" si="16"/>
        <v>8905839</v>
      </c>
      <c r="J71" s="15">
        <f t="shared" si="16"/>
        <v>0</v>
      </c>
      <c r="K71" s="15">
        <f t="shared" si="16"/>
        <v>5793668</v>
      </c>
      <c r="L71" s="15">
        <f t="shared" si="16"/>
        <v>0</v>
      </c>
      <c r="M71" s="15">
        <f t="shared" si="16"/>
        <v>0</v>
      </c>
      <c r="N71" s="15">
        <f t="shared" si="15"/>
        <v>40164825</v>
      </c>
      <c r="O71" s="38">
        <f>(N71/O$73)</f>
        <v>1927.572347266881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105</v>
      </c>
      <c r="M73" s="48"/>
      <c r="N73" s="48"/>
      <c r="O73" s="43">
        <v>20837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98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8609947</v>
      </c>
      <c r="E5" s="27">
        <f t="shared" si="0"/>
        <v>1207240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188246</v>
      </c>
      <c r="L5" s="27">
        <f t="shared" si="0"/>
        <v>0</v>
      </c>
      <c r="M5" s="27">
        <f t="shared" si="0"/>
        <v>0</v>
      </c>
      <c r="N5" s="28">
        <f>SUM(D5:M5)</f>
        <v>10005433</v>
      </c>
      <c r="O5" s="33">
        <f t="shared" ref="O5:O36" si="1">(N5/O$80)</f>
        <v>483.68137871023879</v>
      </c>
      <c r="P5" s="6"/>
    </row>
    <row r="6" spans="1:133">
      <c r="A6" s="12"/>
      <c r="B6" s="25">
        <v>311</v>
      </c>
      <c r="C6" s="20" t="s">
        <v>3</v>
      </c>
      <c r="D6" s="46">
        <v>5671384</v>
      </c>
      <c r="E6" s="46">
        <v>1207240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6878624</v>
      </c>
      <c r="O6" s="47">
        <f t="shared" si="1"/>
        <v>332.52557285120372</v>
      </c>
      <c r="P6" s="9"/>
    </row>
    <row r="7" spans="1:133">
      <c r="A7" s="12"/>
      <c r="B7" s="25">
        <v>312.3</v>
      </c>
      <c r="C7" s="20" t="s">
        <v>11</v>
      </c>
      <c r="D7" s="46">
        <v>76702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76702</v>
      </c>
      <c r="O7" s="47">
        <f t="shared" si="1"/>
        <v>3.7079183989171418</v>
      </c>
      <c r="P7" s="9"/>
    </row>
    <row r="8" spans="1:133">
      <c r="A8" s="12"/>
      <c r="B8" s="25">
        <v>312.41000000000003</v>
      </c>
      <c r="C8" s="20" t="s">
        <v>12</v>
      </c>
      <c r="D8" s="46">
        <v>690055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690055</v>
      </c>
      <c r="O8" s="47">
        <f t="shared" si="1"/>
        <v>33.358551677463019</v>
      </c>
      <c r="P8" s="9"/>
    </row>
    <row r="9" spans="1:133">
      <c r="A9" s="12"/>
      <c r="B9" s="25">
        <v>312.51</v>
      </c>
      <c r="C9" s="20" t="s">
        <v>92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87908</v>
      </c>
      <c r="L9" s="46">
        <v>0</v>
      </c>
      <c r="M9" s="46">
        <v>0</v>
      </c>
      <c r="N9" s="46">
        <f>SUM(D9:M9)</f>
        <v>87908</v>
      </c>
      <c r="O9" s="47">
        <f t="shared" si="1"/>
        <v>4.249637435947017</v>
      </c>
      <c r="P9" s="9"/>
    </row>
    <row r="10" spans="1:133">
      <c r="A10" s="12"/>
      <c r="B10" s="25">
        <v>312.52</v>
      </c>
      <c r="C10" s="20" t="s">
        <v>88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100338</v>
      </c>
      <c r="L10" s="46">
        <v>0</v>
      </c>
      <c r="M10" s="46">
        <v>0</v>
      </c>
      <c r="N10" s="46">
        <f>SUM(D10:M10)</f>
        <v>100338</v>
      </c>
      <c r="O10" s="47">
        <f t="shared" si="1"/>
        <v>4.8505269264236679</v>
      </c>
      <c r="P10" s="9"/>
    </row>
    <row r="11" spans="1:133">
      <c r="A11" s="12"/>
      <c r="B11" s="25">
        <v>314.10000000000002</v>
      </c>
      <c r="C11" s="20" t="s">
        <v>13</v>
      </c>
      <c r="D11" s="46">
        <v>1164631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1164631</v>
      </c>
      <c r="O11" s="47">
        <f t="shared" si="1"/>
        <v>56.300444745238323</v>
      </c>
      <c r="P11" s="9"/>
    </row>
    <row r="12" spans="1:133">
      <c r="A12" s="12"/>
      <c r="B12" s="25">
        <v>314.3</v>
      </c>
      <c r="C12" s="20" t="s">
        <v>14</v>
      </c>
      <c r="D12" s="46">
        <v>255842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255842</v>
      </c>
      <c r="O12" s="47">
        <f t="shared" si="1"/>
        <v>12.367881659093106</v>
      </c>
      <c r="P12" s="9"/>
    </row>
    <row r="13" spans="1:133">
      <c r="A13" s="12"/>
      <c r="B13" s="25">
        <v>314.39999999999998</v>
      </c>
      <c r="C13" s="20" t="s">
        <v>15</v>
      </c>
      <c r="D13" s="46">
        <v>3162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3162</v>
      </c>
      <c r="O13" s="47">
        <f t="shared" si="1"/>
        <v>0.15285700473750363</v>
      </c>
      <c r="P13" s="9"/>
    </row>
    <row r="14" spans="1:133">
      <c r="A14" s="12"/>
      <c r="B14" s="25">
        <v>314.8</v>
      </c>
      <c r="C14" s="20" t="s">
        <v>16</v>
      </c>
      <c r="D14" s="46">
        <v>13759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13759</v>
      </c>
      <c r="O14" s="47">
        <f t="shared" si="1"/>
        <v>0.66513584066518416</v>
      </c>
      <c r="P14" s="9"/>
    </row>
    <row r="15" spans="1:133">
      <c r="A15" s="12"/>
      <c r="B15" s="25">
        <v>315</v>
      </c>
      <c r="C15" s="20" t="s">
        <v>17</v>
      </c>
      <c r="D15" s="46">
        <v>649988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649988</v>
      </c>
      <c r="O15" s="47">
        <f t="shared" si="1"/>
        <v>31.421637822682008</v>
      </c>
      <c r="P15" s="9"/>
    </row>
    <row r="16" spans="1:133">
      <c r="A16" s="12"/>
      <c r="B16" s="25">
        <v>316</v>
      </c>
      <c r="C16" s="20" t="s">
        <v>18</v>
      </c>
      <c r="D16" s="46">
        <v>84424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84424</v>
      </c>
      <c r="O16" s="47">
        <f t="shared" si="1"/>
        <v>4.0812143478681238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SUM(D18:D29)</f>
        <v>2588502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215758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2804260</v>
      </c>
      <c r="O17" s="45">
        <f t="shared" si="1"/>
        <v>135.56318282896646</v>
      </c>
      <c r="P17" s="10"/>
    </row>
    <row r="18" spans="1:16">
      <c r="A18" s="12"/>
      <c r="B18" s="25">
        <v>322</v>
      </c>
      <c r="C18" s="20" t="s">
        <v>0</v>
      </c>
      <c r="D18" s="46">
        <v>254358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254358</v>
      </c>
      <c r="O18" s="47">
        <f t="shared" si="1"/>
        <v>12.296142318476264</v>
      </c>
      <c r="P18" s="9"/>
    </row>
    <row r="19" spans="1:16">
      <c r="A19" s="12"/>
      <c r="B19" s="25">
        <v>323.10000000000002</v>
      </c>
      <c r="C19" s="20" t="s">
        <v>20</v>
      </c>
      <c r="D19" s="46">
        <v>1692465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8" si="4">SUM(D19:M19)</f>
        <v>1692465</v>
      </c>
      <c r="O19" s="47">
        <f t="shared" si="1"/>
        <v>81.816929324180606</v>
      </c>
      <c r="P19" s="9"/>
    </row>
    <row r="20" spans="1:16">
      <c r="A20" s="12"/>
      <c r="B20" s="25">
        <v>323.39999999999998</v>
      </c>
      <c r="C20" s="20" t="s">
        <v>21</v>
      </c>
      <c r="D20" s="46">
        <v>60692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60692</v>
      </c>
      <c r="O20" s="47">
        <f t="shared" si="1"/>
        <v>2.9339650004834188</v>
      </c>
      <c r="P20" s="9"/>
    </row>
    <row r="21" spans="1:16">
      <c r="A21" s="12"/>
      <c r="B21" s="25">
        <v>323.7</v>
      </c>
      <c r="C21" s="20" t="s">
        <v>22</v>
      </c>
      <c r="D21" s="46">
        <v>215730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215730</v>
      </c>
      <c r="O21" s="47">
        <f t="shared" si="1"/>
        <v>10.428792419994199</v>
      </c>
      <c r="P21" s="9"/>
    </row>
    <row r="22" spans="1:16">
      <c r="A22" s="12"/>
      <c r="B22" s="25">
        <v>324.11</v>
      </c>
      <c r="C22" s="20" t="s">
        <v>23</v>
      </c>
      <c r="D22" s="46">
        <v>29634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29634</v>
      </c>
      <c r="O22" s="47">
        <f t="shared" si="1"/>
        <v>1.432563086145219</v>
      </c>
      <c r="P22" s="9"/>
    </row>
    <row r="23" spans="1:16">
      <c r="A23" s="12"/>
      <c r="B23" s="25">
        <v>324.12</v>
      </c>
      <c r="C23" s="20" t="s">
        <v>24</v>
      </c>
      <c r="D23" s="46">
        <v>8024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8024</v>
      </c>
      <c r="O23" s="47">
        <f t="shared" si="1"/>
        <v>0.38789519481775114</v>
      </c>
      <c r="P23" s="9"/>
    </row>
    <row r="24" spans="1:16">
      <c r="A24" s="12"/>
      <c r="B24" s="25">
        <v>324.20999999999998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135662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135662</v>
      </c>
      <c r="O24" s="47">
        <f t="shared" si="1"/>
        <v>6.5581552740984241</v>
      </c>
      <c r="P24" s="9"/>
    </row>
    <row r="25" spans="1:16">
      <c r="A25" s="12"/>
      <c r="B25" s="25">
        <v>324.22000000000003</v>
      </c>
      <c r="C25" s="20" t="s">
        <v>26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80096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80096</v>
      </c>
      <c r="O25" s="47">
        <f t="shared" si="1"/>
        <v>3.8719907183602436</v>
      </c>
      <c r="P25" s="9"/>
    </row>
    <row r="26" spans="1:16">
      <c r="A26" s="12"/>
      <c r="B26" s="25">
        <v>324.31</v>
      </c>
      <c r="C26" s="20" t="s">
        <v>27</v>
      </c>
      <c r="D26" s="46">
        <v>50531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50531</v>
      </c>
      <c r="O26" s="47">
        <f t="shared" si="1"/>
        <v>2.4427632215024655</v>
      </c>
      <c r="P26" s="9"/>
    </row>
    <row r="27" spans="1:16">
      <c r="A27" s="12"/>
      <c r="B27" s="25">
        <v>324.32</v>
      </c>
      <c r="C27" s="20" t="s">
        <v>28</v>
      </c>
      <c r="D27" s="46">
        <v>147696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147696</v>
      </c>
      <c r="O27" s="47">
        <f t="shared" si="1"/>
        <v>7.1399013825775883</v>
      </c>
      <c r="P27" s="9"/>
    </row>
    <row r="28" spans="1:16">
      <c r="A28" s="12"/>
      <c r="B28" s="25">
        <v>324.61</v>
      </c>
      <c r="C28" s="20" t="s">
        <v>29</v>
      </c>
      <c r="D28" s="46">
        <v>22776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22776</v>
      </c>
      <c r="O28" s="47">
        <f t="shared" si="1"/>
        <v>1.1010345160978439</v>
      </c>
      <c r="P28" s="9"/>
    </row>
    <row r="29" spans="1:16">
      <c r="A29" s="12"/>
      <c r="B29" s="25">
        <v>329</v>
      </c>
      <c r="C29" s="20" t="s">
        <v>30</v>
      </c>
      <c r="D29" s="46">
        <v>106596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5">SUM(D29:M29)</f>
        <v>106596</v>
      </c>
      <c r="O29" s="47">
        <f t="shared" si="1"/>
        <v>5.1530503722324275</v>
      </c>
      <c r="P29" s="9"/>
    </row>
    <row r="30" spans="1:16" ht="15.75">
      <c r="A30" s="29" t="s">
        <v>32</v>
      </c>
      <c r="B30" s="30"/>
      <c r="C30" s="31"/>
      <c r="D30" s="32">
        <f t="shared" ref="D30:M30" si="6">SUM(D31:D44)</f>
        <v>2521020</v>
      </c>
      <c r="E30" s="32">
        <f t="shared" si="6"/>
        <v>18667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62248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44">
        <f t="shared" si="5"/>
        <v>2601935</v>
      </c>
      <c r="O30" s="45">
        <f t="shared" si="1"/>
        <v>125.78241322633666</v>
      </c>
      <c r="P30" s="10"/>
    </row>
    <row r="31" spans="1:16">
      <c r="A31" s="12"/>
      <c r="B31" s="25">
        <v>331.2</v>
      </c>
      <c r="C31" s="20" t="s">
        <v>31</v>
      </c>
      <c r="D31" s="46">
        <v>150328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150328</v>
      </c>
      <c r="O31" s="47">
        <f t="shared" si="1"/>
        <v>7.267137194237649</v>
      </c>
      <c r="P31" s="9"/>
    </row>
    <row r="32" spans="1:16">
      <c r="A32" s="12"/>
      <c r="B32" s="25">
        <v>331.31</v>
      </c>
      <c r="C32" s="20" t="s">
        <v>93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200368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200368</v>
      </c>
      <c r="O32" s="47">
        <f t="shared" si="1"/>
        <v>9.6861645557381806</v>
      </c>
      <c r="P32" s="9"/>
    </row>
    <row r="33" spans="1:16">
      <c r="A33" s="12"/>
      <c r="B33" s="25">
        <v>331.5</v>
      </c>
      <c r="C33" s="20" t="s">
        <v>33</v>
      </c>
      <c r="D33" s="46">
        <v>613606</v>
      </c>
      <c r="E33" s="46">
        <v>18667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632273</v>
      </c>
      <c r="O33" s="47">
        <f t="shared" si="1"/>
        <v>30.565261529536883</v>
      </c>
      <c r="P33" s="9"/>
    </row>
    <row r="34" spans="1:16">
      <c r="A34" s="12"/>
      <c r="B34" s="25">
        <v>334.35</v>
      </c>
      <c r="C34" s="20" t="s">
        <v>94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-138120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-138120</v>
      </c>
      <c r="O34" s="47">
        <f t="shared" si="1"/>
        <v>-6.6769795997292851</v>
      </c>
      <c r="P34" s="9"/>
    </row>
    <row r="35" spans="1:16">
      <c r="A35" s="12"/>
      <c r="B35" s="25">
        <v>334.49</v>
      </c>
      <c r="C35" s="20" t="s">
        <v>95</v>
      </c>
      <c r="D35" s="46">
        <v>18908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7">SUM(D35:M35)</f>
        <v>18908</v>
      </c>
      <c r="O35" s="47">
        <f t="shared" si="1"/>
        <v>0.91404814850623606</v>
      </c>
      <c r="P35" s="9"/>
    </row>
    <row r="36" spans="1:16">
      <c r="A36" s="12"/>
      <c r="B36" s="25">
        <v>334.7</v>
      </c>
      <c r="C36" s="20" t="s">
        <v>35</v>
      </c>
      <c r="D36" s="46">
        <v>155022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155022</v>
      </c>
      <c r="O36" s="47">
        <f t="shared" si="1"/>
        <v>7.4940539495310841</v>
      </c>
      <c r="P36" s="9"/>
    </row>
    <row r="37" spans="1:16">
      <c r="A37" s="12"/>
      <c r="B37" s="25">
        <v>335.12</v>
      </c>
      <c r="C37" s="20" t="s">
        <v>36</v>
      </c>
      <c r="D37" s="46">
        <v>519110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519110</v>
      </c>
      <c r="O37" s="47">
        <f t="shared" ref="O37:O68" si="8">(N37/O$80)</f>
        <v>25.094750072512809</v>
      </c>
      <c r="P37" s="9"/>
    </row>
    <row r="38" spans="1:16">
      <c r="A38" s="12"/>
      <c r="B38" s="25">
        <v>335.14</v>
      </c>
      <c r="C38" s="20" t="s">
        <v>37</v>
      </c>
      <c r="D38" s="46">
        <v>55708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55708</v>
      </c>
      <c r="O38" s="47">
        <f t="shared" si="8"/>
        <v>2.6930291018079862</v>
      </c>
      <c r="P38" s="9"/>
    </row>
    <row r="39" spans="1:16">
      <c r="A39" s="12"/>
      <c r="B39" s="25">
        <v>335.15</v>
      </c>
      <c r="C39" s="20" t="s">
        <v>38</v>
      </c>
      <c r="D39" s="46">
        <v>11072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11072</v>
      </c>
      <c r="O39" s="47">
        <f t="shared" si="8"/>
        <v>0.53524122594991785</v>
      </c>
      <c r="P39" s="9"/>
    </row>
    <row r="40" spans="1:16">
      <c r="A40" s="12"/>
      <c r="B40" s="25">
        <v>335.18</v>
      </c>
      <c r="C40" s="20" t="s">
        <v>39</v>
      </c>
      <c r="D40" s="46">
        <v>897579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897579</v>
      </c>
      <c r="O40" s="47">
        <f t="shared" si="8"/>
        <v>43.390650681620421</v>
      </c>
      <c r="P40" s="9"/>
    </row>
    <row r="41" spans="1:16">
      <c r="A41" s="12"/>
      <c r="B41" s="25">
        <v>335.21</v>
      </c>
      <c r="C41" s="20" t="s">
        <v>40</v>
      </c>
      <c r="D41" s="46">
        <v>7080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7080</v>
      </c>
      <c r="O41" s="47">
        <f t="shared" si="8"/>
        <v>0.34226046601566279</v>
      </c>
      <c r="P41" s="9"/>
    </row>
    <row r="42" spans="1:16">
      <c r="A42" s="12"/>
      <c r="B42" s="25">
        <v>335.49</v>
      </c>
      <c r="C42" s="20" t="s">
        <v>41</v>
      </c>
      <c r="D42" s="46">
        <v>15541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15541</v>
      </c>
      <c r="O42" s="47">
        <f t="shared" si="8"/>
        <v>0.75128105965387215</v>
      </c>
      <c r="P42" s="9"/>
    </row>
    <row r="43" spans="1:16">
      <c r="A43" s="12"/>
      <c r="B43" s="25">
        <v>337.2</v>
      </c>
      <c r="C43" s="20" t="s">
        <v>42</v>
      </c>
      <c r="D43" s="46">
        <v>9241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9241</v>
      </c>
      <c r="O43" s="47">
        <f t="shared" si="8"/>
        <v>0.44672725514840955</v>
      </c>
      <c r="P43" s="9"/>
    </row>
    <row r="44" spans="1:16">
      <c r="A44" s="12"/>
      <c r="B44" s="25">
        <v>337.7</v>
      </c>
      <c r="C44" s="20" t="s">
        <v>100</v>
      </c>
      <c r="D44" s="46">
        <v>67825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67825</v>
      </c>
      <c r="O44" s="47">
        <f t="shared" si="8"/>
        <v>3.2787875858068261</v>
      </c>
      <c r="P44" s="9"/>
    </row>
    <row r="45" spans="1:16" ht="15.75">
      <c r="A45" s="29" t="s">
        <v>48</v>
      </c>
      <c r="B45" s="30"/>
      <c r="C45" s="31"/>
      <c r="D45" s="32">
        <f t="shared" ref="D45:M45" si="9">SUM(D46:D56)</f>
        <v>2965271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8038124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>SUM(D45:M45)</f>
        <v>11003395</v>
      </c>
      <c r="O45" s="45">
        <f t="shared" si="8"/>
        <v>531.92473170260075</v>
      </c>
      <c r="P45" s="10"/>
    </row>
    <row r="46" spans="1:16">
      <c r="A46" s="12"/>
      <c r="B46" s="25">
        <v>342.1</v>
      </c>
      <c r="C46" s="20" t="s">
        <v>51</v>
      </c>
      <c r="D46" s="46">
        <v>173894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6" si="10">SUM(D46:M46)</f>
        <v>173894</v>
      </c>
      <c r="O46" s="47">
        <f t="shared" si="8"/>
        <v>8.4063617905830021</v>
      </c>
      <c r="P46" s="9"/>
    </row>
    <row r="47" spans="1:16">
      <c r="A47" s="12"/>
      <c r="B47" s="25">
        <v>342.5</v>
      </c>
      <c r="C47" s="20" t="s">
        <v>52</v>
      </c>
      <c r="D47" s="46">
        <v>12945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12945</v>
      </c>
      <c r="O47" s="47">
        <f t="shared" si="8"/>
        <v>0.62578555544812919</v>
      </c>
      <c r="P47" s="9"/>
    </row>
    <row r="48" spans="1:16">
      <c r="A48" s="12"/>
      <c r="B48" s="25">
        <v>342.9</v>
      </c>
      <c r="C48" s="20" t="s">
        <v>53</v>
      </c>
      <c r="D48" s="46">
        <v>13730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13730</v>
      </c>
      <c r="O48" s="47">
        <f t="shared" si="8"/>
        <v>0.66373392632698447</v>
      </c>
      <c r="P48" s="9"/>
    </row>
    <row r="49" spans="1:16">
      <c r="A49" s="12"/>
      <c r="B49" s="25">
        <v>343.3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3044769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3044769</v>
      </c>
      <c r="O49" s="47">
        <f t="shared" si="8"/>
        <v>147.18983853814174</v>
      </c>
      <c r="P49" s="9"/>
    </row>
    <row r="50" spans="1:16">
      <c r="A50" s="12"/>
      <c r="B50" s="25">
        <v>343.4</v>
      </c>
      <c r="C50" s="20" t="s">
        <v>55</v>
      </c>
      <c r="D50" s="46">
        <v>2200385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2200385</v>
      </c>
      <c r="O50" s="47">
        <f t="shared" si="8"/>
        <v>106.37073382964324</v>
      </c>
      <c r="P50" s="9"/>
    </row>
    <row r="51" spans="1:16">
      <c r="A51" s="12"/>
      <c r="B51" s="25">
        <v>343.5</v>
      </c>
      <c r="C51" s="20" t="s">
        <v>56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4814561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4814561</v>
      </c>
      <c r="O51" s="47">
        <f t="shared" si="8"/>
        <v>232.74489993232137</v>
      </c>
      <c r="P51" s="9"/>
    </row>
    <row r="52" spans="1:16">
      <c r="A52" s="12"/>
      <c r="B52" s="25">
        <v>343.8</v>
      </c>
      <c r="C52" s="20" t="s">
        <v>57</v>
      </c>
      <c r="D52" s="46">
        <v>42467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42467</v>
      </c>
      <c r="O52" s="47">
        <f t="shared" si="8"/>
        <v>2.0529343517354732</v>
      </c>
      <c r="P52" s="9"/>
    </row>
    <row r="53" spans="1:16">
      <c r="A53" s="12"/>
      <c r="B53" s="25">
        <v>343.9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178794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178794</v>
      </c>
      <c r="O53" s="47">
        <f t="shared" si="8"/>
        <v>8.6432369718650293</v>
      </c>
      <c r="P53" s="9"/>
    </row>
    <row r="54" spans="1:16">
      <c r="A54" s="12"/>
      <c r="B54" s="25">
        <v>344.9</v>
      </c>
      <c r="C54" s="20" t="s">
        <v>59</v>
      </c>
      <c r="D54" s="46">
        <v>78299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78299</v>
      </c>
      <c r="O54" s="47">
        <f t="shared" si="8"/>
        <v>3.7851203712655903</v>
      </c>
      <c r="P54" s="9"/>
    </row>
    <row r="55" spans="1:16">
      <c r="A55" s="12"/>
      <c r="B55" s="25">
        <v>347.2</v>
      </c>
      <c r="C55" s="20" t="s">
        <v>60</v>
      </c>
      <c r="D55" s="46">
        <v>438502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438502</v>
      </c>
      <c r="O55" s="47">
        <f t="shared" si="8"/>
        <v>21.19800831480228</v>
      </c>
      <c r="P55" s="9"/>
    </row>
    <row r="56" spans="1:16">
      <c r="A56" s="12"/>
      <c r="B56" s="25">
        <v>349</v>
      </c>
      <c r="C56" s="20" t="s">
        <v>1</v>
      </c>
      <c r="D56" s="46">
        <v>5049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5049</v>
      </c>
      <c r="O56" s="47">
        <f t="shared" si="8"/>
        <v>0.24407812046794933</v>
      </c>
      <c r="P56" s="9"/>
    </row>
    <row r="57" spans="1:16" ht="15.75">
      <c r="A57" s="29" t="s">
        <v>49</v>
      </c>
      <c r="B57" s="30"/>
      <c r="C57" s="31"/>
      <c r="D57" s="32">
        <f t="shared" ref="D57:M57" si="11">SUM(D58:D61)</f>
        <v>1735716</v>
      </c>
      <c r="E57" s="32">
        <f t="shared" si="11"/>
        <v>0</v>
      </c>
      <c r="F57" s="32">
        <f t="shared" si="11"/>
        <v>0</v>
      </c>
      <c r="G57" s="32">
        <f t="shared" si="11"/>
        <v>0</v>
      </c>
      <c r="H57" s="32">
        <f t="shared" si="11"/>
        <v>0</v>
      </c>
      <c r="I57" s="32">
        <f t="shared" si="11"/>
        <v>150</v>
      </c>
      <c r="J57" s="32">
        <f t="shared" si="11"/>
        <v>0</v>
      </c>
      <c r="K57" s="32">
        <f t="shared" si="11"/>
        <v>0</v>
      </c>
      <c r="L57" s="32">
        <f t="shared" si="11"/>
        <v>0</v>
      </c>
      <c r="M57" s="32">
        <f t="shared" si="11"/>
        <v>0</v>
      </c>
      <c r="N57" s="32">
        <f t="shared" ref="N57:N63" si="12">SUM(D57:M57)</f>
        <v>1735866</v>
      </c>
      <c r="O57" s="45">
        <f t="shared" si="8"/>
        <v>83.915014985980861</v>
      </c>
      <c r="P57" s="10"/>
    </row>
    <row r="58" spans="1:16">
      <c r="A58" s="13"/>
      <c r="B58" s="39">
        <v>351.9</v>
      </c>
      <c r="C58" s="21" t="s">
        <v>66</v>
      </c>
      <c r="D58" s="46">
        <v>193415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193415</v>
      </c>
      <c r="O58" s="47">
        <f t="shared" si="8"/>
        <v>9.3500435076863582</v>
      </c>
      <c r="P58" s="9"/>
    </row>
    <row r="59" spans="1:16">
      <c r="A59" s="13"/>
      <c r="B59" s="39">
        <v>352</v>
      </c>
      <c r="C59" s="21" t="s">
        <v>63</v>
      </c>
      <c r="D59" s="46">
        <v>8480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8480</v>
      </c>
      <c r="O59" s="47">
        <f t="shared" si="8"/>
        <v>0.40993908923909889</v>
      </c>
      <c r="P59" s="9"/>
    </row>
    <row r="60" spans="1:16">
      <c r="A60" s="13"/>
      <c r="B60" s="39">
        <v>354</v>
      </c>
      <c r="C60" s="21" t="s">
        <v>64</v>
      </c>
      <c r="D60" s="46">
        <v>1288978</v>
      </c>
      <c r="E60" s="46">
        <v>0</v>
      </c>
      <c r="F60" s="46">
        <v>0</v>
      </c>
      <c r="G60" s="46">
        <v>0</v>
      </c>
      <c r="H60" s="46">
        <v>0</v>
      </c>
      <c r="I60" s="46">
        <v>150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1289128</v>
      </c>
      <c r="O60" s="47">
        <f t="shared" si="8"/>
        <v>62.318862999129848</v>
      </c>
      <c r="P60" s="9"/>
    </row>
    <row r="61" spans="1:16">
      <c r="A61" s="13"/>
      <c r="B61" s="39">
        <v>359</v>
      </c>
      <c r="C61" s="21" t="s">
        <v>65</v>
      </c>
      <c r="D61" s="46">
        <v>244843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244843</v>
      </c>
      <c r="O61" s="47">
        <f t="shared" si="8"/>
        <v>11.836169389925553</v>
      </c>
      <c r="P61" s="9"/>
    </row>
    <row r="62" spans="1:16" ht="15.75">
      <c r="A62" s="29" t="s">
        <v>4</v>
      </c>
      <c r="B62" s="30"/>
      <c r="C62" s="31"/>
      <c r="D62" s="32">
        <f t="shared" ref="D62:M62" si="13">SUM(D63:D72)</f>
        <v>441494</v>
      </c>
      <c r="E62" s="32">
        <f t="shared" si="13"/>
        <v>27801</v>
      </c>
      <c r="F62" s="32">
        <f t="shared" si="13"/>
        <v>174184</v>
      </c>
      <c r="G62" s="32">
        <f t="shared" si="13"/>
        <v>78964</v>
      </c>
      <c r="H62" s="32">
        <f t="shared" si="13"/>
        <v>0</v>
      </c>
      <c r="I62" s="32">
        <f t="shared" si="13"/>
        <v>47294</v>
      </c>
      <c r="J62" s="32">
        <f t="shared" si="13"/>
        <v>0</v>
      </c>
      <c r="K62" s="32">
        <f t="shared" si="13"/>
        <v>1933571</v>
      </c>
      <c r="L62" s="32">
        <f t="shared" si="13"/>
        <v>0</v>
      </c>
      <c r="M62" s="32">
        <f t="shared" si="13"/>
        <v>0</v>
      </c>
      <c r="N62" s="32">
        <f t="shared" si="12"/>
        <v>2703308</v>
      </c>
      <c r="O62" s="45">
        <f t="shared" si="8"/>
        <v>130.68297399207194</v>
      </c>
      <c r="P62" s="10"/>
    </row>
    <row r="63" spans="1:16">
      <c r="A63" s="12"/>
      <c r="B63" s="25">
        <v>361.1</v>
      </c>
      <c r="C63" s="20" t="s">
        <v>67</v>
      </c>
      <c r="D63" s="46">
        <v>101821</v>
      </c>
      <c r="E63" s="46">
        <v>27801</v>
      </c>
      <c r="F63" s="46">
        <v>174184</v>
      </c>
      <c r="G63" s="46">
        <v>76830</v>
      </c>
      <c r="H63" s="46">
        <v>0</v>
      </c>
      <c r="I63" s="46">
        <v>41931</v>
      </c>
      <c r="J63" s="46">
        <v>0</v>
      </c>
      <c r="K63" s="46">
        <v>114627</v>
      </c>
      <c r="L63" s="46">
        <v>0</v>
      </c>
      <c r="M63" s="46">
        <v>0</v>
      </c>
      <c r="N63" s="46">
        <f t="shared" si="12"/>
        <v>537194</v>
      </c>
      <c r="O63" s="47">
        <f t="shared" si="8"/>
        <v>25.968964517064681</v>
      </c>
      <c r="P63" s="9"/>
    </row>
    <row r="64" spans="1:16">
      <c r="A64" s="12"/>
      <c r="B64" s="25">
        <v>361.2</v>
      </c>
      <c r="C64" s="20" t="s">
        <v>68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241008</v>
      </c>
      <c r="L64" s="46">
        <v>0</v>
      </c>
      <c r="M64" s="46">
        <v>0</v>
      </c>
      <c r="N64" s="46">
        <f t="shared" ref="N64:N72" si="14">SUM(D64:M64)</f>
        <v>241008</v>
      </c>
      <c r="O64" s="47">
        <f t="shared" si="8"/>
        <v>11.650778304167069</v>
      </c>
      <c r="P64" s="9"/>
    </row>
    <row r="65" spans="1:119">
      <c r="A65" s="12"/>
      <c r="B65" s="25">
        <v>361.3</v>
      </c>
      <c r="C65" s="20" t="s">
        <v>69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-821264</v>
      </c>
      <c r="L65" s="46">
        <v>0</v>
      </c>
      <c r="M65" s="46">
        <v>0</v>
      </c>
      <c r="N65" s="46">
        <f t="shared" si="14"/>
        <v>-821264</v>
      </c>
      <c r="O65" s="47">
        <f t="shared" si="8"/>
        <v>-39.701440587837183</v>
      </c>
      <c r="P65" s="9"/>
    </row>
    <row r="66" spans="1:119">
      <c r="A66" s="12"/>
      <c r="B66" s="25">
        <v>361.4</v>
      </c>
      <c r="C66" s="20" t="s">
        <v>70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478023</v>
      </c>
      <c r="L66" s="46">
        <v>0</v>
      </c>
      <c r="M66" s="46">
        <v>0</v>
      </c>
      <c r="N66" s="46">
        <f t="shared" si="14"/>
        <v>478023</v>
      </c>
      <c r="O66" s="47">
        <f t="shared" si="8"/>
        <v>23.108527506526151</v>
      </c>
      <c r="P66" s="9"/>
    </row>
    <row r="67" spans="1:119">
      <c r="A67" s="12"/>
      <c r="B67" s="25">
        <v>362</v>
      </c>
      <c r="C67" s="20" t="s">
        <v>71</v>
      </c>
      <c r="D67" s="46">
        <v>145078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145078</v>
      </c>
      <c r="O67" s="47">
        <f t="shared" si="8"/>
        <v>7.0133423571497628</v>
      </c>
      <c r="P67" s="9"/>
    </row>
    <row r="68" spans="1:119">
      <c r="A68" s="12"/>
      <c r="B68" s="25">
        <v>364</v>
      </c>
      <c r="C68" s="20" t="s">
        <v>96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-21088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-21088</v>
      </c>
      <c r="O68" s="47">
        <f t="shared" si="8"/>
        <v>-1.0194334332398725</v>
      </c>
      <c r="P68" s="9"/>
    </row>
    <row r="69" spans="1:119">
      <c r="A69" s="12"/>
      <c r="B69" s="25">
        <v>365</v>
      </c>
      <c r="C69" s="20" t="s">
        <v>72</v>
      </c>
      <c r="D69" s="46">
        <v>1754</v>
      </c>
      <c r="E69" s="46">
        <v>0</v>
      </c>
      <c r="F69" s="46">
        <v>0</v>
      </c>
      <c r="G69" s="46">
        <v>0</v>
      </c>
      <c r="H69" s="46">
        <v>0</v>
      </c>
      <c r="I69" s="46">
        <v>485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2239</v>
      </c>
      <c r="O69" s="47">
        <f t="shared" ref="O69:O78" si="15">(N69/O$80)</f>
        <v>0.1082374552837668</v>
      </c>
      <c r="P69" s="9"/>
    </row>
    <row r="70" spans="1:119">
      <c r="A70" s="12"/>
      <c r="B70" s="25">
        <v>366</v>
      </c>
      <c r="C70" s="20" t="s">
        <v>73</v>
      </c>
      <c r="D70" s="46">
        <v>147899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147899</v>
      </c>
      <c r="O70" s="47">
        <f t="shared" si="15"/>
        <v>7.1497147829449865</v>
      </c>
      <c r="P70" s="9"/>
    </row>
    <row r="71" spans="1:119">
      <c r="A71" s="12"/>
      <c r="B71" s="25">
        <v>368</v>
      </c>
      <c r="C71" s="20" t="s">
        <v>74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1920974</v>
      </c>
      <c r="L71" s="46">
        <v>0</v>
      </c>
      <c r="M71" s="46">
        <v>0</v>
      </c>
      <c r="N71" s="46">
        <f t="shared" si="14"/>
        <v>1920974</v>
      </c>
      <c r="O71" s="47">
        <f t="shared" si="15"/>
        <v>92.863482548583576</v>
      </c>
      <c r="P71" s="9"/>
    </row>
    <row r="72" spans="1:119">
      <c r="A72" s="12"/>
      <c r="B72" s="25">
        <v>369.9</v>
      </c>
      <c r="C72" s="20" t="s">
        <v>75</v>
      </c>
      <c r="D72" s="46">
        <v>44942</v>
      </c>
      <c r="E72" s="46">
        <v>0</v>
      </c>
      <c r="F72" s="46">
        <v>0</v>
      </c>
      <c r="G72" s="46">
        <v>2134</v>
      </c>
      <c r="H72" s="46">
        <v>0</v>
      </c>
      <c r="I72" s="46">
        <v>25966</v>
      </c>
      <c r="J72" s="46">
        <v>0</v>
      </c>
      <c r="K72" s="46">
        <v>203</v>
      </c>
      <c r="L72" s="46">
        <v>0</v>
      </c>
      <c r="M72" s="46">
        <v>0</v>
      </c>
      <c r="N72" s="46">
        <f t="shared" si="14"/>
        <v>73245</v>
      </c>
      <c r="O72" s="47">
        <f t="shared" si="15"/>
        <v>3.5408005414289856</v>
      </c>
      <c r="P72" s="9"/>
    </row>
    <row r="73" spans="1:119" ht="15.75">
      <c r="A73" s="29" t="s">
        <v>50</v>
      </c>
      <c r="B73" s="30"/>
      <c r="C73" s="31"/>
      <c r="D73" s="32">
        <f t="shared" ref="D73:M73" si="16">SUM(D74:D77)</f>
        <v>1100000</v>
      </c>
      <c r="E73" s="32">
        <f t="shared" si="16"/>
        <v>1270205</v>
      </c>
      <c r="F73" s="32">
        <f t="shared" si="16"/>
        <v>3200840</v>
      </c>
      <c r="G73" s="32">
        <f t="shared" si="16"/>
        <v>11748000</v>
      </c>
      <c r="H73" s="32">
        <f t="shared" si="16"/>
        <v>0</v>
      </c>
      <c r="I73" s="32">
        <f t="shared" si="16"/>
        <v>62784</v>
      </c>
      <c r="J73" s="32">
        <f t="shared" si="16"/>
        <v>0</v>
      </c>
      <c r="K73" s="32">
        <f t="shared" si="16"/>
        <v>0</v>
      </c>
      <c r="L73" s="32">
        <f t="shared" si="16"/>
        <v>0</v>
      </c>
      <c r="M73" s="32">
        <f t="shared" si="16"/>
        <v>0</v>
      </c>
      <c r="N73" s="32">
        <f t="shared" ref="N73:N78" si="17">SUM(D73:M73)</f>
        <v>17381829</v>
      </c>
      <c r="O73" s="45">
        <f t="shared" si="15"/>
        <v>840.27018273228271</v>
      </c>
      <c r="P73" s="9"/>
    </row>
    <row r="74" spans="1:119">
      <c r="A74" s="12"/>
      <c r="B74" s="25">
        <v>381</v>
      </c>
      <c r="C74" s="20" t="s">
        <v>76</v>
      </c>
      <c r="D74" s="46">
        <v>0</v>
      </c>
      <c r="E74" s="46">
        <v>1270205</v>
      </c>
      <c r="F74" s="46">
        <v>3200840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4471045</v>
      </c>
      <c r="O74" s="47">
        <f t="shared" si="15"/>
        <v>216.1386928357343</v>
      </c>
      <c r="P74" s="9"/>
    </row>
    <row r="75" spans="1:119">
      <c r="A75" s="12"/>
      <c r="B75" s="25">
        <v>382</v>
      </c>
      <c r="C75" s="20" t="s">
        <v>89</v>
      </c>
      <c r="D75" s="46">
        <v>1100000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1100000</v>
      </c>
      <c r="O75" s="47">
        <f t="shared" si="15"/>
        <v>53.176061104128394</v>
      </c>
      <c r="P75" s="9"/>
    </row>
    <row r="76" spans="1:119">
      <c r="A76" s="12"/>
      <c r="B76" s="25">
        <v>384</v>
      </c>
      <c r="C76" s="20" t="s">
        <v>101</v>
      </c>
      <c r="D76" s="46">
        <v>0</v>
      </c>
      <c r="E76" s="46">
        <v>0</v>
      </c>
      <c r="F76" s="46">
        <v>0</v>
      </c>
      <c r="G76" s="46">
        <v>11748000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11748000</v>
      </c>
      <c r="O76" s="47">
        <f t="shared" si="15"/>
        <v>567.92033259209131</v>
      </c>
      <c r="P76" s="9"/>
    </row>
    <row r="77" spans="1:119" ht="15.75" thickBot="1">
      <c r="A77" s="12"/>
      <c r="B77" s="25">
        <v>389.8</v>
      </c>
      <c r="C77" s="20" t="s">
        <v>79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62784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62784</v>
      </c>
      <c r="O77" s="47">
        <f t="shared" si="15"/>
        <v>3.035096200328725</v>
      </c>
      <c r="P77" s="9"/>
    </row>
    <row r="78" spans="1:119" ht="16.5" thickBot="1">
      <c r="A78" s="14" t="s">
        <v>61</v>
      </c>
      <c r="B78" s="23"/>
      <c r="C78" s="22"/>
      <c r="D78" s="15">
        <f t="shared" ref="D78:M78" si="18">SUM(D5,D17,D30,D45,D57,D62,D73)</f>
        <v>19961950</v>
      </c>
      <c r="E78" s="15">
        <f t="shared" si="18"/>
        <v>2523913</v>
      </c>
      <c r="F78" s="15">
        <f t="shared" si="18"/>
        <v>3375024</v>
      </c>
      <c r="G78" s="15">
        <f t="shared" si="18"/>
        <v>11826964</v>
      </c>
      <c r="H78" s="15">
        <f t="shared" si="18"/>
        <v>0</v>
      </c>
      <c r="I78" s="15">
        <f t="shared" si="18"/>
        <v>8426358</v>
      </c>
      <c r="J78" s="15">
        <f t="shared" si="18"/>
        <v>0</v>
      </c>
      <c r="K78" s="15">
        <f t="shared" si="18"/>
        <v>2121817</v>
      </c>
      <c r="L78" s="15">
        <f t="shared" si="18"/>
        <v>0</v>
      </c>
      <c r="M78" s="15">
        <f t="shared" si="18"/>
        <v>0</v>
      </c>
      <c r="N78" s="15">
        <f t="shared" si="17"/>
        <v>48236026</v>
      </c>
      <c r="O78" s="38">
        <f t="shared" si="15"/>
        <v>2331.8198781784781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102</v>
      </c>
      <c r="M80" s="48"/>
      <c r="N80" s="48"/>
      <c r="O80" s="43">
        <v>20686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98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10176729</v>
      </c>
      <c r="E5" s="27">
        <f t="shared" si="0"/>
        <v>1786349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187885</v>
      </c>
      <c r="L5" s="27">
        <f t="shared" si="0"/>
        <v>0</v>
      </c>
      <c r="M5" s="27">
        <f t="shared" si="0"/>
        <v>0</v>
      </c>
      <c r="N5" s="28">
        <f>SUM(D5:M5)</f>
        <v>12150963</v>
      </c>
      <c r="O5" s="33">
        <f t="shared" ref="O5:O36" si="1">(N5/O$79)</f>
        <v>591.00014591439685</v>
      </c>
      <c r="P5" s="6"/>
    </row>
    <row r="6" spans="1:133">
      <c r="A6" s="12"/>
      <c r="B6" s="25">
        <v>311</v>
      </c>
      <c r="C6" s="20" t="s">
        <v>3</v>
      </c>
      <c r="D6" s="46">
        <v>7154449</v>
      </c>
      <c r="E6" s="46">
        <v>1786349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8940798</v>
      </c>
      <c r="O6" s="47">
        <f t="shared" si="1"/>
        <v>434.86371595330741</v>
      </c>
      <c r="P6" s="9"/>
    </row>
    <row r="7" spans="1:133">
      <c r="A7" s="12"/>
      <c r="B7" s="25">
        <v>312.3</v>
      </c>
      <c r="C7" s="20" t="s">
        <v>11</v>
      </c>
      <c r="D7" s="46">
        <v>79720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79720</v>
      </c>
      <c r="O7" s="47">
        <f t="shared" si="1"/>
        <v>3.877431906614786</v>
      </c>
      <c r="P7" s="9"/>
    </row>
    <row r="8" spans="1:133">
      <c r="A8" s="12"/>
      <c r="B8" s="25">
        <v>312.41000000000003</v>
      </c>
      <c r="C8" s="20" t="s">
        <v>12</v>
      </c>
      <c r="D8" s="46">
        <v>717139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717139</v>
      </c>
      <c r="O8" s="47">
        <f t="shared" si="1"/>
        <v>34.880301556420235</v>
      </c>
      <c r="P8" s="9"/>
    </row>
    <row r="9" spans="1:133">
      <c r="A9" s="12"/>
      <c r="B9" s="25">
        <v>312.51</v>
      </c>
      <c r="C9" s="20" t="s">
        <v>92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87701</v>
      </c>
      <c r="L9" s="46">
        <v>0</v>
      </c>
      <c r="M9" s="46">
        <v>0</v>
      </c>
      <c r="N9" s="46">
        <f>SUM(D9:M9)</f>
        <v>87701</v>
      </c>
      <c r="O9" s="47">
        <f t="shared" si="1"/>
        <v>4.2656128404669262</v>
      </c>
      <c r="P9" s="9"/>
    </row>
    <row r="10" spans="1:133">
      <c r="A10" s="12"/>
      <c r="B10" s="25">
        <v>312.52</v>
      </c>
      <c r="C10" s="20" t="s">
        <v>88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100184</v>
      </c>
      <c r="L10" s="46">
        <v>0</v>
      </c>
      <c r="M10" s="46">
        <v>0</v>
      </c>
      <c r="N10" s="46">
        <f>SUM(D10:M10)</f>
        <v>100184</v>
      </c>
      <c r="O10" s="47">
        <f t="shared" si="1"/>
        <v>4.8727626459143965</v>
      </c>
      <c r="P10" s="9"/>
    </row>
    <row r="11" spans="1:133">
      <c r="A11" s="12"/>
      <c r="B11" s="25">
        <v>314.10000000000002</v>
      </c>
      <c r="C11" s="20" t="s">
        <v>13</v>
      </c>
      <c r="D11" s="46">
        <v>1230949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1230949</v>
      </c>
      <c r="O11" s="47">
        <f t="shared" si="1"/>
        <v>59.871060311284047</v>
      </c>
      <c r="P11" s="9"/>
    </row>
    <row r="12" spans="1:133">
      <c r="A12" s="12"/>
      <c r="B12" s="25">
        <v>314.3</v>
      </c>
      <c r="C12" s="20" t="s">
        <v>14</v>
      </c>
      <c r="D12" s="46">
        <v>223274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223274</v>
      </c>
      <c r="O12" s="47">
        <f t="shared" si="1"/>
        <v>10.859630350194552</v>
      </c>
      <c r="P12" s="9"/>
    </row>
    <row r="13" spans="1:133">
      <c r="A13" s="12"/>
      <c r="B13" s="25">
        <v>314.39999999999998</v>
      </c>
      <c r="C13" s="20" t="s">
        <v>15</v>
      </c>
      <c r="D13" s="46">
        <v>1654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1654</v>
      </c>
      <c r="O13" s="47">
        <f t="shared" si="1"/>
        <v>8.0447470817120628E-2</v>
      </c>
      <c r="P13" s="9"/>
    </row>
    <row r="14" spans="1:133">
      <c r="A14" s="12"/>
      <c r="B14" s="25">
        <v>314.8</v>
      </c>
      <c r="C14" s="20" t="s">
        <v>16</v>
      </c>
      <c r="D14" s="46">
        <v>15565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15565</v>
      </c>
      <c r="O14" s="47">
        <f t="shared" si="1"/>
        <v>0.75705252918287935</v>
      </c>
      <c r="P14" s="9"/>
    </row>
    <row r="15" spans="1:133">
      <c r="A15" s="12"/>
      <c r="B15" s="25">
        <v>315</v>
      </c>
      <c r="C15" s="20" t="s">
        <v>17</v>
      </c>
      <c r="D15" s="46">
        <v>677765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677765</v>
      </c>
      <c r="O15" s="47">
        <f t="shared" si="1"/>
        <v>32.965223735408557</v>
      </c>
      <c r="P15" s="9"/>
    </row>
    <row r="16" spans="1:133">
      <c r="A16" s="12"/>
      <c r="B16" s="25">
        <v>316</v>
      </c>
      <c r="C16" s="20" t="s">
        <v>18</v>
      </c>
      <c r="D16" s="46">
        <v>76214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76214</v>
      </c>
      <c r="O16" s="47">
        <f t="shared" si="1"/>
        <v>3.7069066147859924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SUM(D18:D29)</f>
        <v>2666721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164958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2831679</v>
      </c>
      <c r="O17" s="45">
        <f t="shared" si="1"/>
        <v>137.72757782101166</v>
      </c>
      <c r="P17" s="10"/>
    </row>
    <row r="18" spans="1:16">
      <c r="A18" s="12"/>
      <c r="B18" s="25">
        <v>322</v>
      </c>
      <c r="C18" s="20" t="s">
        <v>0</v>
      </c>
      <c r="D18" s="46">
        <v>241399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241399</v>
      </c>
      <c r="O18" s="47">
        <f t="shared" si="1"/>
        <v>11.741196498054475</v>
      </c>
      <c r="P18" s="9"/>
    </row>
    <row r="19" spans="1:16">
      <c r="A19" s="12"/>
      <c r="B19" s="25">
        <v>323.10000000000002</v>
      </c>
      <c r="C19" s="20" t="s">
        <v>20</v>
      </c>
      <c r="D19" s="46">
        <v>1805492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8" si="4">SUM(D19:M19)</f>
        <v>1805492</v>
      </c>
      <c r="O19" s="47">
        <f t="shared" si="1"/>
        <v>87.815758754863808</v>
      </c>
      <c r="P19" s="9"/>
    </row>
    <row r="20" spans="1:16">
      <c r="A20" s="12"/>
      <c r="B20" s="25">
        <v>323.39999999999998</v>
      </c>
      <c r="C20" s="20" t="s">
        <v>21</v>
      </c>
      <c r="D20" s="46">
        <v>61813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61813</v>
      </c>
      <c r="O20" s="47">
        <f t="shared" si="1"/>
        <v>3.0064688715953309</v>
      </c>
      <c r="P20" s="9"/>
    </row>
    <row r="21" spans="1:16">
      <c r="A21" s="12"/>
      <c r="B21" s="25">
        <v>323.7</v>
      </c>
      <c r="C21" s="20" t="s">
        <v>22</v>
      </c>
      <c r="D21" s="46">
        <v>218068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218068</v>
      </c>
      <c r="O21" s="47">
        <f t="shared" si="1"/>
        <v>10.606420233463036</v>
      </c>
      <c r="P21" s="9"/>
    </row>
    <row r="22" spans="1:16">
      <c r="A22" s="12"/>
      <c r="B22" s="25">
        <v>324.11</v>
      </c>
      <c r="C22" s="20" t="s">
        <v>23</v>
      </c>
      <c r="D22" s="46">
        <v>12444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12444</v>
      </c>
      <c r="O22" s="47">
        <f t="shared" si="1"/>
        <v>0.6052529182879377</v>
      </c>
      <c r="P22" s="9"/>
    </row>
    <row r="23" spans="1:16">
      <c r="A23" s="12"/>
      <c r="B23" s="25">
        <v>324.12</v>
      </c>
      <c r="C23" s="20" t="s">
        <v>24</v>
      </c>
      <c r="D23" s="46">
        <v>47104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47104</v>
      </c>
      <c r="O23" s="47">
        <f t="shared" si="1"/>
        <v>2.2910505836575874</v>
      </c>
      <c r="P23" s="9"/>
    </row>
    <row r="24" spans="1:16">
      <c r="A24" s="12"/>
      <c r="B24" s="25">
        <v>324.20999999999998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117190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117190</v>
      </c>
      <c r="O24" s="47">
        <f t="shared" si="1"/>
        <v>5.6999027237354083</v>
      </c>
      <c r="P24" s="9"/>
    </row>
    <row r="25" spans="1:16">
      <c r="A25" s="12"/>
      <c r="B25" s="25">
        <v>324.22000000000003</v>
      </c>
      <c r="C25" s="20" t="s">
        <v>26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47768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47768</v>
      </c>
      <c r="O25" s="47">
        <f t="shared" si="1"/>
        <v>2.3233463035019457</v>
      </c>
      <c r="P25" s="9"/>
    </row>
    <row r="26" spans="1:16">
      <c r="A26" s="12"/>
      <c r="B26" s="25">
        <v>324.31</v>
      </c>
      <c r="C26" s="20" t="s">
        <v>27</v>
      </c>
      <c r="D26" s="46">
        <v>151008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151008</v>
      </c>
      <c r="O26" s="47">
        <f t="shared" si="1"/>
        <v>7.3447470817120619</v>
      </c>
      <c r="P26" s="9"/>
    </row>
    <row r="27" spans="1:16">
      <c r="A27" s="12"/>
      <c r="B27" s="25">
        <v>324.32</v>
      </c>
      <c r="C27" s="20" t="s">
        <v>28</v>
      </c>
      <c r="D27" s="46">
        <v>23114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23114</v>
      </c>
      <c r="O27" s="47">
        <f t="shared" si="1"/>
        <v>1.1242217898832685</v>
      </c>
      <c r="P27" s="9"/>
    </row>
    <row r="28" spans="1:16">
      <c r="A28" s="12"/>
      <c r="B28" s="25">
        <v>324.61</v>
      </c>
      <c r="C28" s="20" t="s">
        <v>29</v>
      </c>
      <c r="D28" s="46">
        <v>19856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19856</v>
      </c>
      <c r="O28" s="47">
        <f t="shared" si="1"/>
        <v>0.96575875486381324</v>
      </c>
      <c r="P28" s="9"/>
    </row>
    <row r="29" spans="1:16">
      <c r="A29" s="12"/>
      <c r="B29" s="25">
        <v>329</v>
      </c>
      <c r="C29" s="20" t="s">
        <v>30</v>
      </c>
      <c r="D29" s="46">
        <v>86423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5">SUM(D29:M29)</f>
        <v>86423</v>
      </c>
      <c r="O29" s="47">
        <f t="shared" si="1"/>
        <v>4.2034533073929961</v>
      </c>
      <c r="P29" s="9"/>
    </row>
    <row r="30" spans="1:16" ht="15.75">
      <c r="A30" s="29" t="s">
        <v>32</v>
      </c>
      <c r="B30" s="30"/>
      <c r="C30" s="31"/>
      <c r="D30" s="32">
        <f t="shared" ref="D30:M30" si="6">SUM(D31:D44)</f>
        <v>2699140</v>
      </c>
      <c r="E30" s="32">
        <f t="shared" si="6"/>
        <v>2333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3821182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44">
        <f t="shared" si="5"/>
        <v>6522655</v>
      </c>
      <c r="O30" s="45">
        <f t="shared" si="1"/>
        <v>317.24975680933852</v>
      </c>
      <c r="P30" s="10"/>
    </row>
    <row r="31" spans="1:16">
      <c r="A31" s="12"/>
      <c r="B31" s="25">
        <v>331.2</v>
      </c>
      <c r="C31" s="20" t="s">
        <v>31</v>
      </c>
      <c r="D31" s="46">
        <v>195159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195159</v>
      </c>
      <c r="O31" s="47">
        <f t="shared" si="1"/>
        <v>9.4921692607003898</v>
      </c>
      <c r="P31" s="9"/>
    </row>
    <row r="32" spans="1:16">
      <c r="A32" s="12"/>
      <c r="B32" s="25">
        <v>331.31</v>
      </c>
      <c r="C32" s="20" t="s">
        <v>93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1892683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1892683</v>
      </c>
      <c r="O32" s="47">
        <f t="shared" si="1"/>
        <v>92.056566147859925</v>
      </c>
      <c r="P32" s="9"/>
    </row>
    <row r="33" spans="1:16">
      <c r="A33" s="12"/>
      <c r="B33" s="25">
        <v>331.5</v>
      </c>
      <c r="C33" s="20" t="s">
        <v>33</v>
      </c>
      <c r="D33" s="46">
        <v>610010</v>
      </c>
      <c r="E33" s="46">
        <v>2333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612343</v>
      </c>
      <c r="O33" s="47">
        <f t="shared" si="1"/>
        <v>29.783219844357976</v>
      </c>
      <c r="P33" s="9"/>
    </row>
    <row r="34" spans="1:16">
      <c r="A34" s="12"/>
      <c r="B34" s="25">
        <v>334.35</v>
      </c>
      <c r="C34" s="20" t="s">
        <v>94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748400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748400</v>
      </c>
      <c r="O34" s="47">
        <f t="shared" si="1"/>
        <v>36.400778210116734</v>
      </c>
      <c r="P34" s="9"/>
    </row>
    <row r="35" spans="1:16">
      <c r="A35" s="12"/>
      <c r="B35" s="25">
        <v>334.49</v>
      </c>
      <c r="C35" s="20" t="s">
        <v>95</v>
      </c>
      <c r="D35" s="46">
        <v>220403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7">SUM(D35:M35)</f>
        <v>220403</v>
      </c>
      <c r="O35" s="47">
        <f t="shared" si="1"/>
        <v>10.719990272373542</v>
      </c>
      <c r="P35" s="9"/>
    </row>
    <row r="36" spans="1:16">
      <c r="A36" s="12"/>
      <c r="B36" s="25">
        <v>334.7</v>
      </c>
      <c r="C36" s="20" t="s">
        <v>35</v>
      </c>
      <c r="D36" s="46">
        <v>203032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203032</v>
      </c>
      <c r="O36" s="47">
        <f t="shared" si="1"/>
        <v>9.8750972762645919</v>
      </c>
      <c r="P36" s="9"/>
    </row>
    <row r="37" spans="1:16">
      <c r="A37" s="12"/>
      <c r="B37" s="25">
        <v>335.12</v>
      </c>
      <c r="C37" s="20" t="s">
        <v>36</v>
      </c>
      <c r="D37" s="46">
        <v>508999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508999</v>
      </c>
      <c r="O37" s="47">
        <f t="shared" ref="O37:O68" si="8">(N37/O$79)</f>
        <v>24.756760700389105</v>
      </c>
      <c r="P37" s="9"/>
    </row>
    <row r="38" spans="1:16">
      <c r="A38" s="12"/>
      <c r="B38" s="25">
        <v>335.14</v>
      </c>
      <c r="C38" s="20" t="s">
        <v>37</v>
      </c>
      <c r="D38" s="46">
        <v>53802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53802</v>
      </c>
      <c r="O38" s="47">
        <f t="shared" si="8"/>
        <v>2.6168287937743191</v>
      </c>
      <c r="P38" s="9"/>
    </row>
    <row r="39" spans="1:16">
      <c r="A39" s="12"/>
      <c r="B39" s="25">
        <v>335.15</v>
      </c>
      <c r="C39" s="20" t="s">
        <v>38</v>
      </c>
      <c r="D39" s="46">
        <v>11267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11267</v>
      </c>
      <c r="O39" s="47">
        <f t="shared" si="8"/>
        <v>0.54800583657587554</v>
      </c>
      <c r="P39" s="9"/>
    </row>
    <row r="40" spans="1:16">
      <c r="A40" s="12"/>
      <c r="B40" s="25">
        <v>335.18</v>
      </c>
      <c r="C40" s="20" t="s">
        <v>39</v>
      </c>
      <c r="D40" s="46">
        <v>866311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866311</v>
      </c>
      <c r="O40" s="47">
        <f t="shared" si="8"/>
        <v>42.135749027237352</v>
      </c>
      <c r="P40" s="9"/>
    </row>
    <row r="41" spans="1:16">
      <c r="A41" s="12"/>
      <c r="B41" s="25">
        <v>335.21</v>
      </c>
      <c r="C41" s="20" t="s">
        <v>40</v>
      </c>
      <c r="D41" s="46">
        <v>5682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5682</v>
      </c>
      <c r="O41" s="47">
        <f t="shared" si="8"/>
        <v>0.27636186770428017</v>
      </c>
      <c r="P41" s="9"/>
    </row>
    <row r="42" spans="1:16">
      <c r="A42" s="12"/>
      <c r="B42" s="25">
        <v>335.49</v>
      </c>
      <c r="C42" s="20" t="s">
        <v>41</v>
      </c>
      <c r="D42" s="46">
        <v>12932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12932</v>
      </c>
      <c r="O42" s="47">
        <f t="shared" si="8"/>
        <v>0.62898832684824901</v>
      </c>
      <c r="P42" s="9"/>
    </row>
    <row r="43" spans="1:16">
      <c r="A43" s="12"/>
      <c r="B43" s="25">
        <v>337.2</v>
      </c>
      <c r="C43" s="20" t="s">
        <v>42</v>
      </c>
      <c r="D43" s="46">
        <v>11543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11543</v>
      </c>
      <c r="O43" s="47">
        <f t="shared" si="8"/>
        <v>0.56142996108949417</v>
      </c>
      <c r="P43" s="9"/>
    </row>
    <row r="44" spans="1:16">
      <c r="A44" s="12"/>
      <c r="B44" s="25">
        <v>337.3</v>
      </c>
      <c r="C44" s="20" t="s">
        <v>43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1180099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1180099</v>
      </c>
      <c r="O44" s="47">
        <f t="shared" si="8"/>
        <v>57.397811284046689</v>
      </c>
      <c r="P44" s="9"/>
    </row>
    <row r="45" spans="1:16" ht="15.75">
      <c r="A45" s="29" t="s">
        <v>48</v>
      </c>
      <c r="B45" s="30"/>
      <c r="C45" s="31"/>
      <c r="D45" s="32">
        <f t="shared" ref="D45:M45" si="9">SUM(D46:D56)</f>
        <v>2952486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7427088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>SUM(D45:M45)</f>
        <v>10379574</v>
      </c>
      <c r="O45" s="45">
        <f t="shared" si="8"/>
        <v>504.84309338521399</v>
      </c>
      <c r="P45" s="10"/>
    </row>
    <row r="46" spans="1:16">
      <c r="A46" s="12"/>
      <c r="B46" s="25">
        <v>342.1</v>
      </c>
      <c r="C46" s="20" t="s">
        <v>51</v>
      </c>
      <c r="D46" s="46">
        <v>156320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6" si="10">SUM(D46:M46)</f>
        <v>156320</v>
      </c>
      <c r="O46" s="47">
        <f t="shared" si="8"/>
        <v>7.6031128404669257</v>
      </c>
      <c r="P46" s="9"/>
    </row>
    <row r="47" spans="1:16">
      <c r="A47" s="12"/>
      <c r="B47" s="25">
        <v>342.5</v>
      </c>
      <c r="C47" s="20" t="s">
        <v>52</v>
      </c>
      <c r="D47" s="46">
        <v>3800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3800</v>
      </c>
      <c r="O47" s="47">
        <f t="shared" si="8"/>
        <v>0.18482490272373542</v>
      </c>
      <c r="P47" s="9"/>
    </row>
    <row r="48" spans="1:16">
      <c r="A48" s="12"/>
      <c r="B48" s="25">
        <v>342.9</v>
      </c>
      <c r="C48" s="20" t="s">
        <v>53</v>
      </c>
      <c r="D48" s="46">
        <v>18307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18307</v>
      </c>
      <c r="O48" s="47">
        <f t="shared" si="8"/>
        <v>0.89041828793774314</v>
      </c>
      <c r="P48" s="9"/>
    </row>
    <row r="49" spans="1:16">
      <c r="A49" s="12"/>
      <c r="B49" s="25">
        <v>343.3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2713507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2713507</v>
      </c>
      <c r="O49" s="47">
        <f t="shared" si="8"/>
        <v>131.97991245136186</v>
      </c>
      <c r="P49" s="9"/>
    </row>
    <row r="50" spans="1:16">
      <c r="A50" s="12"/>
      <c r="B50" s="25">
        <v>343.4</v>
      </c>
      <c r="C50" s="20" t="s">
        <v>55</v>
      </c>
      <c r="D50" s="46">
        <v>2197472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2197472</v>
      </c>
      <c r="O50" s="47">
        <f t="shared" si="8"/>
        <v>106.88093385214007</v>
      </c>
      <c r="P50" s="9"/>
    </row>
    <row r="51" spans="1:16">
      <c r="A51" s="12"/>
      <c r="B51" s="25">
        <v>343.5</v>
      </c>
      <c r="C51" s="20" t="s">
        <v>56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4536875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4536875</v>
      </c>
      <c r="O51" s="47">
        <f t="shared" si="8"/>
        <v>220.66512645914398</v>
      </c>
      <c r="P51" s="9"/>
    </row>
    <row r="52" spans="1:16">
      <c r="A52" s="12"/>
      <c r="B52" s="25">
        <v>343.8</v>
      </c>
      <c r="C52" s="20" t="s">
        <v>57</v>
      </c>
      <c r="D52" s="46">
        <v>38282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38282</v>
      </c>
      <c r="O52" s="47">
        <f t="shared" si="8"/>
        <v>1.8619649805447471</v>
      </c>
      <c r="P52" s="9"/>
    </row>
    <row r="53" spans="1:16">
      <c r="A53" s="12"/>
      <c r="B53" s="25">
        <v>343.9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176706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176706</v>
      </c>
      <c r="O53" s="47">
        <f t="shared" si="8"/>
        <v>8.5946498054474709</v>
      </c>
      <c r="P53" s="9"/>
    </row>
    <row r="54" spans="1:16">
      <c r="A54" s="12"/>
      <c r="B54" s="25">
        <v>344.9</v>
      </c>
      <c r="C54" s="20" t="s">
        <v>59</v>
      </c>
      <c r="D54" s="46">
        <v>68303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68303</v>
      </c>
      <c r="O54" s="47">
        <f t="shared" si="8"/>
        <v>3.3221303501945525</v>
      </c>
      <c r="P54" s="9"/>
    </row>
    <row r="55" spans="1:16">
      <c r="A55" s="12"/>
      <c r="B55" s="25">
        <v>347.2</v>
      </c>
      <c r="C55" s="20" t="s">
        <v>60</v>
      </c>
      <c r="D55" s="46">
        <v>462036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462036</v>
      </c>
      <c r="O55" s="47">
        <f t="shared" si="8"/>
        <v>22.472568093385213</v>
      </c>
      <c r="P55" s="9"/>
    </row>
    <row r="56" spans="1:16">
      <c r="A56" s="12"/>
      <c r="B56" s="25">
        <v>349</v>
      </c>
      <c r="C56" s="20" t="s">
        <v>1</v>
      </c>
      <c r="D56" s="46">
        <v>7966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7966</v>
      </c>
      <c r="O56" s="47">
        <f t="shared" si="8"/>
        <v>0.38745136186770429</v>
      </c>
      <c r="P56" s="9"/>
    </row>
    <row r="57" spans="1:16" ht="15.75">
      <c r="A57" s="29" t="s">
        <v>49</v>
      </c>
      <c r="B57" s="30"/>
      <c r="C57" s="31"/>
      <c r="D57" s="32">
        <f t="shared" ref="D57:M57" si="11">SUM(D58:D61)</f>
        <v>361709</v>
      </c>
      <c r="E57" s="32">
        <f t="shared" si="11"/>
        <v>0</v>
      </c>
      <c r="F57" s="32">
        <f t="shared" si="11"/>
        <v>0</v>
      </c>
      <c r="G57" s="32">
        <f t="shared" si="11"/>
        <v>0</v>
      </c>
      <c r="H57" s="32">
        <f t="shared" si="11"/>
        <v>0</v>
      </c>
      <c r="I57" s="32">
        <f t="shared" si="11"/>
        <v>2360</v>
      </c>
      <c r="J57" s="32">
        <f t="shared" si="11"/>
        <v>0</v>
      </c>
      <c r="K57" s="32">
        <f t="shared" si="11"/>
        <v>0</v>
      </c>
      <c r="L57" s="32">
        <f t="shared" si="11"/>
        <v>0</v>
      </c>
      <c r="M57" s="32">
        <f t="shared" si="11"/>
        <v>0</v>
      </c>
      <c r="N57" s="32">
        <f t="shared" ref="N57:N63" si="12">SUM(D57:M57)</f>
        <v>364069</v>
      </c>
      <c r="O57" s="45">
        <f t="shared" si="8"/>
        <v>17.707636186770429</v>
      </c>
      <c r="P57" s="10"/>
    </row>
    <row r="58" spans="1:16">
      <c r="A58" s="13"/>
      <c r="B58" s="39">
        <v>351.9</v>
      </c>
      <c r="C58" s="21" t="s">
        <v>66</v>
      </c>
      <c r="D58" s="46">
        <v>72188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72188</v>
      </c>
      <c r="O58" s="47">
        <f t="shared" si="8"/>
        <v>3.5110894941634241</v>
      </c>
      <c r="P58" s="9"/>
    </row>
    <row r="59" spans="1:16">
      <c r="A59" s="13"/>
      <c r="B59" s="39">
        <v>352</v>
      </c>
      <c r="C59" s="21" t="s">
        <v>63</v>
      </c>
      <c r="D59" s="46">
        <v>8729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8729</v>
      </c>
      <c r="O59" s="47">
        <f t="shared" si="8"/>
        <v>0.42456225680933851</v>
      </c>
      <c r="P59" s="9"/>
    </row>
    <row r="60" spans="1:16">
      <c r="A60" s="13"/>
      <c r="B60" s="39">
        <v>354</v>
      </c>
      <c r="C60" s="21" t="s">
        <v>64</v>
      </c>
      <c r="D60" s="46">
        <v>14500</v>
      </c>
      <c r="E60" s="46">
        <v>0</v>
      </c>
      <c r="F60" s="46">
        <v>0</v>
      </c>
      <c r="G60" s="46">
        <v>0</v>
      </c>
      <c r="H60" s="46">
        <v>0</v>
      </c>
      <c r="I60" s="46">
        <v>2360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16860</v>
      </c>
      <c r="O60" s="47">
        <f t="shared" si="8"/>
        <v>0.82003891050583655</v>
      </c>
      <c r="P60" s="9"/>
    </row>
    <row r="61" spans="1:16">
      <c r="A61" s="13"/>
      <c r="B61" s="39">
        <v>359</v>
      </c>
      <c r="C61" s="21" t="s">
        <v>65</v>
      </c>
      <c r="D61" s="46">
        <v>266292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266292</v>
      </c>
      <c r="O61" s="47">
        <f t="shared" si="8"/>
        <v>12.951945525291828</v>
      </c>
      <c r="P61" s="9"/>
    </row>
    <row r="62" spans="1:16" ht="15.75">
      <c r="A62" s="29" t="s">
        <v>4</v>
      </c>
      <c r="B62" s="30"/>
      <c r="C62" s="31"/>
      <c r="D62" s="32">
        <f t="shared" ref="D62:M62" si="13">SUM(D63:D72)</f>
        <v>374933</v>
      </c>
      <c r="E62" s="32">
        <f t="shared" si="13"/>
        <v>23969</v>
      </c>
      <c r="F62" s="32">
        <f t="shared" si="13"/>
        <v>65</v>
      </c>
      <c r="G62" s="32">
        <f t="shared" si="13"/>
        <v>0</v>
      </c>
      <c r="H62" s="32">
        <f t="shared" si="13"/>
        <v>0</v>
      </c>
      <c r="I62" s="32">
        <f t="shared" si="13"/>
        <v>60469</v>
      </c>
      <c r="J62" s="32">
        <f t="shared" si="13"/>
        <v>0</v>
      </c>
      <c r="K62" s="32">
        <f t="shared" si="13"/>
        <v>3368055</v>
      </c>
      <c r="L62" s="32">
        <f t="shared" si="13"/>
        <v>0</v>
      </c>
      <c r="M62" s="32">
        <f t="shared" si="13"/>
        <v>0</v>
      </c>
      <c r="N62" s="32">
        <f t="shared" si="12"/>
        <v>3827491</v>
      </c>
      <c r="O62" s="45">
        <f t="shared" si="8"/>
        <v>186.16201361867704</v>
      </c>
      <c r="P62" s="10"/>
    </row>
    <row r="63" spans="1:16">
      <c r="A63" s="12"/>
      <c r="B63" s="25">
        <v>361.1</v>
      </c>
      <c r="C63" s="20" t="s">
        <v>67</v>
      </c>
      <c r="D63" s="46">
        <v>76047</v>
      </c>
      <c r="E63" s="46">
        <v>23969</v>
      </c>
      <c r="F63" s="46">
        <v>65</v>
      </c>
      <c r="G63" s="46">
        <v>0</v>
      </c>
      <c r="H63" s="46">
        <v>0</v>
      </c>
      <c r="I63" s="46">
        <v>38185</v>
      </c>
      <c r="J63" s="46">
        <v>0</v>
      </c>
      <c r="K63" s="46">
        <v>120413</v>
      </c>
      <c r="L63" s="46">
        <v>0</v>
      </c>
      <c r="M63" s="46">
        <v>0</v>
      </c>
      <c r="N63" s="46">
        <f t="shared" si="12"/>
        <v>258679</v>
      </c>
      <c r="O63" s="47">
        <f t="shared" si="8"/>
        <v>12.581663424124514</v>
      </c>
      <c r="P63" s="9"/>
    </row>
    <row r="64" spans="1:16">
      <c r="A64" s="12"/>
      <c r="B64" s="25">
        <v>361.2</v>
      </c>
      <c r="C64" s="20" t="s">
        <v>68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190197</v>
      </c>
      <c r="L64" s="46">
        <v>0</v>
      </c>
      <c r="M64" s="46">
        <v>0</v>
      </c>
      <c r="N64" s="46">
        <f t="shared" ref="N64:N72" si="14">SUM(D64:M64)</f>
        <v>190197</v>
      </c>
      <c r="O64" s="47">
        <f t="shared" si="8"/>
        <v>9.2508268482490266</v>
      </c>
      <c r="P64" s="9"/>
    </row>
    <row r="65" spans="1:119">
      <c r="A65" s="12"/>
      <c r="B65" s="25">
        <v>361.3</v>
      </c>
      <c r="C65" s="20" t="s">
        <v>69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1075171</v>
      </c>
      <c r="L65" s="46">
        <v>0</v>
      </c>
      <c r="M65" s="46">
        <v>0</v>
      </c>
      <c r="N65" s="46">
        <f t="shared" si="14"/>
        <v>1075171</v>
      </c>
      <c r="O65" s="47">
        <f t="shared" si="8"/>
        <v>52.294309338521401</v>
      </c>
      <c r="P65" s="9"/>
    </row>
    <row r="66" spans="1:119">
      <c r="A66" s="12"/>
      <c r="B66" s="25">
        <v>361.4</v>
      </c>
      <c r="C66" s="20" t="s">
        <v>70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201053</v>
      </c>
      <c r="L66" s="46">
        <v>0</v>
      </c>
      <c r="M66" s="46">
        <v>0</v>
      </c>
      <c r="N66" s="46">
        <f t="shared" si="14"/>
        <v>201053</v>
      </c>
      <c r="O66" s="47">
        <f t="shared" si="8"/>
        <v>9.7788424124513611</v>
      </c>
      <c r="P66" s="9"/>
    </row>
    <row r="67" spans="1:119">
      <c r="A67" s="12"/>
      <c r="B67" s="25">
        <v>362</v>
      </c>
      <c r="C67" s="20" t="s">
        <v>71</v>
      </c>
      <c r="D67" s="46">
        <v>60913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60913</v>
      </c>
      <c r="O67" s="47">
        <f t="shared" si="8"/>
        <v>2.9626945525291828</v>
      </c>
      <c r="P67" s="9"/>
    </row>
    <row r="68" spans="1:119">
      <c r="A68" s="12"/>
      <c r="B68" s="25">
        <v>364</v>
      </c>
      <c r="C68" s="20" t="s">
        <v>96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-7735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-7735</v>
      </c>
      <c r="O68" s="47">
        <f t="shared" si="8"/>
        <v>-0.37621595330739299</v>
      </c>
      <c r="P68" s="9"/>
    </row>
    <row r="69" spans="1:119">
      <c r="A69" s="12"/>
      <c r="B69" s="25">
        <v>365</v>
      </c>
      <c r="C69" s="20" t="s">
        <v>72</v>
      </c>
      <c r="D69" s="46">
        <v>611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611</v>
      </c>
      <c r="O69" s="47">
        <f t="shared" ref="O69:O77" si="15">(N69/O$79)</f>
        <v>2.9717898832684823E-2</v>
      </c>
      <c r="P69" s="9"/>
    </row>
    <row r="70" spans="1:119">
      <c r="A70" s="12"/>
      <c r="B70" s="25">
        <v>366</v>
      </c>
      <c r="C70" s="20" t="s">
        <v>73</v>
      </c>
      <c r="D70" s="46">
        <v>146111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146111</v>
      </c>
      <c r="O70" s="47">
        <f t="shared" si="15"/>
        <v>7.1065661478599225</v>
      </c>
      <c r="P70" s="9"/>
    </row>
    <row r="71" spans="1:119">
      <c r="A71" s="12"/>
      <c r="B71" s="25">
        <v>368</v>
      </c>
      <c r="C71" s="20" t="s">
        <v>74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1781047</v>
      </c>
      <c r="L71" s="46">
        <v>0</v>
      </c>
      <c r="M71" s="46">
        <v>0</v>
      </c>
      <c r="N71" s="46">
        <f t="shared" si="14"/>
        <v>1781047</v>
      </c>
      <c r="O71" s="47">
        <f t="shared" si="15"/>
        <v>86.626799610894935</v>
      </c>
      <c r="P71" s="9"/>
    </row>
    <row r="72" spans="1:119">
      <c r="A72" s="12"/>
      <c r="B72" s="25">
        <v>369.9</v>
      </c>
      <c r="C72" s="20" t="s">
        <v>75</v>
      </c>
      <c r="D72" s="46">
        <v>91251</v>
      </c>
      <c r="E72" s="46">
        <v>0</v>
      </c>
      <c r="F72" s="46">
        <v>0</v>
      </c>
      <c r="G72" s="46">
        <v>0</v>
      </c>
      <c r="H72" s="46">
        <v>0</v>
      </c>
      <c r="I72" s="46">
        <v>30019</v>
      </c>
      <c r="J72" s="46">
        <v>0</v>
      </c>
      <c r="K72" s="46">
        <v>174</v>
      </c>
      <c r="L72" s="46">
        <v>0</v>
      </c>
      <c r="M72" s="46">
        <v>0</v>
      </c>
      <c r="N72" s="46">
        <f t="shared" si="14"/>
        <v>121444</v>
      </c>
      <c r="O72" s="47">
        <f t="shared" si="15"/>
        <v>5.9068093385214011</v>
      </c>
      <c r="P72" s="9"/>
    </row>
    <row r="73" spans="1:119" ht="15.75">
      <c r="A73" s="29" t="s">
        <v>50</v>
      </c>
      <c r="B73" s="30"/>
      <c r="C73" s="31"/>
      <c r="D73" s="32">
        <f t="shared" ref="D73:M73" si="16">SUM(D74:D76)</f>
        <v>1130339</v>
      </c>
      <c r="E73" s="32">
        <f t="shared" si="16"/>
        <v>1788400</v>
      </c>
      <c r="F73" s="32">
        <f t="shared" si="16"/>
        <v>3058397</v>
      </c>
      <c r="G73" s="32">
        <f t="shared" si="16"/>
        <v>0</v>
      </c>
      <c r="H73" s="32">
        <f t="shared" si="16"/>
        <v>0</v>
      </c>
      <c r="I73" s="32">
        <f t="shared" si="16"/>
        <v>89940</v>
      </c>
      <c r="J73" s="32">
        <f t="shared" si="16"/>
        <v>0</v>
      </c>
      <c r="K73" s="32">
        <f t="shared" si="16"/>
        <v>0</v>
      </c>
      <c r="L73" s="32">
        <f t="shared" si="16"/>
        <v>0</v>
      </c>
      <c r="M73" s="32">
        <f t="shared" si="16"/>
        <v>0</v>
      </c>
      <c r="N73" s="32">
        <f>SUM(D73:M73)</f>
        <v>6067076</v>
      </c>
      <c r="O73" s="45">
        <f t="shared" si="15"/>
        <v>295.09124513618679</v>
      </c>
      <c r="P73" s="9"/>
    </row>
    <row r="74" spans="1:119">
      <c r="A74" s="12"/>
      <c r="B74" s="25">
        <v>381</v>
      </c>
      <c r="C74" s="20" t="s">
        <v>76</v>
      </c>
      <c r="D74" s="46">
        <v>68339</v>
      </c>
      <c r="E74" s="46">
        <v>1788400</v>
      </c>
      <c r="F74" s="46">
        <v>3058397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4915136</v>
      </c>
      <c r="O74" s="47">
        <f t="shared" si="15"/>
        <v>239.06303501945524</v>
      </c>
      <c r="P74" s="9"/>
    </row>
    <row r="75" spans="1:119">
      <c r="A75" s="12"/>
      <c r="B75" s="25">
        <v>382</v>
      </c>
      <c r="C75" s="20" t="s">
        <v>89</v>
      </c>
      <c r="D75" s="46">
        <v>1062000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1062000</v>
      </c>
      <c r="O75" s="47">
        <f t="shared" si="15"/>
        <v>51.653696498054472</v>
      </c>
      <c r="P75" s="9"/>
    </row>
    <row r="76" spans="1:119" ht="15.75" thickBot="1">
      <c r="A76" s="12"/>
      <c r="B76" s="25">
        <v>389.8</v>
      </c>
      <c r="C76" s="20" t="s">
        <v>79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89940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89940</v>
      </c>
      <c r="O76" s="47">
        <f t="shared" si="15"/>
        <v>4.3745136186770424</v>
      </c>
      <c r="P76" s="9"/>
    </row>
    <row r="77" spans="1:119" ht="16.5" thickBot="1">
      <c r="A77" s="14" t="s">
        <v>61</v>
      </c>
      <c r="B77" s="23"/>
      <c r="C77" s="22"/>
      <c r="D77" s="15">
        <f t="shared" ref="D77:M77" si="17">SUM(D5,D17,D30,D45,D57,D62,D73)</f>
        <v>20362057</v>
      </c>
      <c r="E77" s="15">
        <f t="shared" si="17"/>
        <v>3601051</v>
      </c>
      <c r="F77" s="15">
        <f t="shared" si="17"/>
        <v>3058462</v>
      </c>
      <c r="G77" s="15">
        <f t="shared" si="17"/>
        <v>0</v>
      </c>
      <c r="H77" s="15">
        <f t="shared" si="17"/>
        <v>0</v>
      </c>
      <c r="I77" s="15">
        <f t="shared" si="17"/>
        <v>11565997</v>
      </c>
      <c r="J77" s="15">
        <f t="shared" si="17"/>
        <v>0</v>
      </c>
      <c r="K77" s="15">
        <f t="shared" si="17"/>
        <v>3555940</v>
      </c>
      <c r="L77" s="15">
        <f t="shared" si="17"/>
        <v>0</v>
      </c>
      <c r="M77" s="15">
        <f t="shared" si="17"/>
        <v>0</v>
      </c>
      <c r="N77" s="15">
        <f>SUM(D77:M77)</f>
        <v>42143507</v>
      </c>
      <c r="O77" s="38">
        <f t="shared" si="15"/>
        <v>2049.7814688715953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97</v>
      </c>
      <c r="M79" s="48"/>
      <c r="N79" s="48"/>
      <c r="O79" s="43">
        <v>20560</v>
      </c>
    </row>
    <row r="80" spans="1:119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thickBot="1">
      <c r="A81" s="52" t="s">
        <v>98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mergeCells count="10">
    <mergeCell ref="A81:O81"/>
    <mergeCell ref="L79:N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11100849</v>
      </c>
      <c r="E5" s="27">
        <f t="shared" si="0"/>
        <v>2132485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196408</v>
      </c>
      <c r="L5" s="27">
        <f t="shared" si="0"/>
        <v>0</v>
      </c>
      <c r="M5" s="27">
        <f t="shared" si="0"/>
        <v>0</v>
      </c>
      <c r="N5" s="28">
        <f>SUM(D5:M5)</f>
        <v>13429742</v>
      </c>
      <c r="O5" s="33">
        <f t="shared" ref="O5:O36" si="1">(N5/O$78)</f>
        <v>716.13832453474106</v>
      </c>
      <c r="P5" s="6"/>
    </row>
    <row r="6" spans="1:133">
      <c r="A6" s="12"/>
      <c r="B6" s="25">
        <v>311</v>
      </c>
      <c r="C6" s="20" t="s">
        <v>3</v>
      </c>
      <c r="D6" s="46">
        <v>8153616</v>
      </c>
      <c r="E6" s="46">
        <v>2132485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10286101</v>
      </c>
      <c r="O6" s="47">
        <f t="shared" si="1"/>
        <v>548.50429264650984</v>
      </c>
      <c r="P6" s="9"/>
    </row>
    <row r="7" spans="1:133">
      <c r="A7" s="12"/>
      <c r="B7" s="25">
        <v>312.3</v>
      </c>
      <c r="C7" s="20" t="s">
        <v>11</v>
      </c>
      <c r="D7" s="46">
        <v>80235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80235</v>
      </c>
      <c r="O7" s="47">
        <f t="shared" si="1"/>
        <v>4.278515437529995</v>
      </c>
      <c r="P7" s="9"/>
    </row>
    <row r="8" spans="1:133">
      <c r="A8" s="12"/>
      <c r="B8" s="25">
        <v>312.41000000000003</v>
      </c>
      <c r="C8" s="20" t="s">
        <v>12</v>
      </c>
      <c r="D8" s="46">
        <v>724910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724910</v>
      </c>
      <c r="O8" s="47">
        <f t="shared" si="1"/>
        <v>38.655681757585455</v>
      </c>
      <c r="P8" s="9"/>
    </row>
    <row r="9" spans="1:133">
      <c r="A9" s="12"/>
      <c r="B9" s="25">
        <v>312.51</v>
      </c>
      <c r="C9" s="20" t="s">
        <v>87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91651</v>
      </c>
      <c r="L9" s="46">
        <v>0</v>
      </c>
      <c r="M9" s="46">
        <v>0</v>
      </c>
      <c r="N9" s="46">
        <f>SUM(D9:M9)</f>
        <v>91651</v>
      </c>
      <c r="O9" s="47">
        <f t="shared" si="1"/>
        <v>4.8872713699141475</v>
      </c>
      <c r="P9" s="9"/>
    </row>
    <row r="10" spans="1:133">
      <c r="A10" s="12"/>
      <c r="B10" s="25">
        <v>312.52</v>
      </c>
      <c r="C10" s="20" t="s">
        <v>88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104757</v>
      </c>
      <c r="L10" s="46">
        <v>0</v>
      </c>
      <c r="M10" s="46">
        <v>0</v>
      </c>
      <c r="N10" s="46">
        <f>SUM(D10:M10)</f>
        <v>104757</v>
      </c>
      <c r="O10" s="47">
        <f t="shared" si="1"/>
        <v>5.5861462166053428</v>
      </c>
      <c r="P10" s="9"/>
    </row>
    <row r="11" spans="1:133">
      <c r="A11" s="12"/>
      <c r="B11" s="25">
        <v>314.10000000000002</v>
      </c>
      <c r="C11" s="20" t="s">
        <v>13</v>
      </c>
      <c r="D11" s="46">
        <v>1063635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1063635</v>
      </c>
      <c r="O11" s="47">
        <f t="shared" si="1"/>
        <v>56.718125099984</v>
      </c>
      <c r="P11" s="9"/>
    </row>
    <row r="12" spans="1:133">
      <c r="A12" s="12"/>
      <c r="B12" s="25">
        <v>314.3</v>
      </c>
      <c r="C12" s="20" t="s">
        <v>14</v>
      </c>
      <c r="D12" s="46">
        <v>212282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212282</v>
      </c>
      <c r="O12" s="47">
        <f t="shared" si="1"/>
        <v>11.319895483389324</v>
      </c>
      <c r="P12" s="9"/>
    </row>
    <row r="13" spans="1:133">
      <c r="A13" s="12"/>
      <c r="B13" s="25">
        <v>314.39999999999998</v>
      </c>
      <c r="C13" s="20" t="s">
        <v>15</v>
      </c>
      <c r="D13" s="46">
        <v>12332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12332</v>
      </c>
      <c r="O13" s="47">
        <f t="shared" si="1"/>
        <v>0.65760145043459717</v>
      </c>
      <c r="P13" s="9"/>
    </row>
    <row r="14" spans="1:133">
      <c r="A14" s="12"/>
      <c r="B14" s="25">
        <v>314.8</v>
      </c>
      <c r="C14" s="20" t="s">
        <v>16</v>
      </c>
      <c r="D14" s="46">
        <v>15260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15260</v>
      </c>
      <c r="O14" s="47">
        <f t="shared" si="1"/>
        <v>0.81373646883165363</v>
      </c>
      <c r="P14" s="9"/>
    </row>
    <row r="15" spans="1:133">
      <c r="A15" s="12"/>
      <c r="B15" s="25">
        <v>315</v>
      </c>
      <c r="C15" s="20" t="s">
        <v>17</v>
      </c>
      <c r="D15" s="46">
        <v>767190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767190</v>
      </c>
      <c r="O15" s="47">
        <f t="shared" si="1"/>
        <v>40.910254359302513</v>
      </c>
      <c r="P15" s="9"/>
    </row>
    <row r="16" spans="1:133">
      <c r="A16" s="12"/>
      <c r="B16" s="25">
        <v>316</v>
      </c>
      <c r="C16" s="20" t="s">
        <v>18</v>
      </c>
      <c r="D16" s="46">
        <v>71389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71389</v>
      </c>
      <c r="O16" s="47">
        <f t="shared" si="1"/>
        <v>3.8068042446541885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SUM(D18:D29)</f>
        <v>2596223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406858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3003081</v>
      </c>
      <c r="O17" s="45">
        <f t="shared" si="1"/>
        <v>160.13869780835066</v>
      </c>
      <c r="P17" s="10"/>
    </row>
    <row r="18" spans="1:16">
      <c r="A18" s="12"/>
      <c r="B18" s="25">
        <v>322</v>
      </c>
      <c r="C18" s="20" t="s">
        <v>0</v>
      </c>
      <c r="D18" s="46">
        <v>236734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236734</v>
      </c>
      <c r="O18" s="47">
        <f t="shared" si="1"/>
        <v>12.623793526369115</v>
      </c>
      <c r="P18" s="9"/>
    </row>
    <row r="19" spans="1:16">
      <c r="A19" s="12"/>
      <c r="B19" s="25">
        <v>323.10000000000002</v>
      </c>
      <c r="C19" s="20" t="s">
        <v>20</v>
      </c>
      <c r="D19" s="46">
        <v>1680164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9" si="4">SUM(D19:M19)</f>
        <v>1680164</v>
      </c>
      <c r="O19" s="47">
        <f t="shared" si="1"/>
        <v>89.594411560816937</v>
      </c>
      <c r="P19" s="9"/>
    </row>
    <row r="20" spans="1:16">
      <c r="A20" s="12"/>
      <c r="B20" s="25">
        <v>323.39999999999998</v>
      </c>
      <c r="C20" s="20" t="s">
        <v>21</v>
      </c>
      <c r="D20" s="46">
        <v>38588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38588</v>
      </c>
      <c r="O20" s="47">
        <f t="shared" si="1"/>
        <v>2.0576974350770545</v>
      </c>
      <c r="P20" s="9"/>
    </row>
    <row r="21" spans="1:16">
      <c r="A21" s="12"/>
      <c r="B21" s="25">
        <v>323.7</v>
      </c>
      <c r="C21" s="20" t="s">
        <v>22</v>
      </c>
      <c r="D21" s="46">
        <v>217982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217982</v>
      </c>
      <c r="O21" s="47">
        <f t="shared" si="1"/>
        <v>11.62384685117048</v>
      </c>
      <c r="P21" s="9"/>
    </row>
    <row r="22" spans="1:16">
      <c r="A22" s="12"/>
      <c r="B22" s="25">
        <v>324.11</v>
      </c>
      <c r="C22" s="20" t="s">
        <v>23</v>
      </c>
      <c r="D22" s="46">
        <v>8052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8052</v>
      </c>
      <c r="O22" s="47">
        <f t="shared" si="1"/>
        <v>0.42937130059190531</v>
      </c>
      <c r="P22" s="9"/>
    </row>
    <row r="23" spans="1:16">
      <c r="A23" s="12"/>
      <c r="B23" s="25">
        <v>324.12</v>
      </c>
      <c r="C23" s="20" t="s">
        <v>24</v>
      </c>
      <c r="D23" s="46">
        <v>42206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42206</v>
      </c>
      <c r="O23" s="47">
        <f t="shared" si="1"/>
        <v>2.2506265664160403</v>
      </c>
      <c r="P23" s="9"/>
    </row>
    <row r="24" spans="1:16">
      <c r="A24" s="12"/>
      <c r="B24" s="25">
        <v>324.20999999999998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84413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84413</v>
      </c>
      <c r="O24" s="47">
        <f t="shared" si="1"/>
        <v>4.5013064576334454</v>
      </c>
      <c r="P24" s="9"/>
    </row>
    <row r="25" spans="1:16">
      <c r="A25" s="12"/>
      <c r="B25" s="25">
        <v>324.22000000000003</v>
      </c>
      <c r="C25" s="20" t="s">
        <v>26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322445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322445</v>
      </c>
      <c r="O25" s="47">
        <f t="shared" si="1"/>
        <v>17.194315576174478</v>
      </c>
      <c r="P25" s="9"/>
    </row>
    <row r="26" spans="1:16">
      <c r="A26" s="12"/>
      <c r="B26" s="25">
        <v>324.31</v>
      </c>
      <c r="C26" s="20" t="s">
        <v>27</v>
      </c>
      <c r="D26" s="46">
        <v>17535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17535</v>
      </c>
      <c r="O26" s="47">
        <f t="shared" si="1"/>
        <v>0.93505039193729</v>
      </c>
      <c r="P26" s="9"/>
    </row>
    <row r="27" spans="1:16">
      <c r="A27" s="12"/>
      <c r="B27" s="25">
        <v>324.32</v>
      </c>
      <c r="C27" s="20" t="s">
        <v>28</v>
      </c>
      <c r="D27" s="46">
        <v>252301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252301</v>
      </c>
      <c r="O27" s="47">
        <f t="shared" si="1"/>
        <v>13.453900709219859</v>
      </c>
      <c r="P27" s="9"/>
    </row>
    <row r="28" spans="1:16">
      <c r="A28" s="12"/>
      <c r="B28" s="25">
        <v>324.61</v>
      </c>
      <c r="C28" s="20" t="s">
        <v>29</v>
      </c>
      <c r="D28" s="46">
        <v>13139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13139</v>
      </c>
      <c r="O28" s="47">
        <f t="shared" si="1"/>
        <v>0.70063456513624489</v>
      </c>
      <c r="P28" s="9"/>
    </row>
    <row r="29" spans="1:16">
      <c r="A29" s="12"/>
      <c r="B29" s="25">
        <v>329</v>
      </c>
      <c r="C29" s="20" t="s">
        <v>30</v>
      </c>
      <c r="D29" s="46">
        <v>89522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89522</v>
      </c>
      <c r="O29" s="47">
        <f t="shared" si="1"/>
        <v>4.7737428678078171</v>
      </c>
      <c r="P29" s="9"/>
    </row>
    <row r="30" spans="1:16" ht="15.75">
      <c r="A30" s="29" t="s">
        <v>32</v>
      </c>
      <c r="B30" s="30"/>
      <c r="C30" s="31"/>
      <c r="D30" s="32">
        <f t="shared" ref="D30:M30" si="5">SUM(D31:D42)</f>
        <v>2381375</v>
      </c>
      <c r="E30" s="32">
        <f t="shared" si="5"/>
        <v>1033667</v>
      </c>
      <c r="F30" s="32">
        <f t="shared" si="5"/>
        <v>0</v>
      </c>
      <c r="G30" s="32">
        <f t="shared" si="5"/>
        <v>0</v>
      </c>
      <c r="H30" s="32">
        <f t="shared" si="5"/>
        <v>0</v>
      </c>
      <c r="I30" s="32">
        <f t="shared" si="5"/>
        <v>466567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4">
        <f>SUM(D30:M30)</f>
        <v>3881609</v>
      </c>
      <c r="O30" s="45">
        <f t="shared" si="1"/>
        <v>206.98602890204234</v>
      </c>
      <c r="P30" s="10"/>
    </row>
    <row r="31" spans="1:16">
      <c r="A31" s="12"/>
      <c r="B31" s="25">
        <v>331.2</v>
      </c>
      <c r="C31" s="20" t="s">
        <v>31</v>
      </c>
      <c r="D31" s="46">
        <v>127350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0" si="6">SUM(D31:M31)</f>
        <v>127350</v>
      </c>
      <c r="O31" s="47">
        <f t="shared" si="1"/>
        <v>6.7909134538473843</v>
      </c>
      <c r="P31" s="9"/>
    </row>
    <row r="32" spans="1:16">
      <c r="A32" s="12"/>
      <c r="B32" s="25">
        <v>331.49</v>
      </c>
      <c r="C32" s="20" t="s">
        <v>34</v>
      </c>
      <c r="D32" s="46">
        <v>18463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18463</v>
      </c>
      <c r="O32" s="47">
        <f t="shared" si="1"/>
        <v>0.98453580760411663</v>
      </c>
      <c r="P32" s="9"/>
    </row>
    <row r="33" spans="1:16">
      <c r="A33" s="12"/>
      <c r="B33" s="25">
        <v>331.5</v>
      </c>
      <c r="C33" s="20" t="s">
        <v>33</v>
      </c>
      <c r="D33" s="46">
        <v>539049</v>
      </c>
      <c r="E33" s="46">
        <v>733667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1272716</v>
      </c>
      <c r="O33" s="47">
        <f t="shared" si="1"/>
        <v>67.867327894203598</v>
      </c>
      <c r="P33" s="9"/>
    </row>
    <row r="34" spans="1:16">
      <c r="A34" s="12"/>
      <c r="B34" s="25">
        <v>334.7</v>
      </c>
      <c r="C34" s="20" t="s">
        <v>35</v>
      </c>
      <c r="D34" s="46">
        <v>203270</v>
      </c>
      <c r="E34" s="46">
        <v>200000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403270</v>
      </c>
      <c r="O34" s="47">
        <f t="shared" si="1"/>
        <v>21.504292646509892</v>
      </c>
      <c r="P34" s="9"/>
    </row>
    <row r="35" spans="1:16">
      <c r="A35" s="12"/>
      <c r="B35" s="25">
        <v>335.12</v>
      </c>
      <c r="C35" s="20" t="s">
        <v>36</v>
      </c>
      <c r="D35" s="46">
        <v>507567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507567</v>
      </c>
      <c r="O35" s="47">
        <f t="shared" si="1"/>
        <v>27.065909454487283</v>
      </c>
      <c r="P35" s="9"/>
    </row>
    <row r="36" spans="1:16">
      <c r="A36" s="12"/>
      <c r="B36" s="25">
        <v>335.14</v>
      </c>
      <c r="C36" s="20" t="s">
        <v>37</v>
      </c>
      <c r="D36" s="46">
        <v>55642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55642</v>
      </c>
      <c r="O36" s="47">
        <f t="shared" si="1"/>
        <v>2.9670985975577242</v>
      </c>
      <c r="P36" s="9"/>
    </row>
    <row r="37" spans="1:16">
      <c r="A37" s="12"/>
      <c r="B37" s="25">
        <v>335.15</v>
      </c>
      <c r="C37" s="20" t="s">
        <v>38</v>
      </c>
      <c r="D37" s="46">
        <v>11256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11256</v>
      </c>
      <c r="O37" s="47">
        <f t="shared" ref="O37:O68" si="7">(N37/O$78)</f>
        <v>0.60022396416573354</v>
      </c>
      <c r="P37" s="9"/>
    </row>
    <row r="38" spans="1:16">
      <c r="A38" s="12"/>
      <c r="B38" s="25">
        <v>335.18</v>
      </c>
      <c r="C38" s="20" t="s">
        <v>39</v>
      </c>
      <c r="D38" s="46">
        <v>898934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898934</v>
      </c>
      <c r="O38" s="47">
        <f t="shared" si="7"/>
        <v>47.935476990348214</v>
      </c>
      <c r="P38" s="9"/>
    </row>
    <row r="39" spans="1:16">
      <c r="A39" s="12"/>
      <c r="B39" s="25">
        <v>335.21</v>
      </c>
      <c r="C39" s="20" t="s">
        <v>40</v>
      </c>
      <c r="D39" s="46">
        <v>5513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5513</v>
      </c>
      <c r="O39" s="47">
        <f t="shared" si="7"/>
        <v>0.29397962992587851</v>
      </c>
      <c r="P39" s="9"/>
    </row>
    <row r="40" spans="1:16">
      <c r="A40" s="12"/>
      <c r="B40" s="25">
        <v>335.49</v>
      </c>
      <c r="C40" s="20" t="s">
        <v>41</v>
      </c>
      <c r="D40" s="46">
        <v>14331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14331</v>
      </c>
      <c r="O40" s="47">
        <f t="shared" si="7"/>
        <v>0.76419772836346189</v>
      </c>
      <c r="P40" s="9"/>
    </row>
    <row r="41" spans="1:16">
      <c r="A41" s="12"/>
      <c r="B41" s="25">
        <v>337.2</v>
      </c>
      <c r="C41" s="20" t="s">
        <v>42</v>
      </c>
      <c r="D41" s="46">
        <v>0</v>
      </c>
      <c r="E41" s="46">
        <v>100000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100000</v>
      </c>
      <c r="O41" s="47">
        <f t="shared" si="7"/>
        <v>5.3324801365114913</v>
      </c>
      <c r="P41" s="9"/>
    </row>
    <row r="42" spans="1:16">
      <c r="A42" s="12"/>
      <c r="B42" s="25">
        <v>337.3</v>
      </c>
      <c r="C42" s="20" t="s">
        <v>43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466567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466567</v>
      </c>
      <c r="O42" s="47">
        <f t="shared" si="7"/>
        <v>24.879592598517572</v>
      </c>
      <c r="P42" s="9"/>
    </row>
    <row r="43" spans="1:16" ht="15.75">
      <c r="A43" s="29" t="s">
        <v>48</v>
      </c>
      <c r="B43" s="30"/>
      <c r="C43" s="31"/>
      <c r="D43" s="32">
        <f t="shared" ref="D43:M43" si="8">SUM(D44:D54)</f>
        <v>2860203</v>
      </c>
      <c r="E43" s="32">
        <f t="shared" si="8"/>
        <v>0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7058617</v>
      </c>
      <c r="J43" s="32">
        <f t="shared" si="8"/>
        <v>0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9918820</v>
      </c>
      <c r="O43" s="45">
        <f t="shared" si="7"/>
        <v>528.9191062763291</v>
      </c>
      <c r="P43" s="10"/>
    </row>
    <row r="44" spans="1:16">
      <c r="A44" s="12"/>
      <c r="B44" s="25">
        <v>342.1</v>
      </c>
      <c r="C44" s="20" t="s">
        <v>51</v>
      </c>
      <c r="D44" s="46">
        <v>164375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3" si="9">SUM(D44:M44)</f>
        <v>164375</v>
      </c>
      <c r="O44" s="47">
        <f t="shared" si="7"/>
        <v>8.7652642243907639</v>
      </c>
      <c r="P44" s="9"/>
    </row>
    <row r="45" spans="1:16">
      <c r="A45" s="12"/>
      <c r="B45" s="25">
        <v>342.5</v>
      </c>
      <c r="C45" s="20" t="s">
        <v>52</v>
      </c>
      <c r="D45" s="46">
        <v>3962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3962</v>
      </c>
      <c r="O45" s="47">
        <f t="shared" si="7"/>
        <v>0.2112728630085853</v>
      </c>
      <c r="P45" s="9"/>
    </row>
    <row r="46" spans="1:16">
      <c r="A46" s="12"/>
      <c r="B46" s="25">
        <v>342.9</v>
      </c>
      <c r="C46" s="20" t="s">
        <v>53</v>
      </c>
      <c r="D46" s="46">
        <v>18307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18307</v>
      </c>
      <c r="O46" s="47">
        <f t="shared" si="7"/>
        <v>0.97621713859115877</v>
      </c>
      <c r="P46" s="9"/>
    </row>
    <row r="47" spans="1:16">
      <c r="A47" s="12"/>
      <c r="B47" s="25">
        <v>343.3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2580337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2580337</v>
      </c>
      <c r="O47" s="47">
        <f t="shared" si="7"/>
        <v>137.59595798005651</v>
      </c>
      <c r="P47" s="9"/>
    </row>
    <row r="48" spans="1:16">
      <c r="A48" s="12"/>
      <c r="B48" s="25">
        <v>343.4</v>
      </c>
      <c r="C48" s="20" t="s">
        <v>55</v>
      </c>
      <c r="D48" s="46">
        <v>2261868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2261868</v>
      </c>
      <c r="O48" s="47">
        <f t="shared" si="7"/>
        <v>120.61366181410975</v>
      </c>
      <c r="P48" s="9"/>
    </row>
    <row r="49" spans="1:16">
      <c r="A49" s="12"/>
      <c r="B49" s="25">
        <v>343.5</v>
      </c>
      <c r="C49" s="20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4300208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4300208</v>
      </c>
      <c r="O49" s="47">
        <f t="shared" si="7"/>
        <v>229.30773742867808</v>
      </c>
      <c r="P49" s="9"/>
    </row>
    <row r="50" spans="1:16">
      <c r="A50" s="12"/>
      <c r="B50" s="25">
        <v>343.8</v>
      </c>
      <c r="C50" s="20" t="s">
        <v>57</v>
      </c>
      <c r="D50" s="46">
        <v>42581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42581</v>
      </c>
      <c r="O50" s="47">
        <f t="shared" si="7"/>
        <v>2.2706233669279583</v>
      </c>
      <c r="P50" s="9"/>
    </row>
    <row r="51" spans="1:16">
      <c r="A51" s="12"/>
      <c r="B51" s="25">
        <v>343.9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178072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178072</v>
      </c>
      <c r="O51" s="47">
        <f t="shared" si="7"/>
        <v>9.4956540286887439</v>
      </c>
      <c r="P51" s="9"/>
    </row>
    <row r="52" spans="1:16">
      <c r="A52" s="12"/>
      <c r="B52" s="25">
        <v>344.9</v>
      </c>
      <c r="C52" s="20" t="s">
        <v>59</v>
      </c>
      <c r="D52" s="46">
        <v>35174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35174</v>
      </c>
      <c r="O52" s="47">
        <f t="shared" si="7"/>
        <v>1.875646563216552</v>
      </c>
      <c r="P52" s="9"/>
    </row>
    <row r="53" spans="1:16">
      <c r="A53" s="12"/>
      <c r="B53" s="25">
        <v>347.2</v>
      </c>
      <c r="C53" s="20" t="s">
        <v>60</v>
      </c>
      <c r="D53" s="46">
        <v>316201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316201</v>
      </c>
      <c r="O53" s="47">
        <f t="shared" si="7"/>
        <v>16.861355516450701</v>
      </c>
      <c r="P53" s="9"/>
    </row>
    <row r="54" spans="1:16">
      <c r="A54" s="12"/>
      <c r="B54" s="25">
        <v>349</v>
      </c>
      <c r="C54" s="20" t="s">
        <v>1</v>
      </c>
      <c r="D54" s="46">
        <v>17735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1" si="10">SUM(D54:M54)</f>
        <v>17735</v>
      </c>
      <c r="O54" s="47">
        <f t="shared" si="7"/>
        <v>0.945715352210313</v>
      </c>
      <c r="P54" s="9"/>
    </row>
    <row r="55" spans="1:16" ht="15.75">
      <c r="A55" s="29" t="s">
        <v>49</v>
      </c>
      <c r="B55" s="30"/>
      <c r="C55" s="31"/>
      <c r="D55" s="32">
        <f t="shared" ref="D55:M55" si="11">SUM(D56:D59)</f>
        <v>261004</v>
      </c>
      <c r="E55" s="32">
        <f t="shared" si="11"/>
        <v>0</v>
      </c>
      <c r="F55" s="32">
        <f t="shared" si="11"/>
        <v>0</v>
      </c>
      <c r="G55" s="32">
        <f t="shared" si="11"/>
        <v>0</v>
      </c>
      <c r="H55" s="32">
        <f t="shared" si="11"/>
        <v>0</v>
      </c>
      <c r="I55" s="32">
        <f t="shared" si="11"/>
        <v>3210</v>
      </c>
      <c r="J55" s="32">
        <f t="shared" si="11"/>
        <v>0</v>
      </c>
      <c r="K55" s="32">
        <f t="shared" si="11"/>
        <v>0</v>
      </c>
      <c r="L55" s="32">
        <f t="shared" si="11"/>
        <v>0</v>
      </c>
      <c r="M55" s="32">
        <f t="shared" si="11"/>
        <v>0</v>
      </c>
      <c r="N55" s="32">
        <f t="shared" si="10"/>
        <v>264214</v>
      </c>
      <c r="O55" s="45">
        <f t="shared" si="7"/>
        <v>14.089159067882472</v>
      </c>
      <c r="P55" s="10"/>
    </row>
    <row r="56" spans="1:16">
      <c r="A56" s="13"/>
      <c r="B56" s="39">
        <v>351.9</v>
      </c>
      <c r="C56" s="21" t="s">
        <v>66</v>
      </c>
      <c r="D56" s="46">
        <v>118159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118159</v>
      </c>
      <c r="O56" s="47">
        <f t="shared" si="7"/>
        <v>6.3008052045006133</v>
      </c>
      <c r="P56" s="9"/>
    </row>
    <row r="57" spans="1:16">
      <c r="A57" s="13"/>
      <c r="B57" s="39">
        <v>352</v>
      </c>
      <c r="C57" s="21" t="s">
        <v>63</v>
      </c>
      <c r="D57" s="46">
        <v>10161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10161</v>
      </c>
      <c r="O57" s="47">
        <f t="shared" si="7"/>
        <v>0.54183330667093266</v>
      </c>
      <c r="P57" s="9"/>
    </row>
    <row r="58" spans="1:16">
      <c r="A58" s="13"/>
      <c r="B58" s="39">
        <v>354</v>
      </c>
      <c r="C58" s="21" t="s">
        <v>64</v>
      </c>
      <c r="D58" s="46">
        <v>31320</v>
      </c>
      <c r="E58" s="46">
        <v>0</v>
      </c>
      <c r="F58" s="46">
        <v>0</v>
      </c>
      <c r="G58" s="46">
        <v>0</v>
      </c>
      <c r="H58" s="46">
        <v>0</v>
      </c>
      <c r="I58" s="46">
        <v>3210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34530</v>
      </c>
      <c r="O58" s="47">
        <f t="shared" si="7"/>
        <v>1.841305391137418</v>
      </c>
      <c r="P58" s="9"/>
    </row>
    <row r="59" spans="1:16">
      <c r="A59" s="13"/>
      <c r="B59" s="39">
        <v>359</v>
      </c>
      <c r="C59" s="21" t="s">
        <v>65</v>
      </c>
      <c r="D59" s="46">
        <v>101364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101364</v>
      </c>
      <c r="O59" s="47">
        <f t="shared" si="7"/>
        <v>5.4052151655735079</v>
      </c>
      <c r="P59" s="9"/>
    </row>
    <row r="60" spans="1:16" ht="15.75">
      <c r="A60" s="29" t="s">
        <v>4</v>
      </c>
      <c r="B60" s="30"/>
      <c r="C60" s="31"/>
      <c r="D60" s="32">
        <f t="shared" ref="D60:M60" si="12">SUM(D61:D69)</f>
        <v>589941</v>
      </c>
      <c r="E60" s="32">
        <f t="shared" si="12"/>
        <v>379226</v>
      </c>
      <c r="F60" s="32">
        <f t="shared" si="12"/>
        <v>350</v>
      </c>
      <c r="G60" s="32">
        <f t="shared" si="12"/>
        <v>0</v>
      </c>
      <c r="H60" s="32">
        <f t="shared" si="12"/>
        <v>0</v>
      </c>
      <c r="I60" s="32">
        <f t="shared" si="12"/>
        <v>100091</v>
      </c>
      <c r="J60" s="32">
        <f t="shared" si="12"/>
        <v>0</v>
      </c>
      <c r="K60" s="32">
        <f t="shared" si="12"/>
        <v>1920482</v>
      </c>
      <c r="L60" s="32">
        <f t="shared" si="12"/>
        <v>0</v>
      </c>
      <c r="M60" s="32">
        <f t="shared" si="12"/>
        <v>0</v>
      </c>
      <c r="N60" s="32">
        <f t="shared" si="10"/>
        <v>2990090</v>
      </c>
      <c r="O60" s="45">
        <f t="shared" si="7"/>
        <v>159.44595531381646</v>
      </c>
      <c r="P60" s="10"/>
    </row>
    <row r="61" spans="1:16">
      <c r="A61" s="12"/>
      <c r="B61" s="25">
        <v>361.1</v>
      </c>
      <c r="C61" s="20" t="s">
        <v>67</v>
      </c>
      <c r="D61" s="46">
        <v>131851</v>
      </c>
      <c r="E61" s="46">
        <v>379226</v>
      </c>
      <c r="F61" s="46">
        <v>350</v>
      </c>
      <c r="G61" s="46">
        <v>0</v>
      </c>
      <c r="H61" s="46">
        <v>0</v>
      </c>
      <c r="I61" s="46">
        <v>83035</v>
      </c>
      <c r="J61" s="46">
        <v>0</v>
      </c>
      <c r="K61" s="46">
        <v>129293</v>
      </c>
      <c r="L61" s="46">
        <v>0</v>
      </c>
      <c r="M61" s="46">
        <v>0</v>
      </c>
      <c r="N61" s="46">
        <f t="shared" si="10"/>
        <v>723755</v>
      </c>
      <c r="O61" s="47">
        <f t="shared" si="7"/>
        <v>38.594091612008746</v>
      </c>
      <c r="P61" s="9"/>
    </row>
    <row r="62" spans="1:16">
      <c r="A62" s="12"/>
      <c r="B62" s="25">
        <v>361.2</v>
      </c>
      <c r="C62" s="20" t="s">
        <v>68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210829</v>
      </c>
      <c r="L62" s="46">
        <v>0</v>
      </c>
      <c r="M62" s="46">
        <v>0</v>
      </c>
      <c r="N62" s="46">
        <f t="shared" ref="N62:N69" si="13">SUM(D62:M62)</f>
        <v>210829</v>
      </c>
      <c r="O62" s="47">
        <f t="shared" si="7"/>
        <v>11.242414547005813</v>
      </c>
      <c r="P62" s="9"/>
    </row>
    <row r="63" spans="1:16">
      <c r="A63" s="12"/>
      <c r="B63" s="25">
        <v>361.3</v>
      </c>
      <c r="C63" s="20" t="s">
        <v>69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-312088</v>
      </c>
      <c r="L63" s="46">
        <v>0</v>
      </c>
      <c r="M63" s="46">
        <v>0</v>
      </c>
      <c r="N63" s="46">
        <f t="shared" si="13"/>
        <v>-312088</v>
      </c>
      <c r="O63" s="47">
        <f t="shared" si="7"/>
        <v>-16.642030608435984</v>
      </c>
      <c r="P63" s="9"/>
    </row>
    <row r="64" spans="1:16">
      <c r="A64" s="12"/>
      <c r="B64" s="25">
        <v>361.4</v>
      </c>
      <c r="C64" s="20" t="s">
        <v>70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371136</v>
      </c>
      <c r="L64" s="46">
        <v>0</v>
      </c>
      <c r="M64" s="46">
        <v>0</v>
      </c>
      <c r="N64" s="46">
        <f t="shared" si="13"/>
        <v>371136</v>
      </c>
      <c r="O64" s="47">
        <f t="shared" si="7"/>
        <v>19.790753479443289</v>
      </c>
      <c r="P64" s="9"/>
    </row>
    <row r="65" spans="1:119">
      <c r="A65" s="12"/>
      <c r="B65" s="25">
        <v>362</v>
      </c>
      <c r="C65" s="20" t="s">
        <v>71</v>
      </c>
      <c r="D65" s="46">
        <v>61488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61488</v>
      </c>
      <c r="O65" s="47">
        <f t="shared" si="7"/>
        <v>3.2788353863381858</v>
      </c>
      <c r="P65" s="9"/>
    </row>
    <row r="66" spans="1:119">
      <c r="A66" s="12"/>
      <c r="B66" s="25">
        <v>365</v>
      </c>
      <c r="C66" s="20" t="s">
        <v>72</v>
      </c>
      <c r="D66" s="46">
        <v>2719</v>
      </c>
      <c r="E66" s="46">
        <v>0</v>
      </c>
      <c r="F66" s="46">
        <v>0</v>
      </c>
      <c r="G66" s="46">
        <v>0</v>
      </c>
      <c r="H66" s="46">
        <v>0</v>
      </c>
      <c r="I66" s="46">
        <v>424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3143</v>
      </c>
      <c r="O66" s="47">
        <f t="shared" si="7"/>
        <v>0.16759985069055619</v>
      </c>
      <c r="P66" s="9"/>
    </row>
    <row r="67" spans="1:119">
      <c r="A67" s="12"/>
      <c r="B67" s="25">
        <v>366</v>
      </c>
      <c r="C67" s="20" t="s">
        <v>73</v>
      </c>
      <c r="D67" s="46">
        <v>282531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282531</v>
      </c>
      <c r="O67" s="47">
        <f t="shared" si="7"/>
        <v>15.065909454487283</v>
      </c>
      <c r="P67" s="9"/>
    </row>
    <row r="68" spans="1:119">
      <c r="A68" s="12"/>
      <c r="B68" s="25">
        <v>368</v>
      </c>
      <c r="C68" s="20" t="s">
        <v>74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1520881</v>
      </c>
      <c r="L68" s="46">
        <v>0</v>
      </c>
      <c r="M68" s="46">
        <v>0</v>
      </c>
      <c r="N68" s="46">
        <f t="shared" si="13"/>
        <v>1520881</v>
      </c>
      <c r="O68" s="47">
        <f t="shared" si="7"/>
        <v>81.100677224977332</v>
      </c>
      <c r="P68" s="9"/>
    </row>
    <row r="69" spans="1:119">
      <c r="A69" s="12"/>
      <c r="B69" s="25">
        <v>369.9</v>
      </c>
      <c r="C69" s="20" t="s">
        <v>75</v>
      </c>
      <c r="D69" s="46">
        <v>111352</v>
      </c>
      <c r="E69" s="46">
        <v>0</v>
      </c>
      <c r="F69" s="46">
        <v>0</v>
      </c>
      <c r="G69" s="46">
        <v>0</v>
      </c>
      <c r="H69" s="46">
        <v>0</v>
      </c>
      <c r="I69" s="46">
        <v>16632</v>
      </c>
      <c r="J69" s="46">
        <v>0</v>
      </c>
      <c r="K69" s="46">
        <v>431</v>
      </c>
      <c r="L69" s="46">
        <v>0</v>
      </c>
      <c r="M69" s="46">
        <v>0</v>
      </c>
      <c r="N69" s="46">
        <f t="shared" si="13"/>
        <v>128415</v>
      </c>
      <c r="O69" s="47">
        <f t="shared" ref="O69:O76" si="14">(N69/O$78)</f>
        <v>6.8477043673012314</v>
      </c>
      <c r="P69" s="9"/>
    </row>
    <row r="70" spans="1:119" ht="15.75">
      <c r="A70" s="29" t="s">
        <v>50</v>
      </c>
      <c r="B70" s="30"/>
      <c r="C70" s="31"/>
      <c r="D70" s="32">
        <f t="shared" ref="D70:M70" si="15">SUM(D71:D75)</f>
        <v>1232390</v>
      </c>
      <c r="E70" s="32">
        <f t="shared" si="15"/>
        <v>2244130</v>
      </c>
      <c r="F70" s="32">
        <f t="shared" si="15"/>
        <v>3028525</v>
      </c>
      <c r="G70" s="32">
        <f t="shared" si="15"/>
        <v>0</v>
      </c>
      <c r="H70" s="32">
        <f t="shared" si="15"/>
        <v>0</v>
      </c>
      <c r="I70" s="32">
        <f t="shared" si="15"/>
        <v>1524714</v>
      </c>
      <c r="J70" s="32">
        <f t="shared" si="15"/>
        <v>0</v>
      </c>
      <c r="K70" s="32">
        <f t="shared" si="15"/>
        <v>0</v>
      </c>
      <c r="L70" s="32">
        <f t="shared" si="15"/>
        <v>0</v>
      </c>
      <c r="M70" s="32">
        <f t="shared" si="15"/>
        <v>0</v>
      </c>
      <c r="N70" s="32">
        <f t="shared" ref="N70:N76" si="16">SUM(D70:M70)</f>
        <v>8029759</v>
      </c>
      <c r="O70" s="45">
        <f t="shared" si="14"/>
        <v>428.18530368474376</v>
      </c>
      <c r="P70" s="9"/>
    </row>
    <row r="71" spans="1:119">
      <c r="A71" s="12"/>
      <c r="B71" s="25">
        <v>381</v>
      </c>
      <c r="C71" s="20" t="s">
        <v>76</v>
      </c>
      <c r="D71" s="46">
        <v>23746</v>
      </c>
      <c r="E71" s="46">
        <v>2244130</v>
      </c>
      <c r="F71" s="46">
        <v>3028525</v>
      </c>
      <c r="G71" s="46">
        <v>0</v>
      </c>
      <c r="H71" s="46">
        <v>0</v>
      </c>
      <c r="I71" s="46">
        <v>788584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6084985</v>
      </c>
      <c r="O71" s="47">
        <f t="shared" si="14"/>
        <v>324.48061643470379</v>
      </c>
      <c r="P71" s="9"/>
    </row>
    <row r="72" spans="1:119">
      <c r="A72" s="12"/>
      <c r="B72" s="25">
        <v>382</v>
      </c>
      <c r="C72" s="20" t="s">
        <v>89</v>
      </c>
      <c r="D72" s="46">
        <v>1049000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1049000</v>
      </c>
      <c r="O72" s="47">
        <f t="shared" si="14"/>
        <v>55.937716632005547</v>
      </c>
      <c r="P72" s="9"/>
    </row>
    <row r="73" spans="1:119">
      <c r="A73" s="12"/>
      <c r="B73" s="25">
        <v>383</v>
      </c>
      <c r="C73" s="20" t="s">
        <v>77</v>
      </c>
      <c r="D73" s="46">
        <v>159644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159644</v>
      </c>
      <c r="O73" s="47">
        <f t="shared" si="14"/>
        <v>8.5129845891324063</v>
      </c>
      <c r="P73" s="9"/>
    </row>
    <row r="74" spans="1:119">
      <c r="A74" s="12"/>
      <c r="B74" s="25">
        <v>389.4</v>
      </c>
      <c r="C74" s="20" t="s">
        <v>78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2325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2325</v>
      </c>
      <c r="O74" s="47">
        <f t="shared" si="14"/>
        <v>0.12398016317389218</v>
      </c>
      <c r="P74" s="9"/>
    </row>
    <row r="75" spans="1:119" ht="15.75" thickBot="1">
      <c r="A75" s="12"/>
      <c r="B75" s="25">
        <v>389.8</v>
      </c>
      <c r="C75" s="20" t="s">
        <v>79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733805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733805</v>
      </c>
      <c r="O75" s="47">
        <f t="shared" si="14"/>
        <v>39.130005865728151</v>
      </c>
      <c r="P75" s="9"/>
    </row>
    <row r="76" spans="1:119" ht="16.5" thickBot="1">
      <c r="A76" s="14" t="s">
        <v>61</v>
      </c>
      <c r="B76" s="23"/>
      <c r="C76" s="22"/>
      <c r="D76" s="15">
        <f t="shared" ref="D76:M76" si="17">SUM(D5,D17,D30,D43,D55,D60,D70)</f>
        <v>21021985</v>
      </c>
      <c r="E76" s="15">
        <f t="shared" si="17"/>
        <v>5789508</v>
      </c>
      <c r="F76" s="15">
        <f t="shared" si="17"/>
        <v>3028875</v>
      </c>
      <c r="G76" s="15">
        <f t="shared" si="17"/>
        <v>0</v>
      </c>
      <c r="H76" s="15">
        <f t="shared" si="17"/>
        <v>0</v>
      </c>
      <c r="I76" s="15">
        <f t="shared" si="17"/>
        <v>9560057</v>
      </c>
      <c r="J76" s="15">
        <f t="shared" si="17"/>
        <v>0</v>
      </c>
      <c r="K76" s="15">
        <f t="shared" si="17"/>
        <v>2116890</v>
      </c>
      <c r="L76" s="15">
        <f t="shared" si="17"/>
        <v>0</v>
      </c>
      <c r="M76" s="15">
        <f t="shared" si="17"/>
        <v>0</v>
      </c>
      <c r="N76" s="15">
        <f t="shared" si="16"/>
        <v>41517315</v>
      </c>
      <c r="O76" s="38">
        <f t="shared" si="14"/>
        <v>2213.9025755879061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86</v>
      </c>
      <c r="M78" s="48"/>
      <c r="N78" s="48"/>
      <c r="O78" s="43">
        <v>18753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thickBot="1">
      <c r="A80" s="52" t="s">
        <v>98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A80:O80"/>
    <mergeCell ref="A79:O79"/>
    <mergeCell ref="L78:N7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10795758</v>
      </c>
      <c r="E5" s="27">
        <f t="shared" si="0"/>
        <v>2291166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212084</v>
      </c>
      <c r="L5" s="27">
        <f t="shared" si="0"/>
        <v>0</v>
      </c>
      <c r="M5" s="27">
        <f t="shared" si="0"/>
        <v>0</v>
      </c>
      <c r="N5" s="28">
        <f>SUM(D5:M5)</f>
        <v>13299008</v>
      </c>
      <c r="O5" s="33">
        <f t="shared" ref="O5:O36" si="1">(N5/O$78)</f>
        <v>703.05603721717068</v>
      </c>
      <c r="P5" s="6"/>
    </row>
    <row r="6" spans="1:133">
      <c r="A6" s="12"/>
      <c r="B6" s="25">
        <v>311</v>
      </c>
      <c r="C6" s="20" t="s">
        <v>3</v>
      </c>
      <c r="D6" s="46">
        <v>7922531</v>
      </c>
      <c r="E6" s="46">
        <v>2291166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10213697</v>
      </c>
      <c r="O6" s="47">
        <f t="shared" si="1"/>
        <v>539.95014802283777</v>
      </c>
      <c r="P6" s="9"/>
    </row>
    <row r="7" spans="1:133">
      <c r="A7" s="12"/>
      <c r="B7" s="25">
        <v>312.3</v>
      </c>
      <c r="C7" s="20" t="s">
        <v>11</v>
      </c>
      <c r="D7" s="46">
        <v>82989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82989</v>
      </c>
      <c r="O7" s="47">
        <f t="shared" si="1"/>
        <v>4.3872383167688733</v>
      </c>
      <c r="P7" s="9"/>
    </row>
    <row r="8" spans="1:133">
      <c r="A8" s="12"/>
      <c r="B8" s="25">
        <v>312.41000000000003</v>
      </c>
      <c r="C8" s="20" t="s">
        <v>12</v>
      </c>
      <c r="D8" s="46">
        <v>740407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740407</v>
      </c>
      <c r="O8" s="47">
        <f t="shared" si="1"/>
        <v>39.141837597800802</v>
      </c>
      <c r="P8" s="9"/>
    </row>
    <row r="9" spans="1:133">
      <c r="A9" s="12"/>
      <c r="B9" s="25">
        <v>312.51</v>
      </c>
      <c r="C9" s="20" t="s">
        <v>87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105490</v>
      </c>
      <c r="L9" s="46">
        <v>0</v>
      </c>
      <c r="M9" s="46">
        <v>0</v>
      </c>
      <c r="N9" s="46">
        <f>SUM(D9:M9)</f>
        <v>105490</v>
      </c>
      <c r="O9" s="47">
        <f t="shared" si="1"/>
        <v>5.576760414463946</v>
      </c>
      <c r="P9" s="9"/>
    </row>
    <row r="10" spans="1:133">
      <c r="A10" s="12"/>
      <c r="B10" s="25">
        <v>312.52</v>
      </c>
      <c r="C10" s="20" t="s">
        <v>88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106594</v>
      </c>
      <c r="L10" s="46">
        <v>0</v>
      </c>
      <c r="M10" s="46">
        <v>0</v>
      </c>
      <c r="N10" s="46">
        <f>SUM(D10:M10)</f>
        <v>106594</v>
      </c>
      <c r="O10" s="47">
        <f t="shared" si="1"/>
        <v>5.6351237048001694</v>
      </c>
      <c r="P10" s="9"/>
    </row>
    <row r="11" spans="1:133">
      <c r="A11" s="12"/>
      <c r="B11" s="25">
        <v>314.10000000000002</v>
      </c>
      <c r="C11" s="20" t="s">
        <v>13</v>
      </c>
      <c r="D11" s="46">
        <v>1013034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1013034</v>
      </c>
      <c r="O11" s="47">
        <f t="shared" si="1"/>
        <v>53.554345527595686</v>
      </c>
      <c r="P11" s="9"/>
    </row>
    <row r="12" spans="1:133">
      <c r="A12" s="12"/>
      <c r="B12" s="25">
        <v>314.3</v>
      </c>
      <c r="C12" s="20" t="s">
        <v>14</v>
      </c>
      <c r="D12" s="46">
        <v>222429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222429</v>
      </c>
      <c r="O12" s="47">
        <f t="shared" si="1"/>
        <v>11.758775639670121</v>
      </c>
      <c r="P12" s="9"/>
    </row>
    <row r="13" spans="1:133">
      <c r="A13" s="12"/>
      <c r="B13" s="25">
        <v>314.39999999999998</v>
      </c>
      <c r="C13" s="20" t="s">
        <v>15</v>
      </c>
      <c r="D13" s="46">
        <v>1202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1202</v>
      </c>
      <c r="O13" s="47">
        <f t="shared" si="1"/>
        <v>6.354408965954747E-2</v>
      </c>
      <c r="P13" s="9"/>
    </row>
    <row r="14" spans="1:133">
      <c r="A14" s="12"/>
      <c r="B14" s="25">
        <v>314.8</v>
      </c>
      <c r="C14" s="20" t="s">
        <v>16</v>
      </c>
      <c r="D14" s="46">
        <v>17436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17436</v>
      </c>
      <c r="O14" s="47">
        <f t="shared" si="1"/>
        <v>0.92175935715796153</v>
      </c>
      <c r="P14" s="9"/>
    </row>
    <row r="15" spans="1:133">
      <c r="A15" s="12"/>
      <c r="B15" s="25">
        <v>315</v>
      </c>
      <c r="C15" s="20" t="s">
        <v>17</v>
      </c>
      <c r="D15" s="46">
        <v>725155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725155</v>
      </c>
      <c r="O15" s="47">
        <f t="shared" si="1"/>
        <v>38.335536054134067</v>
      </c>
      <c r="P15" s="9"/>
    </row>
    <row r="16" spans="1:133">
      <c r="A16" s="12"/>
      <c r="B16" s="25">
        <v>316</v>
      </c>
      <c r="C16" s="20" t="s">
        <v>18</v>
      </c>
      <c r="D16" s="46">
        <v>70575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70575</v>
      </c>
      <c r="O16" s="47">
        <f t="shared" si="1"/>
        <v>3.7309684922816664</v>
      </c>
      <c r="P16" s="9"/>
    </row>
    <row r="17" spans="1:16" ht="15.75">
      <c r="A17" s="29" t="s">
        <v>124</v>
      </c>
      <c r="B17" s="30"/>
      <c r="C17" s="31"/>
      <c r="D17" s="32">
        <f t="shared" ref="D17:M17" si="3">SUM(D18:D22)</f>
        <v>2576779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3" si="4">SUM(D17:M17)</f>
        <v>2576779</v>
      </c>
      <c r="O17" s="45">
        <f t="shared" si="1"/>
        <v>136.22219285261156</v>
      </c>
      <c r="P17" s="10"/>
    </row>
    <row r="18" spans="1:16">
      <c r="A18" s="12"/>
      <c r="B18" s="25">
        <v>322</v>
      </c>
      <c r="C18" s="20" t="s">
        <v>0</v>
      </c>
      <c r="D18" s="46">
        <v>632378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632378</v>
      </c>
      <c r="O18" s="47">
        <f t="shared" si="1"/>
        <v>33.43085218862339</v>
      </c>
      <c r="P18" s="9"/>
    </row>
    <row r="19" spans="1:16">
      <c r="A19" s="12"/>
      <c r="B19" s="25">
        <v>323.10000000000002</v>
      </c>
      <c r="C19" s="20" t="s">
        <v>20</v>
      </c>
      <c r="D19" s="46">
        <v>1348220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1348220</v>
      </c>
      <c r="O19" s="47">
        <f t="shared" si="1"/>
        <v>71.274053711144006</v>
      </c>
      <c r="P19" s="9"/>
    </row>
    <row r="20" spans="1:16">
      <c r="A20" s="12"/>
      <c r="B20" s="25">
        <v>323.39999999999998</v>
      </c>
      <c r="C20" s="20" t="s">
        <v>21</v>
      </c>
      <c r="D20" s="46">
        <v>71608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71608</v>
      </c>
      <c r="O20" s="47">
        <f t="shared" si="1"/>
        <v>3.7855783463734403</v>
      </c>
      <c r="P20" s="9"/>
    </row>
    <row r="21" spans="1:16">
      <c r="A21" s="12"/>
      <c r="B21" s="25">
        <v>323.7</v>
      </c>
      <c r="C21" s="20" t="s">
        <v>22</v>
      </c>
      <c r="D21" s="46">
        <v>225020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225020</v>
      </c>
      <c r="O21" s="47">
        <f t="shared" si="1"/>
        <v>11.895749629942905</v>
      </c>
      <c r="P21" s="9"/>
    </row>
    <row r="22" spans="1:16">
      <c r="A22" s="12"/>
      <c r="B22" s="25">
        <v>329</v>
      </c>
      <c r="C22" s="20" t="s">
        <v>125</v>
      </c>
      <c r="D22" s="46">
        <v>299553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299553</v>
      </c>
      <c r="O22" s="47">
        <f t="shared" si="1"/>
        <v>15.835958976527808</v>
      </c>
      <c r="P22" s="9"/>
    </row>
    <row r="23" spans="1:16" ht="15.75">
      <c r="A23" s="29" t="s">
        <v>32</v>
      </c>
      <c r="B23" s="30"/>
      <c r="C23" s="31"/>
      <c r="D23" s="32">
        <f t="shared" ref="D23:M23" si="5">SUM(D24:D37)</f>
        <v>2814605</v>
      </c>
      <c r="E23" s="32">
        <f t="shared" si="5"/>
        <v>247290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3061895</v>
      </c>
      <c r="O23" s="45">
        <f t="shared" si="1"/>
        <v>161.86799534785368</v>
      </c>
      <c r="P23" s="10"/>
    </row>
    <row r="24" spans="1:16">
      <c r="A24" s="12"/>
      <c r="B24" s="25">
        <v>331.2</v>
      </c>
      <c r="C24" s="20" t="s">
        <v>31</v>
      </c>
      <c r="D24" s="46">
        <v>188612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5" si="6">SUM(D24:M24)</f>
        <v>188612</v>
      </c>
      <c r="O24" s="47">
        <f t="shared" si="1"/>
        <v>9.9710298160287589</v>
      </c>
      <c r="P24" s="9"/>
    </row>
    <row r="25" spans="1:16">
      <c r="A25" s="12"/>
      <c r="B25" s="25">
        <v>331.49</v>
      </c>
      <c r="C25" s="20" t="s">
        <v>34</v>
      </c>
      <c r="D25" s="46">
        <v>52833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52833</v>
      </c>
      <c r="O25" s="47">
        <f t="shared" si="1"/>
        <v>2.7930323535631212</v>
      </c>
      <c r="P25" s="9"/>
    </row>
    <row r="26" spans="1:16">
      <c r="A26" s="12"/>
      <c r="B26" s="25">
        <v>331.5</v>
      </c>
      <c r="C26" s="20" t="s">
        <v>33</v>
      </c>
      <c r="D26" s="46">
        <v>526762</v>
      </c>
      <c r="E26" s="46">
        <v>147290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674052</v>
      </c>
      <c r="O26" s="47">
        <f t="shared" si="1"/>
        <v>35.633960668217384</v>
      </c>
      <c r="P26" s="9"/>
    </row>
    <row r="27" spans="1:16">
      <c r="A27" s="12"/>
      <c r="B27" s="25">
        <v>334.49</v>
      </c>
      <c r="C27" s="20" t="s">
        <v>95</v>
      </c>
      <c r="D27" s="46">
        <v>162030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162030</v>
      </c>
      <c r="O27" s="47">
        <f t="shared" si="1"/>
        <v>8.5657644322266862</v>
      </c>
      <c r="P27" s="9"/>
    </row>
    <row r="28" spans="1:16">
      <c r="A28" s="12"/>
      <c r="B28" s="25">
        <v>334.5</v>
      </c>
      <c r="C28" s="20" t="s">
        <v>126</v>
      </c>
      <c r="D28" s="46">
        <v>403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403</v>
      </c>
      <c r="O28" s="47">
        <f t="shared" si="1"/>
        <v>2.1304715584690208E-2</v>
      </c>
      <c r="P28" s="9"/>
    </row>
    <row r="29" spans="1:16">
      <c r="A29" s="12"/>
      <c r="B29" s="25">
        <v>334.7</v>
      </c>
      <c r="C29" s="20" t="s">
        <v>35</v>
      </c>
      <c r="D29" s="46">
        <v>218992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218992</v>
      </c>
      <c r="O29" s="47">
        <f t="shared" si="1"/>
        <v>11.577077606259252</v>
      </c>
      <c r="P29" s="9"/>
    </row>
    <row r="30" spans="1:16">
      <c r="A30" s="12"/>
      <c r="B30" s="25">
        <v>335.12</v>
      </c>
      <c r="C30" s="20" t="s">
        <v>36</v>
      </c>
      <c r="D30" s="46">
        <v>571796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571796</v>
      </c>
      <c r="O30" s="47">
        <f t="shared" si="1"/>
        <v>30.228166631423132</v>
      </c>
      <c r="P30" s="9"/>
    </row>
    <row r="31" spans="1:16">
      <c r="A31" s="12"/>
      <c r="B31" s="25">
        <v>335.14</v>
      </c>
      <c r="C31" s="20" t="s">
        <v>37</v>
      </c>
      <c r="D31" s="46">
        <v>52473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52473</v>
      </c>
      <c r="O31" s="47">
        <f t="shared" si="1"/>
        <v>2.7740008458447876</v>
      </c>
      <c r="P31" s="9"/>
    </row>
    <row r="32" spans="1:16">
      <c r="A32" s="12"/>
      <c r="B32" s="25">
        <v>335.15</v>
      </c>
      <c r="C32" s="20" t="s">
        <v>38</v>
      </c>
      <c r="D32" s="46">
        <v>9960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9960</v>
      </c>
      <c r="O32" s="47">
        <f t="shared" si="1"/>
        <v>0.52653838020723198</v>
      </c>
      <c r="P32" s="9"/>
    </row>
    <row r="33" spans="1:16">
      <c r="A33" s="12"/>
      <c r="B33" s="25">
        <v>335.18</v>
      </c>
      <c r="C33" s="20" t="s">
        <v>39</v>
      </c>
      <c r="D33" s="46">
        <v>995892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995892</v>
      </c>
      <c r="O33" s="47">
        <f t="shared" si="1"/>
        <v>52.648128568407699</v>
      </c>
      <c r="P33" s="9"/>
    </row>
    <row r="34" spans="1:16">
      <c r="A34" s="12"/>
      <c r="B34" s="25">
        <v>335.21</v>
      </c>
      <c r="C34" s="20" t="s">
        <v>40</v>
      </c>
      <c r="D34" s="46">
        <v>6720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6720</v>
      </c>
      <c r="O34" s="47">
        <f t="shared" si="1"/>
        <v>0.35525481074222881</v>
      </c>
      <c r="P34" s="9"/>
    </row>
    <row r="35" spans="1:16">
      <c r="A35" s="12"/>
      <c r="B35" s="25">
        <v>335.49</v>
      </c>
      <c r="C35" s="20" t="s">
        <v>41</v>
      </c>
      <c r="D35" s="46">
        <v>14361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14361</v>
      </c>
      <c r="O35" s="47">
        <f t="shared" si="1"/>
        <v>0.75919856206386127</v>
      </c>
      <c r="P35" s="9"/>
    </row>
    <row r="36" spans="1:16">
      <c r="A36" s="12"/>
      <c r="B36" s="25">
        <v>337.2</v>
      </c>
      <c r="C36" s="20" t="s">
        <v>42</v>
      </c>
      <c r="D36" s="46">
        <v>13771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13771</v>
      </c>
      <c r="O36" s="47">
        <f t="shared" si="1"/>
        <v>0.7280080355254811</v>
      </c>
      <c r="P36" s="9"/>
    </row>
    <row r="37" spans="1:16">
      <c r="A37" s="12"/>
      <c r="B37" s="25">
        <v>337.7</v>
      </c>
      <c r="C37" s="20" t="s">
        <v>100</v>
      </c>
      <c r="D37" s="46">
        <v>0</v>
      </c>
      <c r="E37" s="46">
        <v>100000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100000</v>
      </c>
      <c r="O37" s="47">
        <f t="shared" ref="O37:O68" si="7">(N37/O$78)</f>
        <v>5.2865299217593575</v>
      </c>
      <c r="P37" s="9"/>
    </row>
    <row r="38" spans="1:16" ht="15.75">
      <c r="A38" s="29" t="s">
        <v>48</v>
      </c>
      <c r="B38" s="30"/>
      <c r="C38" s="31"/>
      <c r="D38" s="32">
        <f t="shared" ref="D38:M38" si="8">SUM(D39:D49)</f>
        <v>2790219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7148121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9938340</v>
      </c>
      <c r="O38" s="45">
        <f t="shared" si="7"/>
        <v>525.39331782617887</v>
      </c>
      <c r="P38" s="10"/>
    </row>
    <row r="39" spans="1:16">
      <c r="A39" s="12"/>
      <c r="B39" s="25">
        <v>342.1</v>
      </c>
      <c r="C39" s="20" t="s">
        <v>51</v>
      </c>
      <c r="D39" s="46">
        <v>151837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52" si="9">SUM(D39:M39)</f>
        <v>151837</v>
      </c>
      <c r="O39" s="47">
        <f t="shared" si="7"/>
        <v>8.0269084373017545</v>
      </c>
      <c r="P39" s="9"/>
    </row>
    <row r="40" spans="1:16">
      <c r="A40" s="12"/>
      <c r="B40" s="25">
        <v>342.5</v>
      </c>
      <c r="C40" s="20" t="s">
        <v>52</v>
      </c>
      <c r="D40" s="46">
        <v>3431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3431</v>
      </c>
      <c r="O40" s="47">
        <f t="shared" si="7"/>
        <v>0.18138084161556353</v>
      </c>
      <c r="P40" s="9"/>
    </row>
    <row r="41" spans="1:16">
      <c r="A41" s="12"/>
      <c r="B41" s="25">
        <v>342.9</v>
      </c>
      <c r="C41" s="20" t="s">
        <v>53</v>
      </c>
      <c r="D41" s="46">
        <v>18307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18307</v>
      </c>
      <c r="O41" s="47">
        <f t="shared" si="7"/>
        <v>0.96780503277648555</v>
      </c>
      <c r="P41" s="9"/>
    </row>
    <row r="42" spans="1:16">
      <c r="A42" s="12"/>
      <c r="B42" s="25">
        <v>343.3</v>
      </c>
      <c r="C42" s="20" t="s">
        <v>54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2699368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2699368</v>
      </c>
      <c r="O42" s="47">
        <f t="shared" si="7"/>
        <v>142.70289701839712</v>
      </c>
      <c r="P42" s="9"/>
    </row>
    <row r="43" spans="1:16">
      <c r="A43" s="12"/>
      <c r="B43" s="25">
        <v>343.4</v>
      </c>
      <c r="C43" s="20" t="s">
        <v>55</v>
      </c>
      <c r="D43" s="46">
        <v>2309818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2309818</v>
      </c>
      <c r="O43" s="47">
        <f t="shared" si="7"/>
        <v>122.10921970818355</v>
      </c>
      <c r="P43" s="9"/>
    </row>
    <row r="44" spans="1:16">
      <c r="A44" s="12"/>
      <c r="B44" s="25">
        <v>343.5</v>
      </c>
      <c r="C44" s="20" t="s">
        <v>56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4267370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4267370</v>
      </c>
      <c r="O44" s="47">
        <f t="shared" si="7"/>
        <v>225.59579192218229</v>
      </c>
      <c r="P44" s="9"/>
    </row>
    <row r="45" spans="1:16">
      <c r="A45" s="12"/>
      <c r="B45" s="25">
        <v>343.8</v>
      </c>
      <c r="C45" s="20" t="s">
        <v>57</v>
      </c>
      <c r="D45" s="46">
        <v>28851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28851</v>
      </c>
      <c r="O45" s="47">
        <f t="shared" si="7"/>
        <v>1.5252167477267922</v>
      </c>
      <c r="P45" s="9"/>
    </row>
    <row r="46" spans="1:16">
      <c r="A46" s="12"/>
      <c r="B46" s="25">
        <v>343.9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181383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181383</v>
      </c>
      <c r="O46" s="47">
        <f t="shared" si="7"/>
        <v>9.5888665679847751</v>
      </c>
      <c r="P46" s="9"/>
    </row>
    <row r="47" spans="1:16">
      <c r="A47" s="12"/>
      <c r="B47" s="25">
        <v>344.9</v>
      </c>
      <c r="C47" s="20" t="s">
        <v>59</v>
      </c>
      <c r="D47" s="46">
        <v>127521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127521</v>
      </c>
      <c r="O47" s="47">
        <f t="shared" si="7"/>
        <v>6.7414358215267498</v>
      </c>
      <c r="P47" s="9"/>
    </row>
    <row r="48" spans="1:16">
      <c r="A48" s="12"/>
      <c r="B48" s="25">
        <v>347.2</v>
      </c>
      <c r="C48" s="20" t="s">
        <v>60</v>
      </c>
      <c r="D48" s="46">
        <v>86565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86565</v>
      </c>
      <c r="O48" s="47">
        <f t="shared" si="7"/>
        <v>4.5762846267709874</v>
      </c>
      <c r="P48" s="9"/>
    </row>
    <row r="49" spans="1:16">
      <c r="A49" s="12"/>
      <c r="B49" s="25">
        <v>349</v>
      </c>
      <c r="C49" s="20" t="s">
        <v>1</v>
      </c>
      <c r="D49" s="46">
        <v>63889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63889</v>
      </c>
      <c r="O49" s="47">
        <f t="shared" si="7"/>
        <v>3.3775111017128356</v>
      </c>
      <c r="P49" s="9"/>
    </row>
    <row r="50" spans="1:16" ht="15.75">
      <c r="A50" s="29" t="s">
        <v>49</v>
      </c>
      <c r="B50" s="30"/>
      <c r="C50" s="31"/>
      <c r="D50" s="32">
        <f t="shared" ref="D50:M50" si="10">SUM(D51:D54)</f>
        <v>190237</v>
      </c>
      <c r="E50" s="32">
        <f t="shared" si="10"/>
        <v>0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4960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si="9"/>
        <v>195197</v>
      </c>
      <c r="O50" s="45">
        <f t="shared" si="7"/>
        <v>10.319147811376613</v>
      </c>
      <c r="P50" s="10"/>
    </row>
    <row r="51" spans="1:16">
      <c r="A51" s="13"/>
      <c r="B51" s="39">
        <v>351.9</v>
      </c>
      <c r="C51" s="21" t="s">
        <v>66</v>
      </c>
      <c r="D51" s="46">
        <v>94060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94060</v>
      </c>
      <c r="O51" s="47">
        <f t="shared" si="7"/>
        <v>4.9725100444068513</v>
      </c>
      <c r="P51" s="9"/>
    </row>
    <row r="52" spans="1:16">
      <c r="A52" s="13"/>
      <c r="B52" s="39">
        <v>352</v>
      </c>
      <c r="C52" s="21" t="s">
        <v>63</v>
      </c>
      <c r="D52" s="46">
        <v>11953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11953</v>
      </c>
      <c r="O52" s="47">
        <f t="shared" si="7"/>
        <v>0.63189892154789595</v>
      </c>
      <c r="P52" s="9"/>
    </row>
    <row r="53" spans="1:16">
      <c r="A53" s="13"/>
      <c r="B53" s="39">
        <v>354</v>
      </c>
      <c r="C53" s="21" t="s">
        <v>64</v>
      </c>
      <c r="D53" s="46">
        <v>68916</v>
      </c>
      <c r="E53" s="46">
        <v>0</v>
      </c>
      <c r="F53" s="46">
        <v>0</v>
      </c>
      <c r="G53" s="46">
        <v>0</v>
      </c>
      <c r="H53" s="46">
        <v>0</v>
      </c>
      <c r="I53" s="46">
        <v>4960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73876</v>
      </c>
      <c r="O53" s="47">
        <f t="shared" si="7"/>
        <v>3.9054768449989425</v>
      </c>
      <c r="P53" s="9"/>
    </row>
    <row r="54" spans="1:16">
      <c r="A54" s="13"/>
      <c r="B54" s="39">
        <v>359</v>
      </c>
      <c r="C54" s="21" t="s">
        <v>65</v>
      </c>
      <c r="D54" s="46">
        <v>15308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15308</v>
      </c>
      <c r="O54" s="47">
        <f t="shared" si="7"/>
        <v>0.8092620004229224</v>
      </c>
      <c r="P54" s="9"/>
    </row>
    <row r="55" spans="1:16" ht="15.75">
      <c r="A55" s="29" t="s">
        <v>4</v>
      </c>
      <c r="B55" s="30"/>
      <c r="C55" s="31"/>
      <c r="D55" s="32">
        <f t="shared" ref="D55:M55" si="11">SUM(D56:D69)</f>
        <v>1308530</v>
      </c>
      <c r="E55" s="32">
        <f t="shared" si="11"/>
        <v>886746</v>
      </c>
      <c r="F55" s="32">
        <f t="shared" si="11"/>
        <v>1855</v>
      </c>
      <c r="G55" s="32">
        <f t="shared" si="11"/>
        <v>0</v>
      </c>
      <c r="H55" s="32">
        <f t="shared" si="11"/>
        <v>0</v>
      </c>
      <c r="I55" s="32">
        <f t="shared" si="11"/>
        <v>1198623</v>
      </c>
      <c r="J55" s="32">
        <f t="shared" si="11"/>
        <v>0</v>
      </c>
      <c r="K55" s="32">
        <f t="shared" si="11"/>
        <v>462179</v>
      </c>
      <c r="L55" s="32">
        <f t="shared" si="11"/>
        <v>0</v>
      </c>
      <c r="M55" s="32">
        <f t="shared" si="11"/>
        <v>0</v>
      </c>
      <c r="N55" s="32">
        <f>SUM(D55:M55)</f>
        <v>3857933</v>
      </c>
      <c r="O55" s="45">
        <f t="shared" si="7"/>
        <v>203.95078240642843</v>
      </c>
      <c r="P55" s="10"/>
    </row>
    <row r="56" spans="1:16">
      <c r="A56" s="12"/>
      <c r="B56" s="25">
        <v>361.1</v>
      </c>
      <c r="C56" s="20" t="s">
        <v>67</v>
      </c>
      <c r="D56" s="46">
        <v>287945</v>
      </c>
      <c r="E56" s="46">
        <v>875517</v>
      </c>
      <c r="F56" s="46">
        <v>1855</v>
      </c>
      <c r="G56" s="46">
        <v>0</v>
      </c>
      <c r="H56" s="46">
        <v>0</v>
      </c>
      <c r="I56" s="46">
        <v>170236</v>
      </c>
      <c r="J56" s="46">
        <v>0</v>
      </c>
      <c r="K56" s="46">
        <v>368682</v>
      </c>
      <c r="L56" s="46">
        <v>0</v>
      </c>
      <c r="M56" s="46">
        <v>0</v>
      </c>
      <c r="N56" s="46">
        <f>SUM(D56:M56)</f>
        <v>1704235</v>
      </c>
      <c r="O56" s="47">
        <f t="shared" si="7"/>
        <v>90.094893212095585</v>
      </c>
      <c r="P56" s="9"/>
    </row>
    <row r="57" spans="1:16">
      <c r="A57" s="12"/>
      <c r="B57" s="25">
        <v>361.2</v>
      </c>
      <c r="C57" s="20" t="s">
        <v>68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349380</v>
      </c>
      <c r="L57" s="46">
        <v>0</v>
      </c>
      <c r="M57" s="46">
        <v>0</v>
      </c>
      <c r="N57" s="46">
        <f t="shared" ref="N57:N69" si="12">SUM(D57:M57)</f>
        <v>349380</v>
      </c>
      <c r="O57" s="47">
        <f t="shared" si="7"/>
        <v>18.470078240642842</v>
      </c>
      <c r="P57" s="9"/>
    </row>
    <row r="58" spans="1:16">
      <c r="A58" s="12"/>
      <c r="B58" s="25">
        <v>361.3</v>
      </c>
      <c r="C58" s="20" t="s">
        <v>69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-2504821</v>
      </c>
      <c r="L58" s="46">
        <v>0</v>
      </c>
      <c r="M58" s="46">
        <v>0</v>
      </c>
      <c r="N58" s="46">
        <f t="shared" si="12"/>
        <v>-2504821</v>
      </c>
      <c r="O58" s="47">
        <f t="shared" si="7"/>
        <v>-132.41811165151194</v>
      </c>
      <c r="P58" s="9"/>
    </row>
    <row r="59" spans="1:16">
      <c r="A59" s="12"/>
      <c r="B59" s="25">
        <v>361.4</v>
      </c>
      <c r="C59" s="20" t="s">
        <v>70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83618</v>
      </c>
      <c r="L59" s="46">
        <v>0</v>
      </c>
      <c r="M59" s="46">
        <v>0</v>
      </c>
      <c r="N59" s="46">
        <f t="shared" si="12"/>
        <v>83618</v>
      </c>
      <c r="O59" s="47">
        <f t="shared" si="7"/>
        <v>4.4204905899767395</v>
      </c>
      <c r="P59" s="9"/>
    </row>
    <row r="60" spans="1:16">
      <c r="A60" s="12"/>
      <c r="B60" s="25">
        <v>362</v>
      </c>
      <c r="C60" s="20" t="s">
        <v>71</v>
      </c>
      <c r="D60" s="46">
        <v>51177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51177</v>
      </c>
      <c r="O60" s="47">
        <f t="shared" si="7"/>
        <v>2.705487418058786</v>
      </c>
      <c r="P60" s="9"/>
    </row>
    <row r="61" spans="1:16">
      <c r="A61" s="12"/>
      <c r="B61" s="25">
        <v>363.22</v>
      </c>
      <c r="C61" s="20" t="s">
        <v>127</v>
      </c>
      <c r="D61" s="46">
        <v>292762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292762</v>
      </c>
      <c r="O61" s="47">
        <f t="shared" si="7"/>
        <v>15.476950729541128</v>
      </c>
      <c r="P61" s="9"/>
    </row>
    <row r="62" spans="1:16">
      <c r="A62" s="12"/>
      <c r="B62" s="25">
        <v>363.23</v>
      </c>
      <c r="C62" s="20" t="s">
        <v>128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884700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884700</v>
      </c>
      <c r="O62" s="47">
        <f t="shared" si="7"/>
        <v>46.769930217805033</v>
      </c>
      <c r="P62" s="9"/>
    </row>
    <row r="63" spans="1:16">
      <c r="A63" s="12"/>
      <c r="B63" s="25">
        <v>363.24</v>
      </c>
      <c r="C63" s="20" t="s">
        <v>129</v>
      </c>
      <c r="D63" s="46">
        <v>413244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413244</v>
      </c>
      <c r="O63" s="47">
        <f t="shared" si="7"/>
        <v>21.846267709875239</v>
      </c>
      <c r="P63" s="9"/>
    </row>
    <row r="64" spans="1:16">
      <c r="A64" s="12"/>
      <c r="B64" s="25">
        <v>363.27</v>
      </c>
      <c r="C64" s="20" t="s">
        <v>130</v>
      </c>
      <c r="D64" s="46">
        <v>50224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50224</v>
      </c>
      <c r="O64" s="47">
        <f t="shared" si="7"/>
        <v>2.6551067879044195</v>
      </c>
      <c r="P64" s="9"/>
    </row>
    <row r="65" spans="1:119">
      <c r="A65" s="12"/>
      <c r="B65" s="25">
        <v>364</v>
      </c>
      <c r="C65" s="20" t="s">
        <v>96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-12414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-12414</v>
      </c>
      <c r="O65" s="47">
        <f t="shared" si="7"/>
        <v>-0.65626982448720661</v>
      </c>
      <c r="P65" s="9"/>
    </row>
    <row r="66" spans="1:119">
      <c r="A66" s="12"/>
      <c r="B66" s="25">
        <v>365</v>
      </c>
      <c r="C66" s="20" t="s">
        <v>72</v>
      </c>
      <c r="D66" s="46">
        <v>4708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4708</v>
      </c>
      <c r="O66" s="47">
        <f t="shared" si="7"/>
        <v>0.24888982871643053</v>
      </c>
      <c r="P66" s="9"/>
    </row>
    <row r="67" spans="1:119">
      <c r="A67" s="12"/>
      <c r="B67" s="25">
        <v>366</v>
      </c>
      <c r="C67" s="20" t="s">
        <v>73</v>
      </c>
      <c r="D67" s="46">
        <v>124146</v>
      </c>
      <c r="E67" s="46">
        <v>7864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132010</v>
      </c>
      <c r="O67" s="47">
        <f t="shared" si="7"/>
        <v>6.9787481497145274</v>
      </c>
      <c r="P67" s="9"/>
    </row>
    <row r="68" spans="1:119">
      <c r="A68" s="12"/>
      <c r="B68" s="25">
        <v>368</v>
      </c>
      <c r="C68" s="20" t="s">
        <v>74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2161120</v>
      </c>
      <c r="L68" s="46">
        <v>0</v>
      </c>
      <c r="M68" s="46">
        <v>0</v>
      </c>
      <c r="N68" s="46">
        <f t="shared" si="12"/>
        <v>2161120</v>
      </c>
      <c r="O68" s="47">
        <f t="shared" si="7"/>
        <v>114.24825544512582</v>
      </c>
      <c r="P68" s="9"/>
    </row>
    <row r="69" spans="1:119">
      <c r="A69" s="12"/>
      <c r="B69" s="25">
        <v>369.9</v>
      </c>
      <c r="C69" s="20" t="s">
        <v>75</v>
      </c>
      <c r="D69" s="46">
        <v>84324</v>
      </c>
      <c r="E69" s="46">
        <v>3365</v>
      </c>
      <c r="F69" s="46">
        <v>0</v>
      </c>
      <c r="G69" s="46">
        <v>0</v>
      </c>
      <c r="H69" s="46">
        <v>0</v>
      </c>
      <c r="I69" s="46">
        <v>156101</v>
      </c>
      <c r="J69" s="46">
        <v>0</v>
      </c>
      <c r="K69" s="46">
        <v>4200</v>
      </c>
      <c r="L69" s="46">
        <v>0</v>
      </c>
      <c r="M69" s="46">
        <v>0</v>
      </c>
      <c r="N69" s="46">
        <f t="shared" si="12"/>
        <v>247990</v>
      </c>
      <c r="O69" s="47">
        <f t="shared" ref="O69:O76" si="13">(N69/O$78)</f>
        <v>13.110065552971029</v>
      </c>
      <c r="P69" s="9"/>
    </row>
    <row r="70" spans="1:119" ht="15.75">
      <c r="A70" s="29" t="s">
        <v>50</v>
      </c>
      <c r="B70" s="30"/>
      <c r="C70" s="31"/>
      <c r="D70" s="32">
        <f t="shared" ref="D70:M70" si="14">SUM(D71:D75)</f>
        <v>1182804</v>
      </c>
      <c r="E70" s="32">
        <f t="shared" si="14"/>
        <v>2284938</v>
      </c>
      <c r="F70" s="32">
        <f t="shared" si="14"/>
        <v>3010091</v>
      </c>
      <c r="G70" s="32">
        <f t="shared" si="14"/>
        <v>0</v>
      </c>
      <c r="H70" s="32">
        <f t="shared" si="14"/>
        <v>0</v>
      </c>
      <c r="I70" s="32">
        <f t="shared" si="14"/>
        <v>8524844</v>
      </c>
      <c r="J70" s="32">
        <f t="shared" si="14"/>
        <v>0</v>
      </c>
      <c r="K70" s="32">
        <f t="shared" si="14"/>
        <v>0</v>
      </c>
      <c r="L70" s="32">
        <f t="shared" si="14"/>
        <v>0</v>
      </c>
      <c r="M70" s="32">
        <f t="shared" si="14"/>
        <v>0</v>
      </c>
      <c r="N70" s="32">
        <f t="shared" ref="N70:N76" si="15">SUM(D70:M70)</f>
        <v>15002677</v>
      </c>
      <c r="O70" s="45">
        <f t="shared" si="13"/>
        <v>793.12100866990909</v>
      </c>
      <c r="P70" s="9"/>
    </row>
    <row r="71" spans="1:119">
      <c r="A71" s="12"/>
      <c r="B71" s="25">
        <v>381</v>
      </c>
      <c r="C71" s="20" t="s">
        <v>76</v>
      </c>
      <c r="D71" s="46">
        <v>107808</v>
      </c>
      <c r="E71" s="46">
        <v>2284938</v>
      </c>
      <c r="F71" s="46">
        <v>3010091</v>
      </c>
      <c r="G71" s="46">
        <v>0</v>
      </c>
      <c r="H71" s="46">
        <v>0</v>
      </c>
      <c r="I71" s="46">
        <v>1182535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6585372</v>
      </c>
      <c r="O71" s="47">
        <f t="shared" si="13"/>
        <v>348.13766123916264</v>
      </c>
      <c r="P71" s="9"/>
    </row>
    <row r="72" spans="1:119">
      <c r="A72" s="12"/>
      <c r="B72" s="25">
        <v>382</v>
      </c>
      <c r="C72" s="20" t="s">
        <v>89</v>
      </c>
      <c r="D72" s="46">
        <v>968000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968000</v>
      </c>
      <c r="O72" s="47">
        <f t="shared" si="13"/>
        <v>51.173609642630581</v>
      </c>
      <c r="P72" s="9"/>
    </row>
    <row r="73" spans="1:119">
      <c r="A73" s="12"/>
      <c r="B73" s="25">
        <v>383</v>
      </c>
      <c r="C73" s="20" t="s">
        <v>77</v>
      </c>
      <c r="D73" s="46">
        <v>106996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106996</v>
      </c>
      <c r="O73" s="47">
        <f t="shared" si="13"/>
        <v>5.656375555085642</v>
      </c>
      <c r="P73" s="9"/>
    </row>
    <row r="74" spans="1:119">
      <c r="A74" s="12"/>
      <c r="B74" s="25">
        <v>389.4</v>
      </c>
      <c r="C74" s="20" t="s">
        <v>78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7303944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7303944</v>
      </c>
      <c r="O74" s="47">
        <f t="shared" si="13"/>
        <v>386.12518502854726</v>
      </c>
      <c r="P74" s="9"/>
    </row>
    <row r="75" spans="1:119" ht="15.75" thickBot="1">
      <c r="A75" s="12"/>
      <c r="B75" s="25">
        <v>389.8</v>
      </c>
      <c r="C75" s="20" t="s">
        <v>79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38365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38365</v>
      </c>
      <c r="O75" s="47">
        <f t="shared" si="13"/>
        <v>2.0281772044829776</v>
      </c>
      <c r="P75" s="9"/>
    </row>
    <row r="76" spans="1:119" ht="16.5" thickBot="1">
      <c r="A76" s="14" t="s">
        <v>61</v>
      </c>
      <c r="B76" s="23"/>
      <c r="C76" s="22"/>
      <c r="D76" s="15">
        <f t="shared" ref="D76:M76" si="16">SUM(D5,D17,D23,D38,D50,D55,D70)</f>
        <v>21658932</v>
      </c>
      <c r="E76" s="15">
        <f t="shared" si="16"/>
        <v>5710140</v>
      </c>
      <c r="F76" s="15">
        <f t="shared" si="16"/>
        <v>3011946</v>
      </c>
      <c r="G76" s="15">
        <f t="shared" si="16"/>
        <v>0</v>
      </c>
      <c r="H76" s="15">
        <f t="shared" si="16"/>
        <v>0</v>
      </c>
      <c r="I76" s="15">
        <f t="shared" si="16"/>
        <v>16876548</v>
      </c>
      <c r="J76" s="15">
        <f t="shared" si="16"/>
        <v>0</v>
      </c>
      <c r="K76" s="15">
        <f t="shared" si="16"/>
        <v>674263</v>
      </c>
      <c r="L76" s="15">
        <f t="shared" si="16"/>
        <v>0</v>
      </c>
      <c r="M76" s="15">
        <f t="shared" si="16"/>
        <v>0</v>
      </c>
      <c r="N76" s="15">
        <f t="shared" si="15"/>
        <v>47931829</v>
      </c>
      <c r="O76" s="38">
        <f t="shared" si="13"/>
        <v>2533.9304821315291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131</v>
      </c>
      <c r="M78" s="48"/>
      <c r="N78" s="48"/>
      <c r="O78" s="43">
        <v>18916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98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8"/>
      <c r="M3" s="69"/>
      <c r="N3" s="36"/>
      <c r="O3" s="37"/>
      <c r="P3" s="70" t="s">
        <v>151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152</v>
      </c>
      <c r="N4" s="35" t="s">
        <v>10</v>
      </c>
      <c r="O4" s="35" t="s">
        <v>153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154</v>
      </c>
      <c r="B5" s="26"/>
      <c r="C5" s="26"/>
      <c r="D5" s="27">
        <f t="shared" ref="D5:N5" si="0">SUM(D6:D17)</f>
        <v>15705597</v>
      </c>
      <c r="E5" s="27">
        <f t="shared" si="0"/>
        <v>2718704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381224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18805525</v>
      </c>
      <c r="P5" s="33">
        <f t="shared" ref="P5:P36" si="1">(O5/P$78)</f>
        <v>644.48833064875419</v>
      </c>
      <c r="Q5" s="6"/>
    </row>
    <row r="6" spans="1:134">
      <c r="A6" s="12"/>
      <c r="B6" s="25">
        <v>311</v>
      </c>
      <c r="C6" s="20" t="s">
        <v>3</v>
      </c>
      <c r="D6" s="46">
        <v>10628750</v>
      </c>
      <c r="E6" s="46">
        <v>2718704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13347454</v>
      </c>
      <c r="P6" s="47">
        <f t="shared" si="1"/>
        <v>457.43356523527194</v>
      </c>
      <c r="Q6" s="9"/>
    </row>
    <row r="7" spans="1:134">
      <c r="A7" s="12"/>
      <c r="B7" s="25">
        <v>312.3</v>
      </c>
      <c r="C7" s="20" t="s">
        <v>11</v>
      </c>
      <c r="D7" s="46">
        <v>108791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7" si="2">SUM(D7:N7)</f>
        <v>108791</v>
      </c>
      <c r="P7" s="47">
        <f t="shared" si="1"/>
        <v>3.7284005620480483</v>
      </c>
      <c r="Q7" s="9"/>
    </row>
    <row r="8" spans="1:134">
      <c r="A8" s="12"/>
      <c r="B8" s="25">
        <v>312.41000000000003</v>
      </c>
      <c r="C8" s="20" t="s">
        <v>155</v>
      </c>
      <c r="D8" s="46">
        <v>605433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605433</v>
      </c>
      <c r="P8" s="47">
        <f t="shared" si="1"/>
        <v>20.748929024298295</v>
      </c>
      <c r="Q8" s="9"/>
    </row>
    <row r="9" spans="1:134">
      <c r="A9" s="12"/>
      <c r="B9" s="25">
        <v>312.43</v>
      </c>
      <c r="C9" s="20" t="s">
        <v>156</v>
      </c>
      <c r="D9" s="46">
        <v>382635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382635</v>
      </c>
      <c r="P9" s="47">
        <f t="shared" si="1"/>
        <v>13.113369203879502</v>
      </c>
      <c r="Q9" s="9"/>
    </row>
    <row r="10" spans="1:134">
      <c r="A10" s="12"/>
      <c r="B10" s="25">
        <v>312.51</v>
      </c>
      <c r="C10" s="20" t="s">
        <v>87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150974</v>
      </c>
      <c r="L10" s="46">
        <v>0</v>
      </c>
      <c r="M10" s="46">
        <v>0</v>
      </c>
      <c r="N10" s="46">
        <v>0</v>
      </c>
      <c r="O10" s="46">
        <f t="shared" si="2"/>
        <v>150974</v>
      </c>
      <c r="P10" s="47">
        <f t="shared" si="1"/>
        <v>5.1740635388464309</v>
      </c>
      <c r="Q10" s="9"/>
    </row>
    <row r="11" spans="1:134">
      <c r="A11" s="12"/>
      <c r="B11" s="25">
        <v>312.52</v>
      </c>
      <c r="C11" s="20" t="s">
        <v>107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230250</v>
      </c>
      <c r="L11" s="46">
        <v>0</v>
      </c>
      <c r="M11" s="46">
        <v>0</v>
      </c>
      <c r="N11" s="46">
        <v>0</v>
      </c>
      <c r="O11" s="46">
        <f t="shared" si="2"/>
        <v>230250</v>
      </c>
      <c r="P11" s="47">
        <f t="shared" si="1"/>
        <v>7.8909489701497648</v>
      </c>
      <c r="Q11" s="9"/>
    </row>
    <row r="12" spans="1:134">
      <c r="A12" s="12"/>
      <c r="B12" s="25">
        <v>314.10000000000002</v>
      </c>
      <c r="C12" s="20" t="s">
        <v>13</v>
      </c>
      <c r="D12" s="46">
        <v>2491234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2491234</v>
      </c>
      <c r="P12" s="47">
        <f t="shared" si="1"/>
        <v>85.377634600226187</v>
      </c>
      <c r="Q12" s="9"/>
    </row>
    <row r="13" spans="1:134">
      <c r="A13" s="12"/>
      <c r="B13" s="25">
        <v>314.3</v>
      </c>
      <c r="C13" s="20" t="s">
        <v>14</v>
      </c>
      <c r="D13" s="46">
        <v>631159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631159</v>
      </c>
      <c r="P13" s="47">
        <f t="shared" si="1"/>
        <v>21.630590493162892</v>
      </c>
      <c r="Q13" s="9"/>
    </row>
    <row r="14" spans="1:134">
      <c r="A14" s="12"/>
      <c r="B14" s="25">
        <v>314.39999999999998</v>
      </c>
      <c r="C14" s="20" t="s">
        <v>15</v>
      </c>
      <c r="D14" s="46">
        <v>86963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86963</v>
      </c>
      <c r="P14" s="47">
        <f t="shared" si="1"/>
        <v>2.980328318311114</v>
      </c>
      <c r="Q14" s="9"/>
    </row>
    <row r="15" spans="1:134">
      <c r="A15" s="12"/>
      <c r="B15" s="25">
        <v>314.8</v>
      </c>
      <c r="C15" s="20" t="s">
        <v>16</v>
      </c>
      <c r="D15" s="46">
        <v>89684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89684</v>
      </c>
      <c r="P15" s="47">
        <f t="shared" si="1"/>
        <v>3.073580314609822</v>
      </c>
      <c r="Q15" s="9"/>
    </row>
    <row r="16" spans="1:134">
      <c r="A16" s="12"/>
      <c r="B16" s="25">
        <v>315.10000000000002</v>
      </c>
      <c r="C16" s="20" t="s">
        <v>157</v>
      </c>
      <c r="D16" s="46">
        <v>605354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605354</v>
      </c>
      <c r="P16" s="47">
        <f t="shared" si="1"/>
        <v>20.746221597724389</v>
      </c>
      <c r="Q16" s="9"/>
    </row>
    <row r="17" spans="1:17">
      <c r="A17" s="12"/>
      <c r="B17" s="25">
        <v>316</v>
      </c>
      <c r="C17" s="20" t="s">
        <v>109</v>
      </c>
      <c r="D17" s="46">
        <v>75594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75594</v>
      </c>
      <c r="P17" s="47">
        <f t="shared" si="1"/>
        <v>2.5906987902258471</v>
      </c>
      <c r="Q17" s="9"/>
    </row>
    <row r="18" spans="1:17" ht="15.75">
      <c r="A18" s="29" t="s">
        <v>19</v>
      </c>
      <c r="B18" s="30"/>
      <c r="C18" s="31"/>
      <c r="D18" s="32">
        <f t="shared" ref="D18:N18" si="3">SUM(D19:D31)</f>
        <v>17007218</v>
      </c>
      <c r="E18" s="32">
        <f t="shared" si="3"/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8045432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32">
        <f t="shared" si="3"/>
        <v>0</v>
      </c>
      <c r="O18" s="44">
        <f>SUM(D18:N18)</f>
        <v>25052650</v>
      </c>
      <c r="P18" s="45">
        <f t="shared" si="1"/>
        <v>858.58494122485354</v>
      </c>
      <c r="Q18" s="10"/>
    </row>
    <row r="19" spans="1:17">
      <c r="A19" s="12"/>
      <c r="B19" s="25">
        <v>322</v>
      </c>
      <c r="C19" s="20" t="s">
        <v>158</v>
      </c>
      <c r="D19" s="46">
        <v>4777518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4777518</v>
      </c>
      <c r="P19" s="47">
        <f t="shared" si="1"/>
        <v>163.7313821584016</v>
      </c>
      <c r="Q19" s="9"/>
    </row>
    <row r="20" spans="1:17">
      <c r="A20" s="12"/>
      <c r="B20" s="25">
        <v>323.10000000000002</v>
      </c>
      <c r="C20" s="20" t="s">
        <v>20</v>
      </c>
      <c r="D20" s="46">
        <v>2067268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31" si="4">SUM(D20:N20)</f>
        <v>2067268</v>
      </c>
      <c r="P20" s="47">
        <f t="shared" si="1"/>
        <v>70.847801501079545</v>
      </c>
      <c r="Q20" s="9"/>
    </row>
    <row r="21" spans="1:17">
      <c r="A21" s="12"/>
      <c r="B21" s="25">
        <v>323.39999999999998</v>
      </c>
      <c r="C21" s="20" t="s">
        <v>21</v>
      </c>
      <c r="D21" s="46">
        <v>61722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61722</v>
      </c>
      <c r="P21" s="47">
        <f t="shared" si="1"/>
        <v>2.1152883923369545</v>
      </c>
      <c r="Q21" s="9"/>
    </row>
    <row r="22" spans="1:17">
      <c r="A22" s="12"/>
      <c r="B22" s="25">
        <v>323.7</v>
      </c>
      <c r="C22" s="20" t="s">
        <v>22</v>
      </c>
      <c r="D22" s="46">
        <v>301518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301518</v>
      </c>
      <c r="P22" s="47">
        <f t="shared" si="1"/>
        <v>10.333390452037424</v>
      </c>
      <c r="Q22" s="9"/>
    </row>
    <row r="23" spans="1:17">
      <c r="A23" s="12"/>
      <c r="B23" s="25">
        <v>324.11</v>
      </c>
      <c r="C23" s="20" t="s">
        <v>23</v>
      </c>
      <c r="D23" s="46">
        <v>936148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936148</v>
      </c>
      <c r="P23" s="47">
        <f t="shared" si="1"/>
        <v>32.0829363583399</v>
      </c>
      <c r="Q23" s="9"/>
    </row>
    <row r="24" spans="1:17">
      <c r="A24" s="12"/>
      <c r="B24" s="25">
        <v>324.12</v>
      </c>
      <c r="C24" s="20" t="s">
        <v>24</v>
      </c>
      <c r="D24" s="46">
        <v>16923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16923</v>
      </c>
      <c r="P24" s="47">
        <f t="shared" si="1"/>
        <v>0.57997189759758727</v>
      </c>
      <c r="Q24" s="9"/>
    </row>
    <row r="25" spans="1:17">
      <c r="A25" s="12"/>
      <c r="B25" s="25">
        <v>324.20999999999998</v>
      </c>
      <c r="C25" s="20" t="s">
        <v>25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7356481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7356481</v>
      </c>
      <c r="P25" s="47">
        <f t="shared" si="1"/>
        <v>252.11559683333905</v>
      </c>
      <c r="Q25" s="9"/>
    </row>
    <row r="26" spans="1:17">
      <c r="A26" s="12"/>
      <c r="B26" s="25">
        <v>324.22000000000003</v>
      </c>
      <c r="C26" s="20" t="s">
        <v>26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113061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113061</v>
      </c>
      <c r="P26" s="47">
        <f t="shared" si="1"/>
        <v>3.8747386819287843</v>
      </c>
      <c r="Q26" s="9"/>
    </row>
    <row r="27" spans="1:17">
      <c r="A27" s="12"/>
      <c r="B27" s="25">
        <v>324.31</v>
      </c>
      <c r="C27" s="20" t="s">
        <v>27</v>
      </c>
      <c r="D27" s="46">
        <v>1872452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1872452</v>
      </c>
      <c r="P27" s="47">
        <f t="shared" si="1"/>
        <v>64.171219027382705</v>
      </c>
      <c r="Q27" s="9"/>
    </row>
    <row r="28" spans="1:17">
      <c r="A28" s="12"/>
      <c r="B28" s="25">
        <v>324.32</v>
      </c>
      <c r="C28" s="20" t="s">
        <v>28</v>
      </c>
      <c r="D28" s="46">
        <v>228338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228338</v>
      </c>
      <c r="P28" s="47">
        <f t="shared" si="1"/>
        <v>7.8254223928167521</v>
      </c>
      <c r="Q28" s="9"/>
    </row>
    <row r="29" spans="1:17">
      <c r="A29" s="12"/>
      <c r="B29" s="25">
        <v>324.61</v>
      </c>
      <c r="C29" s="20" t="s">
        <v>29</v>
      </c>
      <c r="D29" s="46">
        <v>1485702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1485702</v>
      </c>
      <c r="P29" s="47">
        <f t="shared" si="1"/>
        <v>50.916823743102917</v>
      </c>
      <c r="Q29" s="9"/>
    </row>
    <row r="30" spans="1:17">
      <c r="A30" s="12"/>
      <c r="B30" s="25">
        <v>325.2</v>
      </c>
      <c r="C30" s="20" t="s">
        <v>110</v>
      </c>
      <c r="D30" s="46">
        <v>2266709</v>
      </c>
      <c r="E30" s="46">
        <v>0</v>
      </c>
      <c r="F30" s="46">
        <v>0</v>
      </c>
      <c r="G30" s="46">
        <v>0</v>
      </c>
      <c r="H30" s="46">
        <v>0</v>
      </c>
      <c r="I30" s="46">
        <v>575890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2842599</v>
      </c>
      <c r="P30" s="47">
        <f t="shared" si="1"/>
        <v>97.419342677953324</v>
      </c>
      <c r="Q30" s="9"/>
    </row>
    <row r="31" spans="1:17">
      <c r="A31" s="12"/>
      <c r="B31" s="25">
        <v>329.5</v>
      </c>
      <c r="C31" s="20" t="s">
        <v>159</v>
      </c>
      <c r="D31" s="46">
        <v>2992920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2992920</v>
      </c>
      <c r="P31" s="47">
        <f t="shared" si="1"/>
        <v>102.57102710853697</v>
      </c>
      <c r="Q31" s="9"/>
    </row>
    <row r="32" spans="1:17" ht="15.75">
      <c r="A32" s="29" t="s">
        <v>160</v>
      </c>
      <c r="B32" s="30"/>
      <c r="C32" s="31"/>
      <c r="D32" s="32">
        <f t="shared" ref="D32:N32" si="5">SUM(D33:D41)</f>
        <v>3440238</v>
      </c>
      <c r="E32" s="32">
        <f t="shared" si="5"/>
        <v>0</v>
      </c>
      <c r="F32" s="32">
        <f t="shared" si="5"/>
        <v>0</v>
      </c>
      <c r="G32" s="32">
        <f t="shared" si="5"/>
        <v>0</v>
      </c>
      <c r="H32" s="32">
        <f t="shared" si="5"/>
        <v>0</v>
      </c>
      <c r="I32" s="32">
        <f t="shared" si="5"/>
        <v>210290</v>
      </c>
      <c r="J32" s="32">
        <f t="shared" si="5"/>
        <v>0</v>
      </c>
      <c r="K32" s="32">
        <f t="shared" si="5"/>
        <v>0</v>
      </c>
      <c r="L32" s="32">
        <f t="shared" si="5"/>
        <v>0</v>
      </c>
      <c r="M32" s="32">
        <f t="shared" si="5"/>
        <v>0</v>
      </c>
      <c r="N32" s="32">
        <f t="shared" si="5"/>
        <v>0</v>
      </c>
      <c r="O32" s="44">
        <f t="shared" ref="O32:O42" si="6">SUM(D32:N32)</f>
        <v>3650528</v>
      </c>
      <c r="P32" s="45">
        <f t="shared" si="1"/>
        <v>125.10805716439906</v>
      </c>
      <c r="Q32" s="10"/>
    </row>
    <row r="33" spans="1:17">
      <c r="A33" s="12"/>
      <c r="B33" s="25">
        <v>335.125</v>
      </c>
      <c r="C33" s="20" t="s">
        <v>161</v>
      </c>
      <c r="D33" s="46">
        <v>1075494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1075494</v>
      </c>
      <c r="P33" s="47">
        <f t="shared" si="1"/>
        <v>36.858494122485347</v>
      </c>
      <c r="Q33" s="9"/>
    </row>
    <row r="34" spans="1:17">
      <c r="A34" s="12"/>
      <c r="B34" s="25">
        <v>335.14</v>
      </c>
      <c r="C34" s="20" t="s">
        <v>113</v>
      </c>
      <c r="D34" s="46">
        <v>65046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65046</v>
      </c>
      <c r="P34" s="47">
        <f t="shared" si="1"/>
        <v>2.2292059357757292</v>
      </c>
      <c r="Q34" s="9"/>
    </row>
    <row r="35" spans="1:17">
      <c r="A35" s="12"/>
      <c r="B35" s="25">
        <v>335.15</v>
      </c>
      <c r="C35" s="20" t="s">
        <v>114</v>
      </c>
      <c r="D35" s="46">
        <v>14638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14638</v>
      </c>
      <c r="P35" s="47">
        <f t="shared" si="1"/>
        <v>0.50166215428904348</v>
      </c>
      <c r="Q35" s="9"/>
    </row>
    <row r="36" spans="1:17">
      <c r="A36" s="12"/>
      <c r="B36" s="25">
        <v>335.18</v>
      </c>
      <c r="C36" s="20" t="s">
        <v>162</v>
      </c>
      <c r="D36" s="46">
        <v>1933832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1933832</v>
      </c>
      <c r="P36" s="47">
        <f t="shared" si="1"/>
        <v>66.274786661640221</v>
      </c>
      <c r="Q36" s="9"/>
    </row>
    <row r="37" spans="1:17">
      <c r="A37" s="12"/>
      <c r="B37" s="25">
        <v>335.23</v>
      </c>
      <c r="C37" s="20" t="s">
        <v>148</v>
      </c>
      <c r="D37" s="46">
        <v>9275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9275</v>
      </c>
      <c r="P37" s="47">
        <f t="shared" ref="P37:P68" si="7">(O37/P$78)</f>
        <v>0.31786558826553341</v>
      </c>
      <c r="Q37" s="9"/>
    </row>
    <row r="38" spans="1:17">
      <c r="A38" s="12"/>
      <c r="B38" s="25">
        <v>335.48</v>
      </c>
      <c r="C38" s="20" t="s">
        <v>41</v>
      </c>
      <c r="D38" s="46">
        <v>6231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6231</v>
      </c>
      <c r="P38" s="47">
        <f t="shared" si="7"/>
        <v>0.21354398711402037</v>
      </c>
      <c r="Q38" s="9"/>
    </row>
    <row r="39" spans="1:17">
      <c r="A39" s="12"/>
      <c r="B39" s="25">
        <v>337.2</v>
      </c>
      <c r="C39" s="20" t="s">
        <v>42</v>
      </c>
      <c r="D39" s="46">
        <v>25307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25307</v>
      </c>
      <c r="P39" s="47">
        <f t="shared" si="7"/>
        <v>0.86730182665615685</v>
      </c>
      <c r="Q39" s="9"/>
    </row>
    <row r="40" spans="1:17">
      <c r="A40" s="12"/>
      <c r="B40" s="25">
        <v>337.3</v>
      </c>
      <c r="C40" s="20" t="s">
        <v>43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210290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210290</v>
      </c>
      <c r="P40" s="47">
        <f t="shared" si="7"/>
        <v>7.206895369957846</v>
      </c>
      <c r="Q40" s="9"/>
    </row>
    <row r="41" spans="1:17">
      <c r="A41" s="12"/>
      <c r="B41" s="25">
        <v>338</v>
      </c>
      <c r="C41" s="20" t="s">
        <v>136</v>
      </c>
      <c r="D41" s="46">
        <v>310415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310415</v>
      </c>
      <c r="P41" s="47">
        <f t="shared" si="7"/>
        <v>10.638301518215155</v>
      </c>
      <c r="Q41" s="9"/>
    </row>
    <row r="42" spans="1:17" ht="15.75">
      <c r="A42" s="29" t="s">
        <v>48</v>
      </c>
      <c r="B42" s="30"/>
      <c r="C42" s="31"/>
      <c r="D42" s="32">
        <f t="shared" ref="D42:N42" si="8">SUM(D43:D55)</f>
        <v>5605361</v>
      </c>
      <c r="E42" s="32">
        <f t="shared" si="8"/>
        <v>0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19271656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 t="shared" si="8"/>
        <v>0</v>
      </c>
      <c r="O42" s="32">
        <f t="shared" si="6"/>
        <v>24877017</v>
      </c>
      <c r="P42" s="45">
        <f t="shared" si="7"/>
        <v>852.56578361150139</v>
      </c>
      <c r="Q42" s="10"/>
    </row>
    <row r="43" spans="1:17">
      <c r="A43" s="12"/>
      <c r="B43" s="25">
        <v>342.1</v>
      </c>
      <c r="C43" s="20" t="s">
        <v>51</v>
      </c>
      <c r="D43" s="46">
        <v>324387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:O55" si="9">SUM(D43:N43)</f>
        <v>324387</v>
      </c>
      <c r="P43" s="47">
        <f t="shared" si="7"/>
        <v>11.117139038349498</v>
      </c>
      <c r="Q43" s="9"/>
    </row>
    <row r="44" spans="1:17">
      <c r="A44" s="12"/>
      <c r="B44" s="25">
        <v>342.5</v>
      </c>
      <c r="C44" s="20" t="s">
        <v>52</v>
      </c>
      <c r="D44" s="46">
        <v>4090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4090</v>
      </c>
      <c r="P44" s="47">
        <f t="shared" si="7"/>
        <v>0.14016929983892526</v>
      </c>
      <c r="Q44" s="9"/>
    </row>
    <row r="45" spans="1:17">
      <c r="A45" s="12"/>
      <c r="B45" s="25">
        <v>342.9</v>
      </c>
      <c r="C45" s="20" t="s">
        <v>53</v>
      </c>
      <c r="D45" s="46">
        <v>26840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26840</v>
      </c>
      <c r="P45" s="47">
        <f t="shared" si="7"/>
        <v>0.91983961067891296</v>
      </c>
      <c r="Q45" s="9"/>
    </row>
    <row r="46" spans="1:17">
      <c r="A46" s="12"/>
      <c r="B46" s="25">
        <v>343.3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7896371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7896371</v>
      </c>
      <c r="P46" s="47">
        <f t="shared" si="7"/>
        <v>270.61828712430173</v>
      </c>
      <c r="Q46" s="9"/>
    </row>
    <row r="47" spans="1:17">
      <c r="A47" s="12"/>
      <c r="B47" s="25">
        <v>343.4</v>
      </c>
      <c r="C47" s="20" t="s">
        <v>55</v>
      </c>
      <c r="D47" s="46">
        <v>4090916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4090916</v>
      </c>
      <c r="P47" s="47">
        <f t="shared" si="7"/>
        <v>140.20069227869359</v>
      </c>
      <c r="Q47" s="9"/>
    </row>
    <row r="48" spans="1:17">
      <c r="A48" s="12"/>
      <c r="B48" s="25">
        <v>343.5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11314505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11314505</v>
      </c>
      <c r="P48" s="47">
        <f t="shared" si="7"/>
        <v>387.76191781760855</v>
      </c>
      <c r="Q48" s="9"/>
    </row>
    <row r="49" spans="1:17">
      <c r="A49" s="12"/>
      <c r="B49" s="25">
        <v>343.8</v>
      </c>
      <c r="C49" s="20" t="s">
        <v>57</v>
      </c>
      <c r="D49" s="46">
        <v>195955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195955</v>
      </c>
      <c r="P49" s="47">
        <f t="shared" si="7"/>
        <v>6.7156173960725178</v>
      </c>
      <c r="Q49" s="9"/>
    </row>
    <row r="50" spans="1:17">
      <c r="A50" s="12"/>
      <c r="B50" s="25">
        <v>343.9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60780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60780</v>
      </c>
      <c r="P50" s="47">
        <f t="shared" si="7"/>
        <v>2.083004900784811</v>
      </c>
      <c r="Q50" s="9"/>
    </row>
    <row r="51" spans="1:17">
      <c r="A51" s="12"/>
      <c r="B51" s="25">
        <v>344.9</v>
      </c>
      <c r="C51" s="20" t="s">
        <v>116</v>
      </c>
      <c r="D51" s="46">
        <v>160275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160275</v>
      </c>
      <c r="P51" s="47">
        <f t="shared" si="7"/>
        <v>5.4928201788957809</v>
      </c>
      <c r="Q51" s="9"/>
    </row>
    <row r="52" spans="1:17">
      <c r="A52" s="12"/>
      <c r="B52" s="25">
        <v>347.1</v>
      </c>
      <c r="C52" s="20" t="s">
        <v>117</v>
      </c>
      <c r="D52" s="46">
        <v>696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9"/>
        <v>696</v>
      </c>
      <c r="P52" s="47">
        <f t="shared" si="7"/>
        <v>2.3852770828335448E-2</v>
      </c>
      <c r="Q52" s="9"/>
    </row>
    <row r="53" spans="1:17">
      <c r="A53" s="12"/>
      <c r="B53" s="25">
        <v>347.2</v>
      </c>
      <c r="C53" s="20" t="s">
        <v>60</v>
      </c>
      <c r="D53" s="46">
        <v>460826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9"/>
        <v>460826</v>
      </c>
      <c r="P53" s="47">
        <f t="shared" si="7"/>
        <v>15.793070358819699</v>
      </c>
      <c r="Q53" s="9"/>
    </row>
    <row r="54" spans="1:17">
      <c r="A54" s="12"/>
      <c r="B54" s="25">
        <v>347.9</v>
      </c>
      <c r="C54" s="20" t="s">
        <v>163</v>
      </c>
      <c r="D54" s="46">
        <v>1286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9"/>
        <v>1286</v>
      </c>
      <c r="P54" s="47">
        <f t="shared" si="7"/>
        <v>4.4072792076493367E-2</v>
      </c>
      <c r="Q54" s="9"/>
    </row>
    <row r="55" spans="1:17">
      <c r="A55" s="12"/>
      <c r="B55" s="25">
        <v>349</v>
      </c>
      <c r="C55" s="20" t="s">
        <v>164</v>
      </c>
      <c r="D55" s="46">
        <v>340090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9"/>
        <v>340090</v>
      </c>
      <c r="P55" s="47">
        <f t="shared" si="7"/>
        <v>11.65530004455259</v>
      </c>
      <c r="Q55" s="9"/>
    </row>
    <row r="56" spans="1:17" ht="15.75">
      <c r="A56" s="29" t="s">
        <v>49</v>
      </c>
      <c r="B56" s="30"/>
      <c r="C56" s="31"/>
      <c r="D56" s="32">
        <f t="shared" ref="D56:N56" si="10">SUM(D57:D60)</f>
        <v>1924534</v>
      </c>
      <c r="E56" s="32">
        <f t="shared" si="10"/>
        <v>0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636888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t="shared" si="10"/>
        <v>0</v>
      </c>
      <c r="O56" s="32">
        <f t="shared" ref="O56:O62" si="11">SUM(D56:N56)</f>
        <v>2561422</v>
      </c>
      <c r="P56" s="45">
        <f t="shared" si="7"/>
        <v>87.783063161862984</v>
      </c>
      <c r="Q56" s="10"/>
    </row>
    <row r="57" spans="1:17">
      <c r="A57" s="13"/>
      <c r="B57" s="39">
        <v>351.9</v>
      </c>
      <c r="C57" s="21" t="s">
        <v>165</v>
      </c>
      <c r="D57" s="46">
        <v>142284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1"/>
        <v>142284</v>
      </c>
      <c r="P57" s="47">
        <f t="shared" si="7"/>
        <v>4.8762466157167825</v>
      </c>
      <c r="Q57" s="9"/>
    </row>
    <row r="58" spans="1:17">
      <c r="A58" s="13"/>
      <c r="B58" s="39">
        <v>352</v>
      </c>
      <c r="C58" s="21" t="s">
        <v>63</v>
      </c>
      <c r="D58" s="46">
        <v>6963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1"/>
        <v>6963</v>
      </c>
      <c r="P58" s="47">
        <f t="shared" si="7"/>
        <v>0.23863052195071799</v>
      </c>
      <c r="Q58" s="9"/>
    </row>
    <row r="59" spans="1:17">
      <c r="A59" s="13"/>
      <c r="B59" s="39">
        <v>354</v>
      </c>
      <c r="C59" s="21" t="s">
        <v>64</v>
      </c>
      <c r="D59" s="46">
        <v>1650380</v>
      </c>
      <c r="E59" s="46">
        <v>0</v>
      </c>
      <c r="F59" s="46">
        <v>0</v>
      </c>
      <c r="G59" s="46">
        <v>0</v>
      </c>
      <c r="H59" s="46">
        <v>0</v>
      </c>
      <c r="I59" s="46">
        <v>636888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1"/>
        <v>2287268</v>
      </c>
      <c r="P59" s="47">
        <f t="shared" si="7"/>
        <v>78.387470441070633</v>
      </c>
      <c r="Q59" s="9"/>
    </row>
    <row r="60" spans="1:17">
      <c r="A60" s="13"/>
      <c r="B60" s="39">
        <v>359</v>
      </c>
      <c r="C60" s="21" t="s">
        <v>65</v>
      </c>
      <c r="D60" s="46">
        <v>124907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1"/>
        <v>124907</v>
      </c>
      <c r="P60" s="47">
        <f t="shared" si="7"/>
        <v>4.2807155831248505</v>
      </c>
      <c r="Q60" s="9"/>
    </row>
    <row r="61" spans="1:17" ht="15.75">
      <c r="A61" s="29" t="s">
        <v>4</v>
      </c>
      <c r="B61" s="30"/>
      <c r="C61" s="31"/>
      <c r="D61" s="32">
        <f t="shared" ref="D61:N61" si="12">SUM(D62:D70)</f>
        <v>386474</v>
      </c>
      <c r="E61" s="32">
        <f t="shared" si="12"/>
        <v>16158</v>
      </c>
      <c r="F61" s="32">
        <f t="shared" si="12"/>
        <v>198595</v>
      </c>
      <c r="G61" s="32">
        <f t="shared" si="12"/>
        <v>0</v>
      </c>
      <c r="H61" s="32">
        <f t="shared" si="12"/>
        <v>0</v>
      </c>
      <c r="I61" s="32">
        <f t="shared" si="12"/>
        <v>605179</v>
      </c>
      <c r="J61" s="32">
        <f t="shared" si="12"/>
        <v>0</v>
      </c>
      <c r="K61" s="32">
        <f t="shared" si="12"/>
        <v>9290420</v>
      </c>
      <c r="L61" s="32">
        <f t="shared" si="12"/>
        <v>0</v>
      </c>
      <c r="M61" s="32">
        <f t="shared" si="12"/>
        <v>0</v>
      </c>
      <c r="N61" s="32">
        <f t="shared" si="12"/>
        <v>0</v>
      </c>
      <c r="O61" s="32">
        <f t="shared" si="11"/>
        <v>10496826</v>
      </c>
      <c r="P61" s="45">
        <f t="shared" si="7"/>
        <v>359.73905891223137</v>
      </c>
      <c r="Q61" s="10"/>
    </row>
    <row r="62" spans="1:17">
      <c r="A62" s="12"/>
      <c r="B62" s="25">
        <v>361.1</v>
      </c>
      <c r="C62" s="20" t="s">
        <v>67</v>
      </c>
      <c r="D62" s="46">
        <v>98378</v>
      </c>
      <c r="E62" s="46">
        <v>7141</v>
      </c>
      <c r="F62" s="46">
        <v>198595</v>
      </c>
      <c r="G62" s="46">
        <v>0</v>
      </c>
      <c r="H62" s="46">
        <v>0</v>
      </c>
      <c r="I62" s="46">
        <v>71683</v>
      </c>
      <c r="J62" s="46">
        <v>0</v>
      </c>
      <c r="K62" s="46">
        <v>180728</v>
      </c>
      <c r="L62" s="46">
        <v>0</v>
      </c>
      <c r="M62" s="46">
        <v>0</v>
      </c>
      <c r="N62" s="46">
        <v>0</v>
      </c>
      <c r="O62" s="46">
        <f t="shared" si="11"/>
        <v>556525</v>
      </c>
      <c r="P62" s="47">
        <f t="shared" si="7"/>
        <v>19.072792076493368</v>
      </c>
      <c r="Q62" s="9"/>
    </row>
    <row r="63" spans="1:17">
      <c r="A63" s="12"/>
      <c r="B63" s="25">
        <v>361.2</v>
      </c>
      <c r="C63" s="20" t="s">
        <v>68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887254</v>
      </c>
      <c r="L63" s="46">
        <v>0</v>
      </c>
      <c r="M63" s="46">
        <v>0</v>
      </c>
      <c r="N63" s="46">
        <v>0</v>
      </c>
      <c r="O63" s="46">
        <f t="shared" ref="O63:O70" si="13">SUM(D63:N63)</f>
        <v>887254</v>
      </c>
      <c r="P63" s="47">
        <f t="shared" si="7"/>
        <v>30.407279207649339</v>
      </c>
      <c r="Q63" s="9"/>
    </row>
    <row r="64" spans="1:17">
      <c r="A64" s="12"/>
      <c r="B64" s="25">
        <v>361.3</v>
      </c>
      <c r="C64" s="20" t="s">
        <v>69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6428175</v>
      </c>
      <c r="L64" s="46">
        <v>0</v>
      </c>
      <c r="M64" s="46">
        <v>0</v>
      </c>
      <c r="N64" s="46">
        <v>0</v>
      </c>
      <c r="O64" s="46">
        <f t="shared" si="13"/>
        <v>6428175</v>
      </c>
      <c r="P64" s="47">
        <f t="shared" si="7"/>
        <v>220.30141540148736</v>
      </c>
      <c r="Q64" s="9"/>
    </row>
    <row r="65" spans="1:120">
      <c r="A65" s="12"/>
      <c r="B65" s="25">
        <v>362</v>
      </c>
      <c r="C65" s="20" t="s">
        <v>71</v>
      </c>
      <c r="D65" s="46">
        <v>43229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3"/>
        <v>43229</v>
      </c>
      <c r="P65" s="47">
        <f t="shared" si="7"/>
        <v>1.4815106754857945</v>
      </c>
      <c r="Q65" s="9"/>
    </row>
    <row r="66" spans="1:120">
      <c r="A66" s="12"/>
      <c r="B66" s="25">
        <v>364</v>
      </c>
      <c r="C66" s="20" t="s">
        <v>133</v>
      </c>
      <c r="D66" s="46">
        <v>66055</v>
      </c>
      <c r="E66" s="46">
        <v>0</v>
      </c>
      <c r="F66" s="46">
        <v>0</v>
      </c>
      <c r="G66" s="46">
        <v>0</v>
      </c>
      <c r="H66" s="46">
        <v>0</v>
      </c>
      <c r="I66" s="46">
        <v>55622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3"/>
        <v>121677</v>
      </c>
      <c r="P66" s="47">
        <f t="shared" si="7"/>
        <v>4.1700195345967987</v>
      </c>
      <c r="Q66" s="9"/>
    </row>
    <row r="67" spans="1:120">
      <c r="A67" s="12"/>
      <c r="B67" s="25">
        <v>365</v>
      </c>
      <c r="C67" s="20" t="s">
        <v>120</v>
      </c>
      <c r="D67" s="46">
        <v>384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3"/>
        <v>384</v>
      </c>
      <c r="P67" s="47">
        <f t="shared" si="7"/>
        <v>1.3160149422529901E-2</v>
      </c>
      <c r="Q67" s="9"/>
    </row>
    <row r="68" spans="1:120">
      <c r="A68" s="12"/>
      <c r="B68" s="25">
        <v>366</v>
      </c>
      <c r="C68" s="20" t="s">
        <v>73</v>
      </c>
      <c r="D68" s="46">
        <v>45140</v>
      </c>
      <c r="E68" s="46">
        <v>9017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3"/>
        <v>54157</v>
      </c>
      <c r="P68" s="47">
        <f t="shared" si="7"/>
        <v>1.8560265944686247</v>
      </c>
      <c r="Q68" s="9"/>
    </row>
    <row r="69" spans="1:120">
      <c r="A69" s="12"/>
      <c r="B69" s="25">
        <v>368</v>
      </c>
      <c r="C69" s="20" t="s">
        <v>74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1794263</v>
      </c>
      <c r="L69" s="46">
        <v>0</v>
      </c>
      <c r="M69" s="46">
        <v>0</v>
      </c>
      <c r="N69" s="46">
        <v>0</v>
      </c>
      <c r="O69" s="46">
        <f t="shared" si="13"/>
        <v>1794263</v>
      </c>
      <c r="P69" s="47">
        <f t="shared" ref="P69:P76" si="14">(O69/P$78)</f>
        <v>61.491586414887422</v>
      </c>
      <c r="Q69" s="9"/>
    </row>
    <row r="70" spans="1:120">
      <c r="A70" s="12"/>
      <c r="B70" s="25">
        <v>369.9</v>
      </c>
      <c r="C70" s="20" t="s">
        <v>75</v>
      </c>
      <c r="D70" s="46">
        <v>133288</v>
      </c>
      <c r="E70" s="46">
        <v>0</v>
      </c>
      <c r="F70" s="46">
        <v>0</v>
      </c>
      <c r="G70" s="46">
        <v>0</v>
      </c>
      <c r="H70" s="46">
        <v>0</v>
      </c>
      <c r="I70" s="46">
        <v>477874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3"/>
        <v>611162</v>
      </c>
      <c r="P70" s="47">
        <f t="shared" si="14"/>
        <v>20.945268857740157</v>
      </c>
      <c r="Q70" s="9"/>
    </row>
    <row r="71" spans="1:120" ht="15.75">
      <c r="A71" s="29" t="s">
        <v>50</v>
      </c>
      <c r="B71" s="30"/>
      <c r="C71" s="31"/>
      <c r="D71" s="32">
        <f t="shared" ref="D71:N71" si="15">SUM(D72:D75)</f>
        <v>2661054</v>
      </c>
      <c r="E71" s="32">
        <f t="shared" si="15"/>
        <v>2986190</v>
      </c>
      <c r="F71" s="32">
        <f t="shared" si="15"/>
        <v>3164884</v>
      </c>
      <c r="G71" s="32">
        <f t="shared" si="15"/>
        <v>0</v>
      </c>
      <c r="H71" s="32">
        <f t="shared" si="15"/>
        <v>0</v>
      </c>
      <c r="I71" s="32">
        <f t="shared" si="15"/>
        <v>203720</v>
      </c>
      <c r="J71" s="32">
        <f t="shared" si="15"/>
        <v>0</v>
      </c>
      <c r="K71" s="32">
        <f t="shared" si="15"/>
        <v>0</v>
      </c>
      <c r="L71" s="32">
        <f t="shared" si="15"/>
        <v>0</v>
      </c>
      <c r="M71" s="32">
        <f t="shared" si="15"/>
        <v>0</v>
      </c>
      <c r="N71" s="32">
        <f t="shared" si="15"/>
        <v>0</v>
      </c>
      <c r="O71" s="32">
        <f t="shared" ref="O71:O76" si="16">SUM(D71:N71)</f>
        <v>9015848</v>
      </c>
      <c r="P71" s="45">
        <f t="shared" si="14"/>
        <v>308.98413242400358</v>
      </c>
      <c r="Q71" s="9"/>
    </row>
    <row r="72" spans="1:120">
      <c r="A72" s="12"/>
      <c r="B72" s="25">
        <v>381</v>
      </c>
      <c r="C72" s="20" t="s">
        <v>76</v>
      </c>
      <c r="D72" s="46">
        <v>0</v>
      </c>
      <c r="E72" s="46">
        <v>2986190</v>
      </c>
      <c r="F72" s="46">
        <v>3164884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6"/>
        <v>6151074</v>
      </c>
      <c r="P72" s="47">
        <f t="shared" si="14"/>
        <v>210.8048253881216</v>
      </c>
      <c r="Q72" s="9"/>
    </row>
    <row r="73" spans="1:120">
      <c r="A73" s="12"/>
      <c r="B73" s="25">
        <v>382</v>
      </c>
      <c r="C73" s="20" t="s">
        <v>89</v>
      </c>
      <c r="D73" s="46">
        <v>2300000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6"/>
        <v>2300000</v>
      </c>
      <c r="P73" s="47">
        <f t="shared" si="14"/>
        <v>78.823811645361388</v>
      </c>
      <c r="Q73" s="9"/>
    </row>
    <row r="74" spans="1:120">
      <c r="A74" s="12"/>
      <c r="B74" s="25">
        <v>388.2</v>
      </c>
      <c r="C74" s="20" t="s">
        <v>166</v>
      </c>
      <c r="D74" s="46">
        <v>361054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6"/>
        <v>361054</v>
      </c>
      <c r="P74" s="47">
        <f t="shared" si="14"/>
        <v>12.373761952088831</v>
      </c>
      <c r="Q74" s="9"/>
    </row>
    <row r="75" spans="1:120" ht="15.75" thickBot="1">
      <c r="A75" s="12"/>
      <c r="B75" s="25">
        <v>389.8</v>
      </c>
      <c r="C75" s="20" t="s">
        <v>79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203720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6"/>
        <v>203720</v>
      </c>
      <c r="P75" s="47">
        <f t="shared" si="14"/>
        <v>6.9817334384317489</v>
      </c>
      <c r="Q75" s="9"/>
    </row>
    <row r="76" spans="1:120" ht="16.5" thickBot="1">
      <c r="A76" s="14" t="s">
        <v>61</v>
      </c>
      <c r="B76" s="23"/>
      <c r="C76" s="22"/>
      <c r="D76" s="15">
        <f t="shared" ref="D76:N76" si="17">SUM(D5,D18,D32,D42,D56,D61,D71)</f>
        <v>46730476</v>
      </c>
      <c r="E76" s="15">
        <f t="shared" si="17"/>
        <v>5721052</v>
      </c>
      <c r="F76" s="15">
        <f t="shared" si="17"/>
        <v>3363479</v>
      </c>
      <c r="G76" s="15">
        <f t="shared" si="17"/>
        <v>0</v>
      </c>
      <c r="H76" s="15">
        <f t="shared" si="17"/>
        <v>0</v>
      </c>
      <c r="I76" s="15">
        <f t="shared" si="17"/>
        <v>28973165</v>
      </c>
      <c r="J76" s="15">
        <f t="shared" si="17"/>
        <v>0</v>
      </c>
      <c r="K76" s="15">
        <f t="shared" si="17"/>
        <v>9671644</v>
      </c>
      <c r="L76" s="15">
        <f t="shared" si="17"/>
        <v>0</v>
      </c>
      <c r="M76" s="15">
        <f t="shared" si="17"/>
        <v>0</v>
      </c>
      <c r="N76" s="15">
        <f t="shared" si="17"/>
        <v>0</v>
      </c>
      <c r="O76" s="15">
        <f t="shared" si="16"/>
        <v>94459816</v>
      </c>
      <c r="P76" s="38">
        <f t="shared" si="14"/>
        <v>3237.2533671476062</v>
      </c>
      <c r="Q76" s="6"/>
      <c r="R76" s="2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</row>
    <row r="77" spans="1:120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9"/>
    </row>
    <row r="78" spans="1:120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8" t="s">
        <v>167</v>
      </c>
      <c r="N78" s="48"/>
      <c r="O78" s="48"/>
      <c r="P78" s="43">
        <v>29179</v>
      </c>
    </row>
    <row r="79" spans="1:120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1"/>
    </row>
    <row r="80" spans="1:120" ht="15.75" customHeight="1" thickBot="1">
      <c r="A80" s="52" t="s">
        <v>98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4"/>
    </row>
  </sheetData>
  <mergeCells count="10">
    <mergeCell ref="M78:O78"/>
    <mergeCell ref="A79:P79"/>
    <mergeCell ref="A80:P8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13762673</v>
      </c>
      <c r="E5" s="27">
        <f t="shared" si="0"/>
        <v>2490988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349386</v>
      </c>
      <c r="L5" s="27">
        <f t="shared" si="0"/>
        <v>0</v>
      </c>
      <c r="M5" s="27">
        <f t="shared" si="0"/>
        <v>0</v>
      </c>
      <c r="N5" s="28">
        <f>SUM(D5:M5)</f>
        <v>16603047</v>
      </c>
      <c r="O5" s="33">
        <f t="shared" ref="O5:O36" si="1">(N5/O$76)</f>
        <v>608.88392988117937</v>
      </c>
      <c r="P5" s="6"/>
    </row>
    <row r="6" spans="1:133">
      <c r="A6" s="12"/>
      <c r="B6" s="25">
        <v>311</v>
      </c>
      <c r="C6" s="20" t="s">
        <v>3</v>
      </c>
      <c r="D6" s="46">
        <v>9704573</v>
      </c>
      <c r="E6" s="46">
        <v>2490988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12195561</v>
      </c>
      <c r="O6" s="47">
        <f t="shared" si="1"/>
        <v>447.24809300278713</v>
      </c>
      <c r="P6" s="9"/>
    </row>
    <row r="7" spans="1:133">
      <c r="A7" s="12"/>
      <c r="B7" s="25">
        <v>312.3</v>
      </c>
      <c r="C7" s="20" t="s">
        <v>11</v>
      </c>
      <c r="D7" s="46">
        <v>98708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98708</v>
      </c>
      <c r="O7" s="47">
        <f t="shared" si="1"/>
        <v>3.6199207862696201</v>
      </c>
      <c r="P7" s="9"/>
    </row>
    <row r="8" spans="1:133">
      <c r="A8" s="12"/>
      <c r="B8" s="25">
        <v>312.41000000000003</v>
      </c>
      <c r="C8" s="20" t="s">
        <v>12</v>
      </c>
      <c r="D8" s="46">
        <v>547650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547650</v>
      </c>
      <c r="O8" s="47">
        <f t="shared" si="1"/>
        <v>20.083981223412056</v>
      </c>
      <c r="P8" s="9"/>
    </row>
    <row r="9" spans="1:133">
      <c r="A9" s="12"/>
      <c r="B9" s="25">
        <v>312.42</v>
      </c>
      <c r="C9" s="20" t="s">
        <v>147</v>
      </c>
      <c r="D9" s="46">
        <v>346580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346580</v>
      </c>
      <c r="O9" s="47">
        <f t="shared" si="1"/>
        <v>12.710136423646766</v>
      </c>
      <c r="P9" s="9"/>
    </row>
    <row r="10" spans="1:133">
      <c r="A10" s="12"/>
      <c r="B10" s="25">
        <v>312.51</v>
      </c>
      <c r="C10" s="20" t="s">
        <v>87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133324</v>
      </c>
      <c r="L10" s="46">
        <v>0</v>
      </c>
      <c r="M10" s="46">
        <v>0</v>
      </c>
      <c r="N10" s="46">
        <f>SUM(D10:M10)</f>
        <v>133324</v>
      </c>
      <c r="O10" s="47">
        <f t="shared" si="1"/>
        <v>4.8893941616546872</v>
      </c>
      <c r="P10" s="9"/>
    </row>
    <row r="11" spans="1:133">
      <c r="A11" s="12"/>
      <c r="B11" s="25">
        <v>312.52</v>
      </c>
      <c r="C11" s="20" t="s">
        <v>107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216062</v>
      </c>
      <c r="L11" s="46">
        <v>0</v>
      </c>
      <c r="M11" s="46">
        <v>0</v>
      </c>
      <c r="N11" s="46">
        <f>SUM(D11:M11)</f>
        <v>216062</v>
      </c>
      <c r="O11" s="47">
        <f t="shared" si="1"/>
        <v>7.9236467654393428</v>
      </c>
      <c r="P11" s="9"/>
    </row>
    <row r="12" spans="1:133">
      <c r="A12" s="12"/>
      <c r="B12" s="25">
        <v>314.10000000000002</v>
      </c>
      <c r="C12" s="20" t="s">
        <v>13</v>
      </c>
      <c r="D12" s="46">
        <v>1807281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1807281</v>
      </c>
      <c r="O12" s="47">
        <f t="shared" si="1"/>
        <v>66.278458266099463</v>
      </c>
      <c r="P12" s="9"/>
    </row>
    <row r="13" spans="1:133">
      <c r="A13" s="12"/>
      <c r="B13" s="25">
        <v>314.3</v>
      </c>
      <c r="C13" s="20" t="s">
        <v>14</v>
      </c>
      <c r="D13" s="46">
        <v>498887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498887</v>
      </c>
      <c r="O13" s="47">
        <f t="shared" si="1"/>
        <v>18.295694587061757</v>
      </c>
      <c r="P13" s="9"/>
    </row>
    <row r="14" spans="1:133">
      <c r="A14" s="12"/>
      <c r="B14" s="25">
        <v>314.39999999999998</v>
      </c>
      <c r="C14" s="20" t="s">
        <v>15</v>
      </c>
      <c r="D14" s="46">
        <v>94034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94034</v>
      </c>
      <c r="O14" s="47">
        <f t="shared" si="1"/>
        <v>3.4485110752530437</v>
      </c>
      <c r="P14" s="9"/>
    </row>
    <row r="15" spans="1:133">
      <c r="A15" s="12"/>
      <c r="B15" s="25">
        <v>314.8</v>
      </c>
      <c r="C15" s="20" t="s">
        <v>16</v>
      </c>
      <c r="D15" s="46">
        <v>34108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34108</v>
      </c>
      <c r="O15" s="47">
        <f t="shared" si="1"/>
        <v>1.2508434795364529</v>
      </c>
      <c r="P15" s="9"/>
    </row>
    <row r="16" spans="1:133">
      <c r="A16" s="12"/>
      <c r="B16" s="25">
        <v>315</v>
      </c>
      <c r="C16" s="20" t="s">
        <v>108</v>
      </c>
      <c r="D16" s="46">
        <v>591481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591481</v>
      </c>
      <c r="O16" s="47">
        <f t="shared" si="1"/>
        <v>21.691396508728179</v>
      </c>
      <c r="P16" s="9"/>
    </row>
    <row r="17" spans="1:16">
      <c r="A17" s="12"/>
      <c r="B17" s="25">
        <v>316</v>
      </c>
      <c r="C17" s="20" t="s">
        <v>109</v>
      </c>
      <c r="D17" s="46">
        <v>39371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39371</v>
      </c>
      <c r="O17" s="47">
        <f t="shared" si="1"/>
        <v>1.4438536012908905</v>
      </c>
      <c r="P17" s="9"/>
    </row>
    <row r="18" spans="1:16" ht="15.75">
      <c r="A18" s="29" t="s">
        <v>19</v>
      </c>
      <c r="B18" s="30"/>
      <c r="C18" s="31"/>
      <c r="D18" s="32">
        <f t="shared" ref="D18:M18" si="3">SUM(D19:D26)</f>
        <v>11950064</v>
      </c>
      <c r="E18" s="32">
        <f t="shared" si="3"/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4024633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15974697</v>
      </c>
      <c r="O18" s="45">
        <f t="shared" si="1"/>
        <v>585.84043567551714</v>
      </c>
      <c r="P18" s="10"/>
    </row>
    <row r="19" spans="1:16">
      <c r="A19" s="12"/>
      <c r="B19" s="25">
        <v>322</v>
      </c>
      <c r="C19" s="20" t="s">
        <v>0</v>
      </c>
      <c r="D19" s="46">
        <v>3535877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3535877</v>
      </c>
      <c r="O19" s="47">
        <f t="shared" si="1"/>
        <v>129.67129969194661</v>
      </c>
      <c r="P19" s="9"/>
    </row>
    <row r="20" spans="1:16">
      <c r="A20" s="12"/>
      <c r="B20" s="25">
        <v>323.10000000000002</v>
      </c>
      <c r="C20" s="20" t="s">
        <v>20</v>
      </c>
      <c r="D20" s="46">
        <v>1956540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4">SUM(D20:M20)</f>
        <v>1956540</v>
      </c>
      <c r="O20" s="47">
        <f t="shared" si="1"/>
        <v>71.752237054422764</v>
      </c>
      <c r="P20" s="9"/>
    </row>
    <row r="21" spans="1:16">
      <c r="A21" s="12"/>
      <c r="B21" s="25">
        <v>323.39999999999998</v>
      </c>
      <c r="C21" s="20" t="s">
        <v>21</v>
      </c>
      <c r="D21" s="46">
        <v>130418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130418</v>
      </c>
      <c r="O21" s="47">
        <f t="shared" si="1"/>
        <v>4.7828223558750187</v>
      </c>
      <c r="P21" s="9"/>
    </row>
    <row r="22" spans="1:16">
      <c r="A22" s="12"/>
      <c r="B22" s="25">
        <v>323.7</v>
      </c>
      <c r="C22" s="20" t="s">
        <v>22</v>
      </c>
      <c r="D22" s="46">
        <v>283751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283751</v>
      </c>
      <c r="O22" s="47">
        <f t="shared" si="1"/>
        <v>10.406007041220478</v>
      </c>
      <c r="P22" s="9"/>
    </row>
    <row r="23" spans="1:16">
      <c r="A23" s="12"/>
      <c r="B23" s="25">
        <v>324.20999999999998</v>
      </c>
      <c r="C23" s="20" t="s">
        <v>25</v>
      </c>
      <c r="D23" s="46">
        <v>1855431</v>
      </c>
      <c r="E23" s="46">
        <v>0</v>
      </c>
      <c r="F23" s="46">
        <v>0</v>
      </c>
      <c r="G23" s="46">
        <v>0</v>
      </c>
      <c r="H23" s="46">
        <v>0</v>
      </c>
      <c r="I23" s="46">
        <v>3176535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5031966</v>
      </c>
      <c r="O23" s="47">
        <f t="shared" si="1"/>
        <v>184.53740648379053</v>
      </c>
      <c r="P23" s="9"/>
    </row>
    <row r="24" spans="1:16">
      <c r="A24" s="12"/>
      <c r="B24" s="25">
        <v>324.22000000000003</v>
      </c>
      <c r="C24" s="20" t="s">
        <v>26</v>
      </c>
      <c r="D24" s="46">
        <v>183887</v>
      </c>
      <c r="E24" s="46">
        <v>0</v>
      </c>
      <c r="F24" s="46">
        <v>0</v>
      </c>
      <c r="G24" s="46">
        <v>0</v>
      </c>
      <c r="H24" s="46">
        <v>0</v>
      </c>
      <c r="I24" s="46">
        <v>311043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494930</v>
      </c>
      <c r="O24" s="47">
        <f t="shared" si="1"/>
        <v>18.15057943376852</v>
      </c>
      <c r="P24" s="9"/>
    </row>
    <row r="25" spans="1:16">
      <c r="A25" s="12"/>
      <c r="B25" s="25">
        <v>325.2</v>
      </c>
      <c r="C25" s="20" t="s">
        <v>110</v>
      </c>
      <c r="D25" s="46">
        <v>2134580</v>
      </c>
      <c r="E25" s="46">
        <v>0</v>
      </c>
      <c r="F25" s="46">
        <v>0</v>
      </c>
      <c r="G25" s="46">
        <v>0</v>
      </c>
      <c r="H25" s="46">
        <v>0</v>
      </c>
      <c r="I25" s="46">
        <v>537055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2671635</v>
      </c>
      <c r="O25" s="47">
        <f t="shared" si="1"/>
        <v>97.976932668329184</v>
      </c>
      <c r="P25" s="9"/>
    </row>
    <row r="26" spans="1:16">
      <c r="A26" s="12"/>
      <c r="B26" s="25">
        <v>329</v>
      </c>
      <c r="C26" s="20" t="s">
        <v>30</v>
      </c>
      <c r="D26" s="46">
        <v>1869580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1869580</v>
      </c>
      <c r="O26" s="47">
        <f t="shared" si="1"/>
        <v>68.563150946164001</v>
      </c>
      <c r="P26" s="9"/>
    </row>
    <row r="27" spans="1:16" ht="15.75">
      <c r="A27" s="29" t="s">
        <v>32</v>
      </c>
      <c r="B27" s="30"/>
      <c r="C27" s="31"/>
      <c r="D27" s="32">
        <f t="shared" ref="D27:M27" si="5">SUM(D28:D40)</f>
        <v>3083441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269221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3352662</v>
      </c>
      <c r="O27" s="45">
        <f t="shared" si="1"/>
        <v>122.9522517236321</v>
      </c>
      <c r="P27" s="10"/>
    </row>
    <row r="28" spans="1:16">
      <c r="A28" s="12"/>
      <c r="B28" s="25">
        <v>331.2</v>
      </c>
      <c r="C28" s="20" t="s">
        <v>31</v>
      </c>
      <c r="D28" s="46">
        <v>157941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157941</v>
      </c>
      <c r="O28" s="47">
        <f t="shared" si="1"/>
        <v>5.7921739768226495</v>
      </c>
      <c r="P28" s="9"/>
    </row>
    <row r="29" spans="1:16">
      <c r="A29" s="12"/>
      <c r="B29" s="25">
        <v>331.5</v>
      </c>
      <c r="C29" s="20" t="s">
        <v>33</v>
      </c>
      <c r="D29" s="46">
        <v>969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969</v>
      </c>
      <c r="O29" s="47">
        <f t="shared" si="1"/>
        <v>3.5536159600997506E-2</v>
      </c>
      <c r="P29" s="9"/>
    </row>
    <row r="30" spans="1:16">
      <c r="A30" s="12"/>
      <c r="B30" s="25">
        <v>334.35</v>
      </c>
      <c r="C30" s="20" t="s">
        <v>94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60579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60579</v>
      </c>
      <c r="O30" s="47">
        <f t="shared" si="1"/>
        <v>2.221615079947191</v>
      </c>
      <c r="P30" s="9"/>
    </row>
    <row r="31" spans="1:16">
      <c r="A31" s="12"/>
      <c r="B31" s="25">
        <v>334.36</v>
      </c>
      <c r="C31" s="20" t="s">
        <v>111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4924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6">SUM(D31:M31)</f>
        <v>4924</v>
      </c>
      <c r="O31" s="47">
        <f t="shared" si="1"/>
        <v>0.18057796684758692</v>
      </c>
      <c r="P31" s="9"/>
    </row>
    <row r="32" spans="1:16">
      <c r="A32" s="12"/>
      <c r="B32" s="25">
        <v>334.5</v>
      </c>
      <c r="C32" s="20" t="s">
        <v>126</v>
      </c>
      <c r="D32" s="46">
        <v>13891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13891</v>
      </c>
      <c r="O32" s="47">
        <f t="shared" si="1"/>
        <v>0.50942496699427897</v>
      </c>
      <c r="P32" s="9"/>
    </row>
    <row r="33" spans="1:16">
      <c r="A33" s="12"/>
      <c r="B33" s="25">
        <v>335.12</v>
      </c>
      <c r="C33" s="20" t="s">
        <v>112</v>
      </c>
      <c r="D33" s="46">
        <v>924181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924181</v>
      </c>
      <c r="O33" s="47">
        <f t="shared" si="1"/>
        <v>33.89251136863723</v>
      </c>
      <c r="P33" s="9"/>
    </row>
    <row r="34" spans="1:16">
      <c r="A34" s="12"/>
      <c r="B34" s="25">
        <v>335.14</v>
      </c>
      <c r="C34" s="20" t="s">
        <v>113</v>
      </c>
      <c r="D34" s="46">
        <v>67376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67376</v>
      </c>
      <c r="O34" s="47">
        <f t="shared" si="1"/>
        <v>2.4708816194807102</v>
      </c>
      <c r="P34" s="9"/>
    </row>
    <row r="35" spans="1:16">
      <c r="A35" s="12"/>
      <c r="B35" s="25">
        <v>335.15</v>
      </c>
      <c r="C35" s="20" t="s">
        <v>114</v>
      </c>
      <c r="D35" s="46">
        <v>13101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13101</v>
      </c>
      <c r="O35" s="47">
        <f t="shared" si="1"/>
        <v>0.48045327856828518</v>
      </c>
      <c r="P35" s="9"/>
    </row>
    <row r="36" spans="1:16">
      <c r="A36" s="12"/>
      <c r="B36" s="25">
        <v>335.18</v>
      </c>
      <c r="C36" s="20" t="s">
        <v>115</v>
      </c>
      <c r="D36" s="46">
        <v>1590747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1590747</v>
      </c>
      <c r="O36" s="47">
        <f t="shared" si="1"/>
        <v>58.337501833651167</v>
      </c>
      <c r="P36" s="9"/>
    </row>
    <row r="37" spans="1:16">
      <c r="A37" s="12"/>
      <c r="B37" s="25">
        <v>335.23</v>
      </c>
      <c r="C37" s="20" t="s">
        <v>148</v>
      </c>
      <c r="D37" s="46">
        <v>10806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10806</v>
      </c>
      <c r="O37" s="47">
        <f t="shared" ref="O37:O68" si="7">(N37/O$76)</f>
        <v>0.39628869003960687</v>
      </c>
      <c r="P37" s="9"/>
    </row>
    <row r="38" spans="1:16">
      <c r="A38" s="12"/>
      <c r="B38" s="25">
        <v>335.49</v>
      </c>
      <c r="C38" s="20" t="s">
        <v>41</v>
      </c>
      <c r="D38" s="46">
        <v>8638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8638</v>
      </c>
      <c r="O38" s="47">
        <f t="shared" si="7"/>
        <v>0.316781575473082</v>
      </c>
      <c r="P38" s="9"/>
    </row>
    <row r="39" spans="1:16">
      <c r="A39" s="12"/>
      <c r="B39" s="25">
        <v>337.3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203718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203718</v>
      </c>
      <c r="O39" s="47">
        <f t="shared" si="7"/>
        <v>7.4709549655273584</v>
      </c>
      <c r="P39" s="9"/>
    </row>
    <row r="40" spans="1:16">
      <c r="A40" s="12"/>
      <c r="B40" s="25">
        <v>338</v>
      </c>
      <c r="C40" s="20" t="s">
        <v>136</v>
      </c>
      <c r="D40" s="46">
        <v>295791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295791</v>
      </c>
      <c r="O40" s="47">
        <f t="shared" si="7"/>
        <v>10.847550242041955</v>
      </c>
      <c r="P40" s="9"/>
    </row>
    <row r="41" spans="1:16" ht="15.75">
      <c r="A41" s="29" t="s">
        <v>48</v>
      </c>
      <c r="B41" s="30"/>
      <c r="C41" s="31"/>
      <c r="D41" s="32">
        <f t="shared" ref="D41:M41" si="8">SUM(D42:D53)</f>
        <v>4729885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15453657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20183542</v>
      </c>
      <c r="O41" s="45">
        <f t="shared" si="7"/>
        <v>740.1915065277982</v>
      </c>
      <c r="P41" s="10"/>
    </row>
    <row r="42" spans="1:16">
      <c r="A42" s="12"/>
      <c r="B42" s="25">
        <v>342.1</v>
      </c>
      <c r="C42" s="20" t="s">
        <v>51</v>
      </c>
      <c r="D42" s="46">
        <v>306611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3" si="9">SUM(D42:M42)</f>
        <v>306611</v>
      </c>
      <c r="O42" s="47">
        <f t="shared" si="7"/>
        <v>11.244352354408097</v>
      </c>
      <c r="P42" s="9"/>
    </row>
    <row r="43" spans="1:16">
      <c r="A43" s="12"/>
      <c r="B43" s="25">
        <v>342.5</v>
      </c>
      <c r="C43" s="20" t="s">
        <v>52</v>
      </c>
      <c r="D43" s="46">
        <v>2560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2560</v>
      </c>
      <c r="O43" s="47">
        <f t="shared" si="7"/>
        <v>9.3882939709549654E-2</v>
      </c>
      <c r="P43" s="9"/>
    </row>
    <row r="44" spans="1:16">
      <c r="A44" s="12"/>
      <c r="B44" s="25">
        <v>342.9</v>
      </c>
      <c r="C44" s="20" t="s">
        <v>53</v>
      </c>
      <c r="D44" s="46">
        <v>28410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28410</v>
      </c>
      <c r="O44" s="47">
        <f t="shared" si="7"/>
        <v>1.0418805926360568</v>
      </c>
      <c r="P44" s="9"/>
    </row>
    <row r="45" spans="1:16">
      <c r="A45" s="12"/>
      <c r="B45" s="25">
        <v>343.3</v>
      </c>
      <c r="C45" s="20" t="s">
        <v>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6003601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6003601</v>
      </c>
      <c r="O45" s="47">
        <f t="shared" si="7"/>
        <v>220.17019950124688</v>
      </c>
      <c r="P45" s="9"/>
    </row>
    <row r="46" spans="1:16">
      <c r="A46" s="12"/>
      <c r="B46" s="25">
        <v>343.4</v>
      </c>
      <c r="C46" s="20" t="s">
        <v>55</v>
      </c>
      <c r="D46" s="46">
        <v>3698294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3698294</v>
      </c>
      <c r="O46" s="47">
        <f t="shared" si="7"/>
        <v>135.62762212116766</v>
      </c>
      <c r="P46" s="9"/>
    </row>
    <row r="47" spans="1:16">
      <c r="A47" s="12"/>
      <c r="B47" s="25">
        <v>343.5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9411121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9411121</v>
      </c>
      <c r="O47" s="47">
        <f t="shared" si="7"/>
        <v>345.13425993838933</v>
      </c>
      <c r="P47" s="9"/>
    </row>
    <row r="48" spans="1:16">
      <c r="A48" s="12"/>
      <c r="B48" s="25">
        <v>343.8</v>
      </c>
      <c r="C48" s="20" t="s">
        <v>57</v>
      </c>
      <c r="D48" s="46">
        <v>113381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113381</v>
      </c>
      <c r="O48" s="47">
        <f t="shared" si="7"/>
        <v>4.158024057503301</v>
      </c>
      <c r="P48" s="9"/>
    </row>
    <row r="49" spans="1:16">
      <c r="A49" s="12"/>
      <c r="B49" s="25">
        <v>343.9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38935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38935</v>
      </c>
      <c r="O49" s="47">
        <f t="shared" si="7"/>
        <v>1.4278641631216078</v>
      </c>
      <c r="P49" s="9"/>
    </row>
    <row r="50" spans="1:16">
      <c r="A50" s="12"/>
      <c r="B50" s="25">
        <v>344.9</v>
      </c>
      <c r="C50" s="20" t="s">
        <v>116</v>
      </c>
      <c r="D50" s="46">
        <v>136116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136116</v>
      </c>
      <c r="O50" s="47">
        <f t="shared" si="7"/>
        <v>4.9917852427754141</v>
      </c>
      <c r="P50" s="9"/>
    </row>
    <row r="51" spans="1:16">
      <c r="A51" s="12"/>
      <c r="B51" s="25">
        <v>347.1</v>
      </c>
      <c r="C51" s="20" t="s">
        <v>117</v>
      </c>
      <c r="D51" s="46">
        <v>822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822</v>
      </c>
      <c r="O51" s="47">
        <f t="shared" si="7"/>
        <v>3.0145225172363208E-2</v>
      </c>
      <c r="P51" s="9"/>
    </row>
    <row r="52" spans="1:16">
      <c r="A52" s="12"/>
      <c r="B52" s="25">
        <v>347.2</v>
      </c>
      <c r="C52" s="20" t="s">
        <v>60</v>
      </c>
      <c r="D52" s="46">
        <v>223477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223477</v>
      </c>
      <c r="O52" s="47">
        <f t="shared" si="7"/>
        <v>8.1955772333871213</v>
      </c>
      <c r="P52" s="9"/>
    </row>
    <row r="53" spans="1:16">
      <c r="A53" s="12"/>
      <c r="B53" s="25">
        <v>349</v>
      </c>
      <c r="C53" s="20" t="s">
        <v>1</v>
      </c>
      <c r="D53" s="46">
        <v>220214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220214</v>
      </c>
      <c r="O53" s="47">
        <f t="shared" si="7"/>
        <v>8.0759131582807679</v>
      </c>
      <c r="P53" s="9"/>
    </row>
    <row r="54" spans="1:16" ht="15.75">
      <c r="A54" s="29" t="s">
        <v>49</v>
      </c>
      <c r="B54" s="30"/>
      <c r="C54" s="31"/>
      <c r="D54" s="32">
        <f t="shared" ref="D54:M54" si="10">SUM(D55:D58)</f>
        <v>1702595</v>
      </c>
      <c r="E54" s="32">
        <f t="shared" si="10"/>
        <v>0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384230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ref="N54:N60" si="11">SUM(D54:M54)</f>
        <v>2086825</v>
      </c>
      <c r="O54" s="45">
        <f t="shared" si="7"/>
        <v>76.530181898195693</v>
      </c>
      <c r="P54" s="10"/>
    </row>
    <row r="55" spans="1:16">
      <c r="A55" s="13"/>
      <c r="B55" s="39">
        <v>351.9</v>
      </c>
      <c r="C55" s="21" t="s">
        <v>118</v>
      </c>
      <c r="D55" s="46">
        <v>157854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157854</v>
      </c>
      <c r="O55" s="47">
        <f t="shared" si="7"/>
        <v>5.7889834237934572</v>
      </c>
      <c r="P55" s="9"/>
    </row>
    <row r="56" spans="1:16">
      <c r="A56" s="13"/>
      <c r="B56" s="39">
        <v>352</v>
      </c>
      <c r="C56" s="21" t="s">
        <v>63</v>
      </c>
      <c r="D56" s="46">
        <v>7073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7073</v>
      </c>
      <c r="O56" s="47">
        <f t="shared" si="7"/>
        <v>0.25938829397095498</v>
      </c>
      <c r="P56" s="9"/>
    </row>
    <row r="57" spans="1:16">
      <c r="A57" s="13"/>
      <c r="B57" s="39">
        <v>354</v>
      </c>
      <c r="C57" s="21" t="s">
        <v>64</v>
      </c>
      <c r="D57" s="46">
        <v>1351480</v>
      </c>
      <c r="E57" s="46">
        <v>0</v>
      </c>
      <c r="F57" s="46">
        <v>0</v>
      </c>
      <c r="G57" s="46">
        <v>0</v>
      </c>
      <c r="H57" s="46">
        <v>0</v>
      </c>
      <c r="I57" s="46">
        <v>384230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1735710</v>
      </c>
      <c r="O57" s="47">
        <f t="shared" si="7"/>
        <v>63.653733313774389</v>
      </c>
      <c r="P57" s="9"/>
    </row>
    <row r="58" spans="1:16">
      <c r="A58" s="13"/>
      <c r="B58" s="39">
        <v>359</v>
      </c>
      <c r="C58" s="21" t="s">
        <v>65</v>
      </c>
      <c r="D58" s="46">
        <v>186188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186188</v>
      </c>
      <c r="O58" s="47">
        <f t="shared" si="7"/>
        <v>6.828076866656887</v>
      </c>
      <c r="P58" s="9"/>
    </row>
    <row r="59" spans="1:16" ht="15.75">
      <c r="A59" s="29" t="s">
        <v>4</v>
      </c>
      <c r="B59" s="30"/>
      <c r="C59" s="31"/>
      <c r="D59" s="32">
        <f t="shared" ref="D59:M59" si="12">SUM(D60:D68)</f>
        <v>1725474</v>
      </c>
      <c r="E59" s="32">
        <f t="shared" si="12"/>
        <v>18128</v>
      </c>
      <c r="F59" s="32">
        <f t="shared" si="12"/>
        <v>193647</v>
      </c>
      <c r="G59" s="32">
        <f t="shared" si="12"/>
        <v>0</v>
      </c>
      <c r="H59" s="32">
        <f t="shared" si="12"/>
        <v>0</v>
      </c>
      <c r="I59" s="32">
        <f t="shared" si="12"/>
        <v>279890</v>
      </c>
      <c r="J59" s="32">
        <f t="shared" si="12"/>
        <v>0</v>
      </c>
      <c r="K59" s="32">
        <f t="shared" si="12"/>
        <v>4876500</v>
      </c>
      <c r="L59" s="32">
        <f t="shared" si="12"/>
        <v>0</v>
      </c>
      <c r="M59" s="32">
        <f t="shared" si="12"/>
        <v>0</v>
      </c>
      <c r="N59" s="32">
        <f t="shared" si="11"/>
        <v>7093639</v>
      </c>
      <c r="O59" s="45">
        <f t="shared" si="7"/>
        <v>260.14518849933989</v>
      </c>
      <c r="P59" s="10"/>
    </row>
    <row r="60" spans="1:16">
      <c r="A60" s="12"/>
      <c r="B60" s="25">
        <v>361.1</v>
      </c>
      <c r="C60" s="20" t="s">
        <v>67</v>
      </c>
      <c r="D60" s="46">
        <v>179430</v>
      </c>
      <c r="E60" s="46">
        <v>18128</v>
      </c>
      <c r="F60" s="46">
        <v>193647</v>
      </c>
      <c r="G60" s="46">
        <v>0</v>
      </c>
      <c r="H60" s="46">
        <v>0</v>
      </c>
      <c r="I60" s="46">
        <v>123010</v>
      </c>
      <c r="J60" s="46">
        <v>0</v>
      </c>
      <c r="K60" s="46">
        <v>419934</v>
      </c>
      <c r="L60" s="46">
        <v>0</v>
      </c>
      <c r="M60" s="46">
        <v>0</v>
      </c>
      <c r="N60" s="46">
        <f t="shared" si="11"/>
        <v>934149</v>
      </c>
      <c r="O60" s="47">
        <f t="shared" si="7"/>
        <v>34.25806806513129</v>
      </c>
      <c r="P60" s="9"/>
    </row>
    <row r="61" spans="1:16">
      <c r="A61" s="12"/>
      <c r="B61" s="25">
        <v>361.2</v>
      </c>
      <c r="C61" s="20" t="s">
        <v>68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684779</v>
      </c>
      <c r="L61" s="46">
        <v>0</v>
      </c>
      <c r="M61" s="46">
        <v>0</v>
      </c>
      <c r="N61" s="46">
        <f t="shared" ref="N61:N68" si="13">SUM(D61:M61)</f>
        <v>684779</v>
      </c>
      <c r="O61" s="47">
        <f t="shared" si="7"/>
        <v>25.112916238814726</v>
      </c>
      <c r="P61" s="9"/>
    </row>
    <row r="62" spans="1:16">
      <c r="A62" s="12"/>
      <c r="B62" s="25">
        <v>361.3</v>
      </c>
      <c r="C62" s="20" t="s">
        <v>69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2406511</v>
      </c>
      <c r="L62" s="46">
        <v>0</v>
      </c>
      <c r="M62" s="46">
        <v>0</v>
      </c>
      <c r="N62" s="46">
        <f t="shared" si="13"/>
        <v>2406511</v>
      </c>
      <c r="O62" s="47">
        <f t="shared" si="7"/>
        <v>88.254034032565642</v>
      </c>
      <c r="P62" s="9"/>
    </row>
    <row r="63" spans="1:16">
      <c r="A63" s="12"/>
      <c r="B63" s="25">
        <v>362</v>
      </c>
      <c r="C63" s="20" t="s">
        <v>71</v>
      </c>
      <c r="D63" s="46">
        <v>57263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57263</v>
      </c>
      <c r="O63" s="47">
        <f t="shared" si="7"/>
        <v>2.1000073346046646</v>
      </c>
      <c r="P63" s="9"/>
    </row>
    <row r="64" spans="1:16">
      <c r="A64" s="12"/>
      <c r="B64" s="25">
        <v>364</v>
      </c>
      <c r="C64" s="20" t="s">
        <v>133</v>
      </c>
      <c r="D64" s="46">
        <v>937793</v>
      </c>
      <c r="E64" s="46">
        <v>0</v>
      </c>
      <c r="F64" s="46">
        <v>0</v>
      </c>
      <c r="G64" s="46">
        <v>0</v>
      </c>
      <c r="H64" s="46">
        <v>0</v>
      </c>
      <c r="I64" s="46">
        <v>-25434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912359</v>
      </c>
      <c r="O64" s="47">
        <f t="shared" si="7"/>
        <v>33.458962886900395</v>
      </c>
      <c r="P64" s="9"/>
    </row>
    <row r="65" spans="1:119">
      <c r="A65" s="12"/>
      <c r="B65" s="25">
        <v>365</v>
      </c>
      <c r="C65" s="20" t="s">
        <v>120</v>
      </c>
      <c r="D65" s="46">
        <v>1173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1173</v>
      </c>
      <c r="O65" s="47">
        <f t="shared" si="7"/>
        <v>4.3017456359102244E-2</v>
      </c>
      <c r="P65" s="9"/>
    </row>
    <row r="66" spans="1:119">
      <c r="A66" s="12"/>
      <c r="B66" s="25">
        <v>366</v>
      </c>
      <c r="C66" s="20" t="s">
        <v>73</v>
      </c>
      <c r="D66" s="46">
        <v>123327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123327</v>
      </c>
      <c r="O66" s="47">
        <f t="shared" si="7"/>
        <v>4.5227739474842306</v>
      </c>
      <c r="P66" s="9"/>
    </row>
    <row r="67" spans="1:119">
      <c r="A67" s="12"/>
      <c r="B67" s="25">
        <v>368</v>
      </c>
      <c r="C67" s="20" t="s">
        <v>74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1365276</v>
      </c>
      <c r="L67" s="46">
        <v>0</v>
      </c>
      <c r="M67" s="46">
        <v>0</v>
      </c>
      <c r="N67" s="46">
        <f t="shared" si="13"/>
        <v>1365276</v>
      </c>
      <c r="O67" s="47">
        <f t="shared" si="7"/>
        <v>50.068798591755908</v>
      </c>
      <c r="P67" s="9"/>
    </row>
    <row r="68" spans="1:119">
      <c r="A68" s="12"/>
      <c r="B68" s="25">
        <v>369.9</v>
      </c>
      <c r="C68" s="20" t="s">
        <v>75</v>
      </c>
      <c r="D68" s="46">
        <v>426488</v>
      </c>
      <c r="E68" s="46">
        <v>0</v>
      </c>
      <c r="F68" s="46">
        <v>0</v>
      </c>
      <c r="G68" s="46">
        <v>0</v>
      </c>
      <c r="H68" s="46">
        <v>0</v>
      </c>
      <c r="I68" s="46">
        <v>182314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608802</v>
      </c>
      <c r="O68" s="47">
        <f t="shared" si="7"/>
        <v>22.326609945723927</v>
      </c>
      <c r="P68" s="9"/>
    </row>
    <row r="69" spans="1:119" ht="15.75">
      <c r="A69" s="29" t="s">
        <v>50</v>
      </c>
      <c r="B69" s="30"/>
      <c r="C69" s="31"/>
      <c r="D69" s="32">
        <f t="shared" ref="D69:M69" si="14">SUM(D70:D73)</f>
        <v>2563623</v>
      </c>
      <c r="E69" s="32">
        <f t="shared" si="14"/>
        <v>2671565</v>
      </c>
      <c r="F69" s="32">
        <f t="shared" si="14"/>
        <v>3099599</v>
      </c>
      <c r="G69" s="32">
        <f t="shared" si="14"/>
        <v>0</v>
      </c>
      <c r="H69" s="32">
        <f t="shared" si="14"/>
        <v>0</v>
      </c>
      <c r="I69" s="32">
        <f t="shared" si="14"/>
        <v>174040</v>
      </c>
      <c r="J69" s="32">
        <f t="shared" si="14"/>
        <v>0</v>
      </c>
      <c r="K69" s="32">
        <f t="shared" si="14"/>
        <v>0</v>
      </c>
      <c r="L69" s="32">
        <f t="shared" si="14"/>
        <v>0</v>
      </c>
      <c r="M69" s="32">
        <f t="shared" si="14"/>
        <v>0</v>
      </c>
      <c r="N69" s="32">
        <f t="shared" ref="N69:N74" si="15">SUM(D69:M69)</f>
        <v>8508827</v>
      </c>
      <c r="O69" s="45">
        <f t="shared" ref="O69:O74" si="16">(N69/O$76)</f>
        <v>312.04441103124543</v>
      </c>
      <c r="P69" s="9"/>
    </row>
    <row r="70" spans="1:119">
      <c r="A70" s="12"/>
      <c r="B70" s="25">
        <v>381</v>
      </c>
      <c r="C70" s="20" t="s">
        <v>76</v>
      </c>
      <c r="D70" s="46">
        <v>39545</v>
      </c>
      <c r="E70" s="46">
        <v>2671565</v>
      </c>
      <c r="F70" s="46">
        <v>3099599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5810709</v>
      </c>
      <c r="O70" s="47">
        <f t="shared" si="16"/>
        <v>213.09626668622562</v>
      </c>
      <c r="P70" s="9"/>
    </row>
    <row r="71" spans="1:119">
      <c r="A71" s="12"/>
      <c r="B71" s="25">
        <v>382</v>
      </c>
      <c r="C71" s="20" t="s">
        <v>89</v>
      </c>
      <c r="D71" s="46">
        <v>2200000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2200000</v>
      </c>
      <c r="O71" s="47">
        <f t="shared" si="16"/>
        <v>80.680651312894241</v>
      </c>
      <c r="P71" s="9"/>
    </row>
    <row r="72" spans="1:119">
      <c r="A72" s="12"/>
      <c r="B72" s="25">
        <v>383</v>
      </c>
      <c r="C72" s="20" t="s">
        <v>77</v>
      </c>
      <c r="D72" s="46">
        <v>324078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324078</v>
      </c>
      <c r="O72" s="47">
        <f t="shared" si="16"/>
        <v>11.884920052809154</v>
      </c>
      <c r="P72" s="9"/>
    </row>
    <row r="73" spans="1:119" ht="15.75" thickBot="1">
      <c r="A73" s="12"/>
      <c r="B73" s="25">
        <v>389.8</v>
      </c>
      <c r="C73" s="20" t="s">
        <v>121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174040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174040</v>
      </c>
      <c r="O73" s="47">
        <f t="shared" si="16"/>
        <v>6.3825729793164152</v>
      </c>
      <c r="P73" s="9"/>
    </row>
    <row r="74" spans="1:119" ht="16.5" thickBot="1">
      <c r="A74" s="14" t="s">
        <v>61</v>
      </c>
      <c r="B74" s="23"/>
      <c r="C74" s="22"/>
      <c r="D74" s="15">
        <f t="shared" ref="D74:M74" si="17">SUM(D5,D18,D27,D41,D54,D59,D69)</f>
        <v>39517755</v>
      </c>
      <c r="E74" s="15">
        <f t="shared" si="17"/>
        <v>5180681</v>
      </c>
      <c r="F74" s="15">
        <f t="shared" si="17"/>
        <v>3293246</v>
      </c>
      <c r="G74" s="15">
        <f t="shared" si="17"/>
        <v>0</v>
      </c>
      <c r="H74" s="15">
        <f t="shared" si="17"/>
        <v>0</v>
      </c>
      <c r="I74" s="15">
        <f t="shared" si="17"/>
        <v>20585671</v>
      </c>
      <c r="J74" s="15">
        <f t="shared" si="17"/>
        <v>0</v>
      </c>
      <c r="K74" s="15">
        <f t="shared" si="17"/>
        <v>5225886</v>
      </c>
      <c r="L74" s="15">
        <f t="shared" si="17"/>
        <v>0</v>
      </c>
      <c r="M74" s="15">
        <f t="shared" si="17"/>
        <v>0</v>
      </c>
      <c r="N74" s="15">
        <f t="shared" si="15"/>
        <v>73803239</v>
      </c>
      <c r="O74" s="38">
        <f t="shared" si="16"/>
        <v>2706.5879052369078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149</v>
      </c>
      <c r="M76" s="48"/>
      <c r="N76" s="48"/>
      <c r="O76" s="43">
        <v>27268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98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12426512</v>
      </c>
      <c r="E5" s="27">
        <f t="shared" si="0"/>
        <v>2201521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328952</v>
      </c>
      <c r="L5" s="27">
        <f t="shared" si="0"/>
        <v>0</v>
      </c>
      <c r="M5" s="27">
        <f t="shared" si="0"/>
        <v>0</v>
      </c>
      <c r="N5" s="28">
        <f>SUM(D5:M5)</f>
        <v>14956985</v>
      </c>
      <c r="O5" s="33">
        <f t="shared" ref="O5:O36" si="1">(N5/O$77)</f>
        <v>585.79034974346928</v>
      </c>
      <c r="P5" s="6"/>
    </row>
    <row r="6" spans="1:133">
      <c r="A6" s="12"/>
      <c r="B6" s="25">
        <v>311</v>
      </c>
      <c r="C6" s="20" t="s">
        <v>3</v>
      </c>
      <c r="D6" s="46">
        <v>8567254</v>
      </c>
      <c r="E6" s="46">
        <v>2201521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10768775</v>
      </c>
      <c r="O6" s="47">
        <f t="shared" si="1"/>
        <v>421.75909607175026</v>
      </c>
      <c r="P6" s="9"/>
    </row>
    <row r="7" spans="1:133">
      <c r="A7" s="12"/>
      <c r="B7" s="25">
        <v>312.3</v>
      </c>
      <c r="C7" s="20" t="s">
        <v>11</v>
      </c>
      <c r="D7" s="46">
        <v>103178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103178</v>
      </c>
      <c r="O7" s="47">
        <f t="shared" si="1"/>
        <v>4.040966592253163</v>
      </c>
      <c r="P7" s="9"/>
    </row>
    <row r="8" spans="1:133">
      <c r="A8" s="12"/>
      <c r="B8" s="25">
        <v>312.41000000000003</v>
      </c>
      <c r="C8" s="20" t="s">
        <v>12</v>
      </c>
      <c r="D8" s="46">
        <v>933602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933602</v>
      </c>
      <c r="O8" s="47">
        <f t="shared" si="1"/>
        <v>36.564524341048838</v>
      </c>
      <c r="P8" s="9"/>
    </row>
    <row r="9" spans="1:133">
      <c r="A9" s="12"/>
      <c r="B9" s="25">
        <v>312.51</v>
      </c>
      <c r="C9" s="20" t="s">
        <v>87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123819</v>
      </c>
      <c r="L9" s="46">
        <v>0</v>
      </c>
      <c r="M9" s="46">
        <v>0</v>
      </c>
      <c r="N9" s="46">
        <f>SUM(D9:M9)</f>
        <v>123819</v>
      </c>
      <c r="O9" s="47">
        <f t="shared" si="1"/>
        <v>4.8493714017154268</v>
      </c>
      <c r="P9" s="9"/>
    </row>
    <row r="10" spans="1:133">
      <c r="A10" s="12"/>
      <c r="B10" s="25">
        <v>312.52</v>
      </c>
      <c r="C10" s="20" t="s">
        <v>107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205133</v>
      </c>
      <c r="L10" s="46">
        <v>0</v>
      </c>
      <c r="M10" s="46">
        <v>0</v>
      </c>
      <c r="N10" s="46">
        <f>SUM(D10:M10)</f>
        <v>205133</v>
      </c>
      <c r="O10" s="47">
        <f t="shared" si="1"/>
        <v>8.0340343868718911</v>
      </c>
      <c r="P10" s="9"/>
    </row>
    <row r="11" spans="1:133">
      <c r="A11" s="12"/>
      <c r="B11" s="25">
        <v>314.10000000000002</v>
      </c>
      <c r="C11" s="20" t="s">
        <v>13</v>
      </c>
      <c r="D11" s="46">
        <v>1648861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1648861</v>
      </c>
      <c r="O11" s="47">
        <f t="shared" si="1"/>
        <v>64.577644616770456</v>
      </c>
      <c r="P11" s="9"/>
    </row>
    <row r="12" spans="1:133">
      <c r="A12" s="12"/>
      <c r="B12" s="25">
        <v>314.3</v>
      </c>
      <c r="C12" s="20" t="s">
        <v>14</v>
      </c>
      <c r="D12" s="46">
        <v>427124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427124</v>
      </c>
      <c r="O12" s="47">
        <f t="shared" si="1"/>
        <v>16.728312380057179</v>
      </c>
      <c r="P12" s="9"/>
    </row>
    <row r="13" spans="1:133">
      <c r="A13" s="12"/>
      <c r="B13" s="25">
        <v>314.39999999999998</v>
      </c>
      <c r="C13" s="20" t="s">
        <v>15</v>
      </c>
      <c r="D13" s="46">
        <v>87621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87621</v>
      </c>
      <c r="O13" s="47">
        <f t="shared" si="1"/>
        <v>3.4316766537422159</v>
      </c>
      <c r="P13" s="9"/>
    </row>
    <row r="14" spans="1:133">
      <c r="A14" s="12"/>
      <c r="B14" s="25">
        <v>314.8</v>
      </c>
      <c r="C14" s="20" t="s">
        <v>16</v>
      </c>
      <c r="D14" s="46">
        <v>35992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35992</v>
      </c>
      <c r="O14" s="47">
        <f t="shared" si="1"/>
        <v>1.4096267575294716</v>
      </c>
      <c r="P14" s="9"/>
    </row>
    <row r="15" spans="1:133">
      <c r="A15" s="12"/>
      <c r="B15" s="25">
        <v>315</v>
      </c>
      <c r="C15" s="20" t="s">
        <v>108</v>
      </c>
      <c r="D15" s="46">
        <v>526052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526052</v>
      </c>
      <c r="O15" s="47">
        <f t="shared" si="1"/>
        <v>20.602827713155524</v>
      </c>
      <c r="P15" s="9"/>
    </row>
    <row r="16" spans="1:133">
      <c r="A16" s="12"/>
      <c r="B16" s="25">
        <v>316</v>
      </c>
      <c r="C16" s="20" t="s">
        <v>109</v>
      </c>
      <c r="D16" s="46">
        <v>96828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96828</v>
      </c>
      <c r="O16" s="47">
        <f t="shared" si="1"/>
        <v>3.7922688285747856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SUM(D18:D30)</f>
        <v>8374167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2719148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11093315</v>
      </c>
      <c r="O17" s="45">
        <f t="shared" si="1"/>
        <v>434.46970587083382</v>
      </c>
      <c r="P17" s="10"/>
    </row>
    <row r="18" spans="1:16">
      <c r="A18" s="12"/>
      <c r="B18" s="25">
        <v>322</v>
      </c>
      <c r="C18" s="20" t="s">
        <v>0</v>
      </c>
      <c r="D18" s="46">
        <v>2015431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2015431</v>
      </c>
      <c r="O18" s="47">
        <f t="shared" si="1"/>
        <v>78.934359456389771</v>
      </c>
      <c r="P18" s="9"/>
    </row>
    <row r="19" spans="1:16">
      <c r="A19" s="12"/>
      <c r="B19" s="25">
        <v>323.10000000000002</v>
      </c>
      <c r="C19" s="20" t="s">
        <v>20</v>
      </c>
      <c r="D19" s="46">
        <v>1869631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9" si="4">SUM(D19:M19)</f>
        <v>1869631</v>
      </c>
      <c r="O19" s="47">
        <f t="shared" si="1"/>
        <v>73.22410214232562</v>
      </c>
      <c r="P19" s="9"/>
    </row>
    <row r="20" spans="1:16">
      <c r="A20" s="12"/>
      <c r="B20" s="25">
        <v>323.39999999999998</v>
      </c>
      <c r="C20" s="20" t="s">
        <v>21</v>
      </c>
      <c r="D20" s="46">
        <v>119423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119423</v>
      </c>
      <c r="O20" s="47">
        <f t="shared" si="1"/>
        <v>4.6772020522461126</v>
      </c>
      <c r="P20" s="9"/>
    </row>
    <row r="21" spans="1:16">
      <c r="A21" s="12"/>
      <c r="B21" s="25">
        <v>323.7</v>
      </c>
      <c r="C21" s="20" t="s">
        <v>22</v>
      </c>
      <c r="D21" s="46">
        <v>269716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269716</v>
      </c>
      <c r="O21" s="47">
        <f t="shared" si="1"/>
        <v>10.563427720988525</v>
      </c>
      <c r="P21" s="9"/>
    </row>
    <row r="22" spans="1:16">
      <c r="A22" s="12"/>
      <c r="B22" s="25">
        <v>324.11</v>
      </c>
      <c r="C22" s="20" t="s">
        <v>23</v>
      </c>
      <c r="D22" s="46">
        <v>177876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177876</v>
      </c>
      <c r="O22" s="47">
        <f t="shared" si="1"/>
        <v>6.9665139231582653</v>
      </c>
      <c r="P22" s="9"/>
    </row>
    <row r="23" spans="1:16">
      <c r="A23" s="12"/>
      <c r="B23" s="25">
        <v>324.12</v>
      </c>
      <c r="C23" s="20" t="s">
        <v>24</v>
      </c>
      <c r="D23" s="46">
        <v>12588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12588</v>
      </c>
      <c r="O23" s="47">
        <f t="shared" si="1"/>
        <v>0.49300904711549759</v>
      </c>
      <c r="P23" s="9"/>
    </row>
    <row r="24" spans="1:16">
      <c r="A24" s="12"/>
      <c r="B24" s="25">
        <v>324.20999999999998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2127781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2127781</v>
      </c>
      <c r="O24" s="47">
        <f t="shared" si="1"/>
        <v>83.334547448400116</v>
      </c>
      <c r="P24" s="9"/>
    </row>
    <row r="25" spans="1:16">
      <c r="A25" s="12"/>
      <c r="B25" s="25">
        <v>324.22000000000003</v>
      </c>
      <c r="C25" s="20" t="s">
        <v>26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70395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70395</v>
      </c>
      <c r="O25" s="47">
        <f t="shared" si="1"/>
        <v>2.757020326636118</v>
      </c>
      <c r="P25" s="9"/>
    </row>
    <row r="26" spans="1:16">
      <c r="A26" s="12"/>
      <c r="B26" s="25">
        <v>324.31</v>
      </c>
      <c r="C26" s="20" t="s">
        <v>27</v>
      </c>
      <c r="D26" s="46">
        <v>382403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382403</v>
      </c>
      <c r="O26" s="47">
        <f t="shared" si="1"/>
        <v>14.976814318724788</v>
      </c>
      <c r="P26" s="9"/>
    </row>
    <row r="27" spans="1:16">
      <c r="A27" s="12"/>
      <c r="B27" s="25">
        <v>324.32</v>
      </c>
      <c r="C27" s="20" t="s">
        <v>28</v>
      </c>
      <c r="D27" s="46">
        <v>159008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159008</v>
      </c>
      <c r="O27" s="47">
        <f t="shared" si="1"/>
        <v>6.2275486625151766</v>
      </c>
      <c r="P27" s="9"/>
    </row>
    <row r="28" spans="1:16">
      <c r="A28" s="12"/>
      <c r="B28" s="25">
        <v>324.61</v>
      </c>
      <c r="C28" s="20" t="s">
        <v>29</v>
      </c>
      <c r="D28" s="46">
        <v>283824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283824</v>
      </c>
      <c r="O28" s="47">
        <f t="shared" si="1"/>
        <v>11.115967571378217</v>
      </c>
      <c r="P28" s="9"/>
    </row>
    <row r="29" spans="1:16">
      <c r="A29" s="12"/>
      <c r="B29" s="25">
        <v>325.2</v>
      </c>
      <c r="C29" s="20" t="s">
        <v>110</v>
      </c>
      <c r="D29" s="46">
        <v>1925787</v>
      </c>
      <c r="E29" s="46">
        <v>0</v>
      </c>
      <c r="F29" s="46">
        <v>0</v>
      </c>
      <c r="G29" s="46">
        <v>0</v>
      </c>
      <c r="H29" s="46">
        <v>0</v>
      </c>
      <c r="I29" s="46">
        <v>520972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2446759</v>
      </c>
      <c r="O29" s="47">
        <f t="shared" si="1"/>
        <v>95.827321505502681</v>
      </c>
      <c r="P29" s="9"/>
    </row>
    <row r="30" spans="1:16">
      <c r="A30" s="12"/>
      <c r="B30" s="25">
        <v>329</v>
      </c>
      <c r="C30" s="20" t="s">
        <v>30</v>
      </c>
      <c r="D30" s="46">
        <v>1158480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1158480</v>
      </c>
      <c r="O30" s="47">
        <f t="shared" si="1"/>
        <v>45.371871695452946</v>
      </c>
      <c r="P30" s="9"/>
    </row>
    <row r="31" spans="1:16" ht="15.75">
      <c r="A31" s="29" t="s">
        <v>32</v>
      </c>
      <c r="B31" s="30"/>
      <c r="C31" s="31"/>
      <c r="D31" s="32">
        <f t="shared" ref="D31:M31" si="5">SUM(D32:D42)</f>
        <v>3588888</v>
      </c>
      <c r="E31" s="32">
        <f t="shared" si="5"/>
        <v>0</v>
      </c>
      <c r="F31" s="32">
        <f t="shared" si="5"/>
        <v>0</v>
      </c>
      <c r="G31" s="32">
        <f t="shared" si="5"/>
        <v>0</v>
      </c>
      <c r="H31" s="32">
        <f t="shared" si="5"/>
        <v>0</v>
      </c>
      <c r="I31" s="32">
        <f t="shared" si="5"/>
        <v>1159283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4">
        <f>SUM(D31:M31)</f>
        <v>4748171</v>
      </c>
      <c r="O31" s="45">
        <f t="shared" si="1"/>
        <v>185.96212744291702</v>
      </c>
      <c r="P31" s="10"/>
    </row>
    <row r="32" spans="1:16">
      <c r="A32" s="12"/>
      <c r="B32" s="25">
        <v>331.2</v>
      </c>
      <c r="C32" s="20" t="s">
        <v>31</v>
      </c>
      <c r="D32" s="46">
        <v>211742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211742</v>
      </c>
      <c r="O32" s="47">
        <f t="shared" si="1"/>
        <v>8.2928758861081739</v>
      </c>
      <c r="P32" s="9"/>
    </row>
    <row r="33" spans="1:16">
      <c r="A33" s="12"/>
      <c r="B33" s="25">
        <v>331.5</v>
      </c>
      <c r="C33" s="20" t="s">
        <v>33</v>
      </c>
      <c r="D33" s="46">
        <v>494839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494839</v>
      </c>
      <c r="O33" s="47">
        <f t="shared" si="1"/>
        <v>19.380370500920378</v>
      </c>
      <c r="P33" s="9"/>
    </row>
    <row r="34" spans="1:16">
      <c r="A34" s="12"/>
      <c r="B34" s="25">
        <v>334.5</v>
      </c>
      <c r="C34" s="20" t="s">
        <v>126</v>
      </c>
      <c r="D34" s="46">
        <v>14275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6">SUM(D34:M34)</f>
        <v>14275</v>
      </c>
      <c r="O34" s="47">
        <f t="shared" si="1"/>
        <v>0.5590804057494223</v>
      </c>
      <c r="P34" s="9"/>
    </row>
    <row r="35" spans="1:16">
      <c r="A35" s="12"/>
      <c r="B35" s="25">
        <v>335.12</v>
      </c>
      <c r="C35" s="20" t="s">
        <v>112</v>
      </c>
      <c r="D35" s="46">
        <v>927471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927471</v>
      </c>
      <c r="O35" s="47">
        <f t="shared" si="1"/>
        <v>36.324403712842205</v>
      </c>
      <c r="P35" s="9"/>
    </row>
    <row r="36" spans="1:16">
      <c r="A36" s="12"/>
      <c r="B36" s="25">
        <v>335.14</v>
      </c>
      <c r="C36" s="20" t="s">
        <v>113</v>
      </c>
      <c r="D36" s="46">
        <v>65228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65228</v>
      </c>
      <c r="O36" s="47">
        <f t="shared" si="1"/>
        <v>2.5546547605060117</v>
      </c>
      <c r="P36" s="9"/>
    </row>
    <row r="37" spans="1:16">
      <c r="A37" s="12"/>
      <c r="B37" s="25">
        <v>335.15</v>
      </c>
      <c r="C37" s="20" t="s">
        <v>114</v>
      </c>
      <c r="D37" s="46">
        <v>11077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11077</v>
      </c>
      <c r="O37" s="47">
        <f t="shared" ref="O37:O68" si="7">(N37/O$77)</f>
        <v>0.43383072886069007</v>
      </c>
      <c r="P37" s="9"/>
    </row>
    <row r="38" spans="1:16">
      <c r="A38" s="12"/>
      <c r="B38" s="25">
        <v>335.18</v>
      </c>
      <c r="C38" s="20" t="s">
        <v>115</v>
      </c>
      <c r="D38" s="46">
        <v>1602314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1602314</v>
      </c>
      <c r="O38" s="47">
        <f t="shared" si="7"/>
        <v>62.75463126150472</v>
      </c>
      <c r="P38" s="9"/>
    </row>
    <row r="39" spans="1:16">
      <c r="A39" s="12"/>
      <c r="B39" s="25">
        <v>335.21</v>
      </c>
      <c r="C39" s="20" t="s">
        <v>40</v>
      </c>
      <c r="D39" s="46">
        <v>12252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12252</v>
      </c>
      <c r="O39" s="47">
        <f t="shared" si="7"/>
        <v>0.47984960639172836</v>
      </c>
      <c r="P39" s="9"/>
    </row>
    <row r="40" spans="1:16">
      <c r="A40" s="12"/>
      <c r="B40" s="25">
        <v>335.49</v>
      </c>
      <c r="C40" s="20" t="s">
        <v>41</v>
      </c>
      <c r="D40" s="46">
        <v>8001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8001</v>
      </c>
      <c r="O40" s="47">
        <f t="shared" si="7"/>
        <v>0.31335918223475501</v>
      </c>
      <c r="P40" s="9"/>
    </row>
    <row r="41" spans="1:16">
      <c r="A41" s="12"/>
      <c r="B41" s="25">
        <v>337.3</v>
      </c>
      <c r="C41" s="20" t="s">
        <v>43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1159283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1159283</v>
      </c>
      <c r="O41" s="47">
        <f t="shared" si="7"/>
        <v>45.403321192182666</v>
      </c>
      <c r="P41" s="9"/>
    </row>
    <row r="42" spans="1:16">
      <c r="A42" s="12"/>
      <c r="B42" s="25">
        <v>338</v>
      </c>
      <c r="C42" s="20" t="s">
        <v>136</v>
      </c>
      <c r="D42" s="46">
        <v>241689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241689</v>
      </c>
      <c r="O42" s="47">
        <f t="shared" si="7"/>
        <v>9.4657502056162617</v>
      </c>
      <c r="P42" s="9"/>
    </row>
    <row r="43" spans="1:16" ht="15.75">
      <c r="A43" s="29" t="s">
        <v>48</v>
      </c>
      <c r="B43" s="30"/>
      <c r="C43" s="31"/>
      <c r="D43" s="32">
        <f t="shared" ref="D43:M43" si="8">SUM(D44:D55)</f>
        <v>4821280</v>
      </c>
      <c r="E43" s="32">
        <f t="shared" si="8"/>
        <v>0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12749800</v>
      </c>
      <c r="J43" s="32">
        <f t="shared" si="8"/>
        <v>0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17571080</v>
      </c>
      <c r="O43" s="45">
        <f t="shared" si="7"/>
        <v>688.17138604942625</v>
      </c>
      <c r="P43" s="10"/>
    </row>
    <row r="44" spans="1:16">
      <c r="A44" s="12"/>
      <c r="B44" s="25">
        <v>342.1</v>
      </c>
      <c r="C44" s="20" t="s">
        <v>51</v>
      </c>
      <c r="D44" s="46">
        <v>314861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5" si="9">SUM(D44:M44)</f>
        <v>314861</v>
      </c>
      <c r="O44" s="47">
        <f t="shared" si="7"/>
        <v>12.331531743234246</v>
      </c>
      <c r="P44" s="9"/>
    </row>
    <row r="45" spans="1:16">
      <c r="A45" s="12"/>
      <c r="B45" s="25">
        <v>342.5</v>
      </c>
      <c r="C45" s="20" t="s">
        <v>52</v>
      </c>
      <c r="D45" s="46">
        <v>2295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2295</v>
      </c>
      <c r="O45" s="47">
        <f t="shared" si="7"/>
        <v>8.9883679943602399E-2</v>
      </c>
      <c r="P45" s="9"/>
    </row>
    <row r="46" spans="1:16">
      <c r="A46" s="12"/>
      <c r="B46" s="25">
        <v>342.9</v>
      </c>
      <c r="C46" s="20" t="s">
        <v>53</v>
      </c>
      <c r="D46" s="46">
        <v>27966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27966</v>
      </c>
      <c r="O46" s="47">
        <f t="shared" si="7"/>
        <v>1.0952884502408649</v>
      </c>
      <c r="P46" s="9"/>
    </row>
    <row r="47" spans="1:16">
      <c r="A47" s="12"/>
      <c r="B47" s="25">
        <v>343.3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5107294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5107294</v>
      </c>
      <c r="O47" s="47">
        <f t="shared" si="7"/>
        <v>200.02718051149492</v>
      </c>
      <c r="P47" s="9"/>
    </row>
    <row r="48" spans="1:16">
      <c r="A48" s="12"/>
      <c r="B48" s="25">
        <v>343.4</v>
      </c>
      <c r="C48" s="20" t="s">
        <v>55</v>
      </c>
      <c r="D48" s="46">
        <v>3519497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3519497</v>
      </c>
      <c r="O48" s="47">
        <f t="shared" si="7"/>
        <v>137.8411075862609</v>
      </c>
      <c r="P48" s="9"/>
    </row>
    <row r="49" spans="1:16">
      <c r="A49" s="12"/>
      <c r="B49" s="25">
        <v>343.5</v>
      </c>
      <c r="C49" s="20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7612444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7612444</v>
      </c>
      <c r="O49" s="47">
        <f t="shared" si="7"/>
        <v>298.1413856577762</v>
      </c>
      <c r="P49" s="9"/>
    </row>
    <row r="50" spans="1:16">
      <c r="A50" s="12"/>
      <c r="B50" s="25">
        <v>343.8</v>
      </c>
      <c r="C50" s="20" t="s">
        <v>57</v>
      </c>
      <c r="D50" s="46">
        <v>90894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90894</v>
      </c>
      <c r="O50" s="47">
        <f t="shared" si="7"/>
        <v>3.559863705792504</v>
      </c>
      <c r="P50" s="9"/>
    </row>
    <row r="51" spans="1:16">
      <c r="A51" s="12"/>
      <c r="B51" s="25">
        <v>343.9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30062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30062</v>
      </c>
      <c r="O51" s="47">
        <f t="shared" si="7"/>
        <v>1.1773782947558062</v>
      </c>
      <c r="P51" s="9"/>
    </row>
    <row r="52" spans="1:16">
      <c r="A52" s="12"/>
      <c r="B52" s="25">
        <v>344.9</v>
      </c>
      <c r="C52" s="20" t="s">
        <v>116</v>
      </c>
      <c r="D52" s="46">
        <v>152169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152169</v>
      </c>
      <c r="O52" s="47">
        <f t="shared" si="7"/>
        <v>5.9596992127834563</v>
      </c>
      <c r="P52" s="9"/>
    </row>
    <row r="53" spans="1:16">
      <c r="A53" s="12"/>
      <c r="B53" s="25">
        <v>347.1</v>
      </c>
      <c r="C53" s="20" t="s">
        <v>117</v>
      </c>
      <c r="D53" s="46">
        <v>950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950</v>
      </c>
      <c r="O53" s="47">
        <f t="shared" si="7"/>
        <v>3.7206752046371361E-2</v>
      </c>
      <c r="P53" s="9"/>
    </row>
    <row r="54" spans="1:16">
      <c r="A54" s="12"/>
      <c r="B54" s="25">
        <v>347.2</v>
      </c>
      <c r="C54" s="20" t="s">
        <v>60</v>
      </c>
      <c r="D54" s="46">
        <v>580106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580106</v>
      </c>
      <c r="O54" s="47">
        <f t="shared" si="7"/>
        <v>22.7198527395919</v>
      </c>
      <c r="P54" s="9"/>
    </row>
    <row r="55" spans="1:16">
      <c r="A55" s="12"/>
      <c r="B55" s="25">
        <v>349</v>
      </c>
      <c r="C55" s="20" t="s">
        <v>1</v>
      </c>
      <c r="D55" s="46">
        <v>132542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132542</v>
      </c>
      <c r="O55" s="47">
        <f t="shared" si="7"/>
        <v>5.1910077155054246</v>
      </c>
      <c r="P55" s="9"/>
    </row>
    <row r="56" spans="1:16" ht="15.75">
      <c r="A56" s="29" t="s">
        <v>49</v>
      </c>
      <c r="B56" s="30"/>
      <c r="C56" s="31"/>
      <c r="D56" s="32">
        <f t="shared" ref="D56:M56" si="10">SUM(D57:D60)</f>
        <v>1636037</v>
      </c>
      <c r="E56" s="32">
        <f t="shared" si="10"/>
        <v>0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517703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t="shared" ref="N56:N62" si="11">SUM(D56:M56)</f>
        <v>2153740</v>
      </c>
      <c r="O56" s="45">
        <f t="shared" si="7"/>
        <v>84.35123173931774</v>
      </c>
      <c r="P56" s="10"/>
    </row>
    <row r="57" spans="1:16">
      <c r="A57" s="13"/>
      <c r="B57" s="39">
        <v>351.9</v>
      </c>
      <c r="C57" s="21" t="s">
        <v>118</v>
      </c>
      <c r="D57" s="46">
        <v>165147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165147</v>
      </c>
      <c r="O57" s="47">
        <f t="shared" si="7"/>
        <v>6.4679826107390435</v>
      </c>
      <c r="P57" s="9"/>
    </row>
    <row r="58" spans="1:16">
      <c r="A58" s="13"/>
      <c r="B58" s="39">
        <v>352</v>
      </c>
      <c r="C58" s="21" t="s">
        <v>63</v>
      </c>
      <c r="D58" s="46">
        <v>14429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14429</v>
      </c>
      <c r="O58" s="47">
        <f t="shared" si="7"/>
        <v>0.56511181608114991</v>
      </c>
      <c r="P58" s="9"/>
    </row>
    <row r="59" spans="1:16">
      <c r="A59" s="13"/>
      <c r="B59" s="39">
        <v>354</v>
      </c>
      <c r="C59" s="21" t="s">
        <v>64</v>
      </c>
      <c r="D59" s="46">
        <v>1395392</v>
      </c>
      <c r="E59" s="46">
        <v>0</v>
      </c>
      <c r="F59" s="46">
        <v>0</v>
      </c>
      <c r="G59" s="46">
        <v>0</v>
      </c>
      <c r="H59" s="46">
        <v>0</v>
      </c>
      <c r="I59" s="46">
        <v>517703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1913095</v>
      </c>
      <c r="O59" s="47">
        <f t="shared" si="7"/>
        <v>74.926369795950336</v>
      </c>
      <c r="P59" s="9"/>
    </row>
    <row r="60" spans="1:16">
      <c r="A60" s="13"/>
      <c r="B60" s="39">
        <v>359</v>
      </c>
      <c r="C60" s="21" t="s">
        <v>65</v>
      </c>
      <c r="D60" s="46">
        <v>61069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61069</v>
      </c>
      <c r="O60" s="47">
        <f t="shared" si="7"/>
        <v>2.3917675165472132</v>
      </c>
      <c r="P60" s="9"/>
    </row>
    <row r="61" spans="1:16" ht="15.75">
      <c r="A61" s="29" t="s">
        <v>4</v>
      </c>
      <c r="B61" s="30"/>
      <c r="C61" s="31"/>
      <c r="D61" s="32">
        <f t="shared" ref="D61:M61" si="12">SUM(D62:D70)</f>
        <v>1336980</v>
      </c>
      <c r="E61" s="32">
        <f t="shared" si="12"/>
        <v>52358</v>
      </c>
      <c r="F61" s="32">
        <f t="shared" si="12"/>
        <v>201864</v>
      </c>
      <c r="G61" s="32">
        <f t="shared" si="12"/>
        <v>0</v>
      </c>
      <c r="H61" s="32">
        <f t="shared" si="12"/>
        <v>0</v>
      </c>
      <c r="I61" s="32">
        <f t="shared" si="12"/>
        <v>167879</v>
      </c>
      <c r="J61" s="32">
        <f t="shared" si="12"/>
        <v>0</v>
      </c>
      <c r="K61" s="32">
        <f t="shared" si="12"/>
        <v>3960019</v>
      </c>
      <c r="L61" s="32">
        <f t="shared" si="12"/>
        <v>0</v>
      </c>
      <c r="M61" s="32">
        <f t="shared" si="12"/>
        <v>0</v>
      </c>
      <c r="N61" s="32">
        <f t="shared" si="11"/>
        <v>5719100</v>
      </c>
      <c r="O61" s="45">
        <f t="shared" si="7"/>
        <v>223.98856381937102</v>
      </c>
      <c r="P61" s="10"/>
    </row>
    <row r="62" spans="1:16">
      <c r="A62" s="12"/>
      <c r="B62" s="25">
        <v>361.1</v>
      </c>
      <c r="C62" s="20" t="s">
        <v>67</v>
      </c>
      <c r="D62" s="46">
        <v>438818</v>
      </c>
      <c r="E62" s="46">
        <v>52158</v>
      </c>
      <c r="F62" s="46">
        <v>201864</v>
      </c>
      <c r="G62" s="46">
        <v>0</v>
      </c>
      <c r="H62" s="46">
        <v>0</v>
      </c>
      <c r="I62" s="46">
        <v>327382</v>
      </c>
      <c r="J62" s="46">
        <v>0</v>
      </c>
      <c r="K62" s="46">
        <v>178851</v>
      </c>
      <c r="L62" s="46">
        <v>0</v>
      </c>
      <c r="M62" s="46">
        <v>0</v>
      </c>
      <c r="N62" s="46">
        <f t="shared" si="11"/>
        <v>1199073</v>
      </c>
      <c r="O62" s="47">
        <f t="shared" si="7"/>
        <v>46.961696627893318</v>
      </c>
      <c r="P62" s="9"/>
    </row>
    <row r="63" spans="1:16">
      <c r="A63" s="12"/>
      <c r="B63" s="25">
        <v>361.2</v>
      </c>
      <c r="C63" s="20" t="s">
        <v>68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935431</v>
      </c>
      <c r="L63" s="46">
        <v>0</v>
      </c>
      <c r="M63" s="46">
        <v>0</v>
      </c>
      <c r="N63" s="46">
        <f t="shared" ref="N63:N70" si="13">SUM(D63:M63)</f>
        <v>935431</v>
      </c>
      <c r="O63" s="47">
        <f t="shared" si="7"/>
        <v>36.636157129988639</v>
      </c>
      <c r="P63" s="9"/>
    </row>
    <row r="64" spans="1:16">
      <c r="A64" s="12"/>
      <c r="B64" s="25">
        <v>361.3</v>
      </c>
      <c r="C64" s="20" t="s">
        <v>69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599748</v>
      </c>
      <c r="L64" s="46">
        <v>0</v>
      </c>
      <c r="M64" s="46">
        <v>0</v>
      </c>
      <c r="N64" s="46">
        <f t="shared" si="13"/>
        <v>599748</v>
      </c>
      <c r="O64" s="47">
        <f t="shared" si="7"/>
        <v>23.489131711902242</v>
      </c>
      <c r="P64" s="9"/>
    </row>
    <row r="65" spans="1:119">
      <c r="A65" s="12"/>
      <c r="B65" s="25">
        <v>362</v>
      </c>
      <c r="C65" s="20" t="s">
        <v>71</v>
      </c>
      <c r="D65" s="46">
        <v>62128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62128</v>
      </c>
      <c r="O65" s="47">
        <f t="shared" si="7"/>
        <v>2.4332432538283788</v>
      </c>
      <c r="P65" s="9"/>
    </row>
    <row r="66" spans="1:119">
      <c r="A66" s="12"/>
      <c r="B66" s="25">
        <v>364</v>
      </c>
      <c r="C66" s="20" t="s">
        <v>133</v>
      </c>
      <c r="D66" s="46">
        <v>335135</v>
      </c>
      <c r="E66" s="46">
        <v>0</v>
      </c>
      <c r="F66" s="46">
        <v>0</v>
      </c>
      <c r="G66" s="46">
        <v>0</v>
      </c>
      <c r="H66" s="46">
        <v>0</v>
      </c>
      <c r="I66" s="46">
        <v>-165455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169680</v>
      </c>
      <c r="O66" s="47">
        <f t="shared" si="7"/>
        <v>6.6455175655034662</v>
      </c>
      <c r="P66" s="9"/>
    </row>
    <row r="67" spans="1:119">
      <c r="A67" s="12"/>
      <c r="B67" s="25">
        <v>365</v>
      </c>
      <c r="C67" s="20" t="s">
        <v>120</v>
      </c>
      <c r="D67" s="46">
        <v>708</v>
      </c>
      <c r="E67" s="46">
        <v>0</v>
      </c>
      <c r="F67" s="46">
        <v>0</v>
      </c>
      <c r="G67" s="46">
        <v>0</v>
      </c>
      <c r="H67" s="46">
        <v>0</v>
      </c>
      <c r="I67" s="46">
        <v>2500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3208</v>
      </c>
      <c r="O67" s="47">
        <f t="shared" si="7"/>
        <v>0.12564132691027299</v>
      </c>
      <c r="P67" s="9"/>
    </row>
    <row r="68" spans="1:119">
      <c r="A68" s="12"/>
      <c r="B68" s="25">
        <v>366</v>
      </c>
      <c r="C68" s="20" t="s">
        <v>73</v>
      </c>
      <c r="D68" s="46">
        <v>186228</v>
      </c>
      <c r="E68" s="46">
        <v>200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186428</v>
      </c>
      <c r="O68" s="47">
        <f t="shared" si="7"/>
        <v>7.301453021579916</v>
      </c>
      <c r="P68" s="9"/>
    </row>
    <row r="69" spans="1:119">
      <c r="A69" s="12"/>
      <c r="B69" s="25">
        <v>368</v>
      </c>
      <c r="C69" s="20" t="s">
        <v>74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2245989</v>
      </c>
      <c r="L69" s="46">
        <v>0</v>
      </c>
      <c r="M69" s="46">
        <v>0</v>
      </c>
      <c r="N69" s="46">
        <f t="shared" si="13"/>
        <v>2245989</v>
      </c>
      <c r="O69" s="47">
        <f t="shared" ref="O69:O75" si="14">(N69/O$77)</f>
        <v>87.964164023029028</v>
      </c>
      <c r="P69" s="9"/>
    </row>
    <row r="70" spans="1:119">
      <c r="A70" s="12"/>
      <c r="B70" s="25">
        <v>369.9</v>
      </c>
      <c r="C70" s="20" t="s">
        <v>75</v>
      </c>
      <c r="D70" s="46">
        <v>313963</v>
      </c>
      <c r="E70" s="46">
        <v>0</v>
      </c>
      <c r="F70" s="46">
        <v>0</v>
      </c>
      <c r="G70" s="46">
        <v>0</v>
      </c>
      <c r="H70" s="46">
        <v>0</v>
      </c>
      <c r="I70" s="46">
        <v>3452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317415</v>
      </c>
      <c r="O70" s="47">
        <f t="shared" si="14"/>
        <v>12.431559158735753</v>
      </c>
      <c r="P70" s="9"/>
    </row>
    <row r="71" spans="1:119" ht="15.75">
      <c r="A71" s="29" t="s">
        <v>50</v>
      </c>
      <c r="B71" s="30"/>
      <c r="C71" s="31"/>
      <c r="D71" s="32">
        <f t="shared" ref="D71:M71" si="15">SUM(D72:D74)</f>
        <v>2100000</v>
      </c>
      <c r="E71" s="32">
        <f t="shared" si="15"/>
        <v>2363155</v>
      </c>
      <c r="F71" s="32">
        <f t="shared" si="15"/>
        <v>3113216</v>
      </c>
      <c r="G71" s="32">
        <f t="shared" si="15"/>
        <v>0</v>
      </c>
      <c r="H71" s="32">
        <f t="shared" si="15"/>
        <v>0</v>
      </c>
      <c r="I71" s="32">
        <f t="shared" si="15"/>
        <v>145200</v>
      </c>
      <c r="J71" s="32">
        <f t="shared" si="15"/>
        <v>0</v>
      </c>
      <c r="K71" s="32">
        <f t="shared" si="15"/>
        <v>0</v>
      </c>
      <c r="L71" s="32">
        <f t="shared" si="15"/>
        <v>0</v>
      </c>
      <c r="M71" s="32">
        <f t="shared" si="15"/>
        <v>0</v>
      </c>
      <c r="N71" s="32">
        <f>SUM(D71:M71)</f>
        <v>7721571</v>
      </c>
      <c r="O71" s="45">
        <f t="shared" si="14"/>
        <v>302.41534484784398</v>
      </c>
      <c r="P71" s="9"/>
    </row>
    <row r="72" spans="1:119">
      <c r="A72" s="12"/>
      <c r="B72" s="25">
        <v>381</v>
      </c>
      <c r="C72" s="20" t="s">
        <v>76</v>
      </c>
      <c r="D72" s="46">
        <v>0</v>
      </c>
      <c r="E72" s="46">
        <v>2363155</v>
      </c>
      <c r="F72" s="46">
        <v>3113216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5476371</v>
      </c>
      <c r="O72" s="47">
        <f t="shared" si="14"/>
        <v>214.48208201151451</v>
      </c>
      <c r="P72" s="9"/>
    </row>
    <row r="73" spans="1:119">
      <c r="A73" s="12"/>
      <c r="B73" s="25">
        <v>382</v>
      </c>
      <c r="C73" s="20" t="s">
        <v>89</v>
      </c>
      <c r="D73" s="46">
        <v>2100000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2100000</v>
      </c>
      <c r="O73" s="47">
        <f t="shared" si="14"/>
        <v>82.246504523557746</v>
      </c>
      <c r="P73" s="9"/>
    </row>
    <row r="74" spans="1:119" ht="15.75" thickBot="1">
      <c r="A74" s="12"/>
      <c r="B74" s="25">
        <v>389.8</v>
      </c>
      <c r="C74" s="20" t="s">
        <v>121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145200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145200</v>
      </c>
      <c r="O74" s="47">
        <f t="shared" si="14"/>
        <v>5.6867583127717074</v>
      </c>
      <c r="P74" s="9"/>
    </row>
    <row r="75" spans="1:119" ht="16.5" thickBot="1">
      <c r="A75" s="14" t="s">
        <v>61</v>
      </c>
      <c r="B75" s="23"/>
      <c r="C75" s="22"/>
      <c r="D75" s="15">
        <f t="shared" ref="D75:M75" si="16">SUM(D5,D17,D31,D43,D56,D61,D71)</f>
        <v>34283864</v>
      </c>
      <c r="E75" s="15">
        <f t="shared" si="16"/>
        <v>4617034</v>
      </c>
      <c r="F75" s="15">
        <f t="shared" si="16"/>
        <v>3315080</v>
      </c>
      <c r="G75" s="15">
        <f t="shared" si="16"/>
        <v>0</v>
      </c>
      <c r="H75" s="15">
        <f t="shared" si="16"/>
        <v>0</v>
      </c>
      <c r="I75" s="15">
        <f t="shared" si="16"/>
        <v>17459013</v>
      </c>
      <c r="J75" s="15">
        <f t="shared" si="16"/>
        <v>0</v>
      </c>
      <c r="K75" s="15">
        <f t="shared" si="16"/>
        <v>4288971</v>
      </c>
      <c r="L75" s="15">
        <f t="shared" si="16"/>
        <v>0</v>
      </c>
      <c r="M75" s="15">
        <f t="shared" si="16"/>
        <v>0</v>
      </c>
      <c r="N75" s="15">
        <f>SUM(D75:M75)</f>
        <v>63963962</v>
      </c>
      <c r="O75" s="38">
        <f t="shared" si="14"/>
        <v>2505.1487095131788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8" t="s">
        <v>145</v>
      </c>
      <c r="M77" s="48"/>
      <c r="N77" s="48"/>
      <c r="O77" s="43">
        <v>25533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98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11194928</v>
      </c>
      <c r="E5" s="27">
        <f t="shared" si="0"/>
        <v>1693855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301446</v>
      </c>
      <c r="L5" s="27">
        <f t="shared" si="0"/>
        <v>0</v>
      </c>
      <c r="M5" s="27">
        <f t="shared" si="0"/>
        <v>0</v>
      </c>
      <c r="N5" s="28">
        <f>SUM(D5:M5)</f>
        <v>13190229</v>
      </c>
      <c r="O5" s="33">
        <f t="shared" ref="O5:O36" si="1">(N5/O$79)</f>
        <v>542.85245699234508</v>
      </c>
      <c r="P5" s="6"/>
    </row>
    <row r="6" spans="1:133">
      <c r="A6" s="12"/>
      <c r="B6" s="25">
        <v>311</v>
      </c>
      <c r="C6" s="20" t="s">
        <v>3</v>
      </c>
      <c r="D6" s="46">
        <v>7645055</v>
      </c>
      <c r="E6" s="46">
        <v>1693855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9338910</v>
      </c>
      <c r="O6" s="47">
        <f t="shared" si="1"/>
        <v>384.34891760638737</v>
      </c>
      <c r="P6" s="9"/>
    </row>
    <row r="7" spans="1:133">
      <c r="A7" s="12"/>
      <c r="B7" s="25">
        <v>312.3</v>
      </c>
      <c r="C7" s="20" t="s">
        <v>11</v>
      </c>
      <c r="D7" s="46">
        <v>101943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101943</v>
      </c>
      <c r="O7" s="47">
        <f t="shared" si="1"/>
        <v>4.1955304963371471</v>
      </c>
      <c r="P7" s="9"/>
    </row>
    <row r="8" spans="1:133">
      <c r="A8" s="12"/>
      <c r="B8" s="25">
        <v>312.41000000000003</v>
      </c>
      <c r="C8" s="20" t="s">
        <v>12</v>
      </c>
      <c r="D8" s="46">
        <v>919771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919771</v>
      </c>
      <c r="O8" s="47">
        <f t="shared" si="1"/>
        <v>37.853773973166518</v>
      </c>
      <c r="P8" s="9"/>
    </row>
    <row r="9" spans="1:133">
      <c r="A9" s="12"/>
      <c r="B9" s="25">
        <v>312.51</v>
      </c>
      <c r="C9" s="20" t="s">
        <v>87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119975</v>
      </c>
      <c r="L9" s="46">
        <v>0</v>
      </c>
      <c r="M9" s="46">
        <v>0</v>
      </c>
      <c r="N9" s="46">
        <f>SUM(D9:M9)</f>
        <v>119975</v>
      </c>
      <c r="O9" s="47">
        <f t="shared" si="1"/>
        <v>4.9376491892336816</v>
      </c>
      <c r="P9" s="9"/>
    </row>
    <row r="10" spans="1:133">
      <c r="A10" s="12"/>
      <c r="B10" s="25">
        <v>312.52</v>
      </c>
      <c r="C10" s="20" t="s">
        <v>107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181471</v>
      </c>
      <c r="L10" s="46">
        <v>0</v>
      </c>
      <c r="M10" s="46">
        <v>0</v>
      </c>
      <c r="N10" s="46">
        <f>SUM(D10:M10)</f>
        <v>181471</v>
      </c>
      <c r="O10" s="47">
        <f t="shared" si="1"/>
        <v>7.4685570828874805</v>
      </c>
      <c r="P10" s="9"/>
    </row>
    <row r="11" spans="1:133">
      <c r="A11" s="12"/>
      <c r="B11" s="25">
        <v>314.10000000000002</v>
      </c>
      <c r="C11" s="20" t="s">
        <v>13</v>
      </c>
      <c r="D11" s="46">
        <v>1431019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1431019</v>
      </c>
      <c r="O11" s="47">
        <f t="shared" si="1"/>
        <v>58.894518067330644</v>
      </c>
      <c r="P11" s="9"/>
    </row>
    <row r="12" spans="1:133">
      <c r="A12" s="12"/>
      <c r="B12" s="25">
        <v>314.3</v>
      </c>
      <c r="C12" s="20" t="s">
        <v>14</v>
      </c>
      <c r="D12" s="46">
        <v>347995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347995</v>
      </c>
      <c r="O12" s="47">
        <f t="shared" si="1"/>
        <v>14.321960655197959</v>
      </c>
      <c r="P12" s="9"/>
    </row>
    <row r="13" spans="1:133">
      <c r="A13" s="12"/>
      <c r="B13" s="25">
        <v>314.39999999999998</v>
      </c>
      <c r="C13" s="20" t="s">
        <v>15</v>
      </c>
      <c r="D13" s="46">
        <v>94944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94944</v>
      </c>
      <c r="O13" s="47">
        <f t="shared" si="1"/>
        <v>3.9074820972919584</v>
      </c>
      <c r="P13" s="9"/>
    </row>
    <row r="14" spans="1:133">
      <c r="A14" s="12"/>
      <c r="B14" s="25">
        <v>314.8</v>
      </c>
      <c r="C14" s="20" t="s">
        <v>16</v>
      </c>
      <c r="D14" s="46">
        <v>39848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39848</v>
      </c>
      <c r="O14" s="47">
        <f t="shared" si="1"/>
        <v>1.639970367931517</v>
      </c>
      <c r="P14" s="9"/>
    </row>
    <row r="15" spans="1:133">
      <c r="A15" s="12"/>
      <c r="B15" s="25">
        <v>315</v>
      </c>
      <c r="C15" s="20" t="s">
        <v>108</v>
      </c>
      <c r="D15" s="46">
        <v>533196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533196</v>
      </c>
      <c r="O15" s="47">
        <f t="shared" si="1"/>
        <v>21.94402831508766</v>
      </c>
      <c r="P15" s="9"/>
    </row>
    <row r="16" spans="1:133">
      <c r="A16" s="12"/>
      <c r="B16" s="25">
        <v>316</v>
      </c>
      <c r="C16" s="20" t="s">
        <v>109</v>
      </c>
      <c r="D16" s="46">
        <v>81157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81157</v>
      </c>
      <c r="O16" s="47">
        <f t="shared" si="1"/>
        <v>3.3400691414931272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SUM(D18:D30)</f>
        <v>7353191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2896022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10249213</v>
      </c>
      <c r="O17" s="45">
        <f t="shared" si="1"/>
        <v>421.81302987900239</v>
      </c>
      <c r="P17" s="10"/>
    </row>
    <row r="18" spans="1:16">
      <c r="A18" s="12"/>
      <c r="B18" s="25">
        <v>322</v>
      </c>
      <c r="C18" s="20" t="s">
        <v>0</v>
      </c>
      <c r="D18" s="46">
        <v>1699998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1699998</v>
      </c>
      <c r="O18" s="47">
        <f t="shared" si="1"/>
        <v>69.964523829121745</v>
      </c>
      <c r="P18" s="9"/>
    </row>
    <row r="19" spans="1:16">
      <c r="A19" s="12"/>
      <c r="B19" s="25">
        <v>323.10000000000002</v>
      </c>
      <c r="C19" s="20" t="s">
        <v>20</v>
      </c>
      <c r="D19" s="46">
        <v>1610638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9" si="4">SUM(D19:M19)</f>
        <v>1610638</v>
      </c>
      <c r="O19" s="47">
        <f t="shared" si="1"/>
        <v>66.286854885175728</v>
      </c>
      <c r="P19" s="9"/>
    </row>
    <row r="20" spans="1:16">
      <c r="A20" s="12"/>
      <c r="B20" s="25">
        <v>323.39999999999998</v>
      </c>
      <c r="C20" s="20" t="s">
        <v>21</v>
      </c>
      <c r="D20" s="46">
        <v>120922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120922</v>
      </c>
      <c r="O20" s="47">
        <f t="shared" si="1"/>
        <v>4.9766235904189644</v>
      </c>
      <c r="P20" s="9"/>
    </row>
    <row r="21" spans="1:16">
      <c r="A21" s="12"/>
      <c r="B21" s="25">
        <v>323.7</v>
      </c>
      <c r="C21" s="20" t="s">
        <v>22</v>
      </c>
      <c r="D21" s="46">
        <v>245692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245692</v>
      </c>
      <c r="O21" s="47">
        <f t="shared" si="1"/>
        <v>10.11161412461931</v>
      </c>
      <c r="P21" s="9"/>
    </row>
    <row r="22" spans="1:16">
      <c r="A22" s="12"/>
      <c r="B22" s="25">
        <v>324.11</v>
      </c>
      <c r="C22" s="20" t="s">
        <v>23</v>
      </c>
      <c r="D22" s="46">
        <v>159210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159210</v>
      </c>
      <c r="O22" s="47">
        <f t="shared" si="1"/>
        <v>6.5523911433039759</v>
      </c>
      <c r="P22" s="9"/>
    </row>
    <row r="23" spans="1:16">
      <c r="A23" s="12"/>
      <c r="B23" s="25">
        <v>324.12</v>
      </c>
      <c r="C23" s="20" t="s">
        <v>24</v>
      </c>
      <c r="D23" s="46">
        <v>78271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78271</v>
      </c>
      <c r="O23" s="47">
        <f t="shared" si="1"/>
        <v>3.2212939336570909</v>
      </c>
      <c r="P23" s="9"/>
    </row>
    <row r="24" spans="1:16">
      <c r="A24" s="12"/>
      <c r="B24" s="25">
        <v>324.20999999999998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2174087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2174087</v>
      </c>
      <c r="O24" s="47">
        <f t="shared" si="1"/>
        <v>89.475965100008224</v>
      </c>
      <c r="P24" s="9"/>
    </row>
    <row r="25" spans="1:16">
      <c r="A25" s="12"/>
      <c r="B25" s="25">
        <v>324.22000000000003</v>
      </c>
      <c r="C25" s="20" t="s">
        <v>26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64978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64978</v>
      </c>
      <c r="O25" s="47">
        <f t="shared" si="1"/>
        <v>2.6742118692896533</v>
      </c>
      <c r="P25" s="9"/>
    </row>
    <row r="26" spans="1:16">
      <c r="A26" s="12"/>
      <c r="B26" s="25">
        <v>324.31</v>
      </c>
      <c r="C26" s="20" t="s">
        <v>27</v>
      </c>
      <c r="D26" s="46">
        <v>343661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343661</v>
      </c>
      <c r="O26" s="47">
        <f t="shared" si="1"/>
        <v>14.14359206519055</v>
      </c>
      <c r="P26" s="9"/>
    </row>
    <row r="27" spans="1:16">
      <c r="A27" s="12"/>
      <c r="B27" s="25">
        <v>324.32</v>
      </c>
      <c r="C27" s="20" t="s">
        <v>28</v>
      </c>
      <c r="D27" s="46">
        <v>196924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196924</v>
      </c>
      <c r="O27" s="47">
        <f t="shared" si="1"/>
        <v>8.1045353527039268</v>
      </c>
      <c r="P27" s="9"/>
    </row>
    <row r="28" spans="1:16">
      <c r="A28" s="12"/>
      <c r="B28" s="25">
        <v>324.61</v>
      </c>
      <c r="C28" s="20" t="s">
        <v>29</v>
      </c>
      <c r="D28" s="46">
        <v>254040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254040</v>
      </c>
      <c r="O28" s="47">
        <f t="shared" si="1"/>
        <v>10.455181496419458</v>
      </c>
      <c r="P28" s="9"/>
    </row>
    <row r="29" spans="1:16">
      <c r="A29" s="12"/>
      <c r="B29" s="25">
        <v>325.2</v>
      </c>
      <c r="C29" s="20" t="s">
        <v>110</v>
      </c>
      <c r="D29" s="46">
        <v>1908268</v>
      </c>
      <c r="E29" s="46">
        <v>0</v>
      </c>
      <c r="F29" s="46">
        <v>0</v>
      </c>
      <c r="G29" s="46">
        <v>0</v>
      </c>
      <c r="H29" s="46">
        <v>0</v>
      </c>
      <c r="I29" s="46">
        <v>656957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2565225</v>
      </c>
      <c r="O29" s="47">
        <f t="shared" si="1"/>
        <v>105.57350399209811</v>
      </c>
      <c r="P29" s="9"/>
    </row>
    <row r="30" spans="1:16">
      <c r="A30" s="12"/>
      <c r="B30" s="25">
        <v>329</v>
      </c>
      <c r="C30" s="20" t="s">
        <v>30</v>
      </c>
      <c r="D30" s="46">
        <v>735567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735567</v>
      </c>
      <c r="O30" s="47">
        <f t="shared" si="1"/>
        <v>30.272738496995636</v>
      </c>
      <c r="P30" s="9"/>
    </row>
    <row r="31" spans="1:16" ht="15.75">
      <c r="A31" s="29" t="s">
        <v>32</v>
      </c>
      <c r="B31" s="30"/>
      <c r="C31" s="31"/>
      <c r="D31" s="32">
        <f t="shared" ref="D31:M31" si="5">SUM(D32:D43)</f>
        <v>2937604</v>
      </c>
      <c r="E31" s="32">
        <f t="shared" si="5"/>
        <v>0</v>
      </c>
      <c r="F31" s="32">
        <f t="shared" si="5"/>
        <v>0</v>
      </c>
      <c r="G31" s="32">
        <f t="shared" si="5"/>
        <v>0</v>
      </c>
      <c r="H31" s="32">
        <f t="shared" si="5"/>
        <v>0</v>
      </c>
      <c r="I31" s="32">
        <f t="shared" si="5"/>
        <v>248797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4">
        <f>SUM(D31:M31)</f>
        <v>3186401</v>
      </c>
      <c r="O31" s="45">
        <f t="shared" si="1"/>
        <v>131.13840645320602</v>
      </c>
      <c r="P31" s="10"/>
    </row>
    <row r="32" spans="1:16">
      <c r="A32" s="12"/>
      <c r="B32" s="25">
        <v>331.2</v>
      </c>
      <c r="C32" s="20" t="s">
        <v>31</v>
      </c>
      <c r="D32" s="46">
        <v>174523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174523</v>
      </c>
      <c r="O32" s="47">
        <f t="shared" si="1"/>
        <v>7.182607622026504</v>
      </c>
      <c r="P32" s="9"/>
    </row>
    <row r="33" spans="1:16">
      <c r="A33" s="12"/>
      <c r="B33" s="25">
        <v>331.5</v>
      </c>
      <c r="C33" s="20" t="s">
        <v>33</v>
      </c>
      <c r="D33" s="46">
        <v>62955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62955</v>
      </c>
      <c r="O33" s="47">
        <f t="shared" si="1"/>
        <v>2.5909539879825498</v>
      </c>
      <c r="P33" s="9"/>
    </row>
    <row r="34" spans="1:16">
      <c r="A34" s="12"/>
      <c r="B34" s="25">
        <v>334.5</v>
      </c>
      <c r="C34" s="20" t="s">
        <v>126</v>
      </c>
      <c r="D34" s="46">
        <v>10493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6">SUM(D34:M34)</f>
        <v>10493</v>
      </c>
      <c r="O34" s="47">
        <f t="shared" si="1"/>
        <v>0.43184624248909376</v>
      </c>
      <c r="P34" s="9"/>
    </row>
    <row r="35" spans="1:16">
      <c r="A35" s="12"/>
      <c r="B35" s="25">
        <v>335.12</v>
      </c>
      <c r="C35" s="20" t="s">
        <v>112</v>
      </c>
      <c r="D35" s="46">
        <v>880419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880419</v>
      </c>
      <c r="O35" s="47">
        <f t="shared" si="1"/>
        <v>36.234216807967734</v>
      </c>
      <c r="P35" s="9"/>
    </row>
    <row r="36" spans="1:16">
      <c r="A36" s="12"/>
      <c r="B36" s="25">
        <v>335.14</v>
      </c>
      <c r="C36" s="20" t="s">
        <v>113</v>
      </c>
      <c r="D36" s="46">
        <v>64323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64323</v>
      </c>
      <c r="O36" s="47">
        <f t="shared" si="1"/>
        <v>2.6472549181002551</v>
      </c>
      <c r="P36" s="9"/>
    </row>
    <row r="37" spans="1:16">
      <c r="A37" s="12"/>
      <c r="B37" s="25">
        <v>335.15</v>
      </c>
      <c r="C37" s="20" t="s">
        <v>114</v>
      </c>
      <c r="D37" s="46">
        <v>11481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11481</v>
      </c>
      <c r="O37" s="47">
        <f t="shared" ref="O37:O68" si="7">(N37/O$79)</f>
        <v>0.4725080253518808</v>
      </c>
      <c r="P37" s="9"/>
    </row>
    <row r="38" spans="1:16">
      <c r="A38" s="12"/>
      <c r="B38" s="25">
        <v>335.18</v>
      </c>
      <c r="C38" s="20" t="s">
        <v>115</v>
      </c>
      <c r="D38" s="46">
        <v>1495179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1495179</v>
      </c>
      <c r="O38" s="47">
        <f t="shared" si="7"/>
        <v>61.535064614371557</v>
      </c>
      <c r="P38" s="9"/>
    </row>
    <row r="39" spans="1:16">
      <c r="A39" s="12"/>
      <c r="B39" s="25">
        <v>335.21</v>
      </c>
      <c r="C39" s="20" t="s">
        <v>40</v>
      </c>
      <c r="D39" s="46">
        <v>9730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9730</v>
      </c>
      <c r="O39" s="47">
        <f t="shared" si="7"/>
        <v>0.40044448102724506</v>
      </c>
      <c r="P39" s="9"/>
    </row>
    <row r="40" spans="1:16">
      <c r="A40" s="12"/>
      <c r="B40" s="25">
        <v>335.49</v>
      </c>
      <c r="C40" s="20" t="s">
        <v>41</v>
      </c>
      <c r="D40" s="46">
        <v>5418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5418</v>
      </c>
      <c r="O40" s="47">
        <f t="shared" si="7"/>
        <v>0.22298131533459545</v>
      </c>
      <c r="P40" s="9"/>
    </row>
    <row r="41" spans="1:16">
      <c r="A41" s="12"/>
      <c r="B41" s="25">
        <v>337.2</v>
      </c>
      <c r="C41" s="20" t="s">
        <v>42</v>
      </c>
      <c r="D41" s="46">
        <v>3604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3604</v>
      </c>
      <c r="O41" s="47">
        <f t="shared" si="7"/>
        <v>0.14832496501769693</v>
      </c>
      <c r="P41" s="9"/>
    </row>
    <row r="42" spans="1:16">
      <c r="A42" s="12"/>
      <c r="B42" s="25">
        <v>337.3</v>
      </c>
      <c r="C42" s="20" t="s">
        <v>43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248797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248797</v>
      </c>
      <c r="O42" s="47">
        <f t="shared" si="7"/>
        <v>10.23940241995226</v>
      </c>
      <c r="P42" s="9"/>
    </row>
    <row r="43" spans="1:16">
      <c r="A43" s="12"/>
      <c r="B43" s="25">
        <v>338</v>
      </c>
      <c r="C43" s="20" t="s">
        <v>136</v>
      </c>
      <c r="D43" s="46">
        <v>219479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219479</v>
      </c>
      <c r="O43" s="47">
        <f t="shared" si="7"/>
        <v>9.0328010535846577</v>
      </c>
      <c r="P43" s="9"/>
    </row>
    <row r="44" spans="1:16" ht="15.75">
      <c r="A44" s="29" t="s">
        <v>48</v>
      </c>
      <c r="B44" s="30"/>
      <c r="C44" s="31"/>
      <c r="D44" s="32">
        <f t="shared" ref="D44:M44" si="8">SUM(D45:D56)</f>
        <v>4381628</v>
      </c>
      <c r="E44" s="32">
        <f t="shared" si="8"/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10978260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>SUM(D44:M44)</f>
        <v>15359888</v>
      </c>
      <c r="O44" s="45">
        <f t="shared" si="7"/>
        <v>632.14618487118287</v>
      </c>
      <c r="P44" s="10"/>
    </row>
    <row r="45" spans="1:16">
      <c r="A45" s="12"/>
      <c r="B45" s="25">
        <v>342.1</v>
      </c>
      <c r="C45" s="20" t="s">
        <v>51</v>
      </c>
      <c r="D45" s="46">
        <v>175366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6" si="9">SUM(D45:M45)</f>
        <v>175366</v>
      </c>
      <c r="O45" s="47">
        <f t="shared" si="7"/>
        <v>7.2173018355420195</v>
      </c>
      <c r="P45" s="9"/>
    </row>
    <row r="46" spans="1:16">
      <c r="A46" s="12"/>
      <c r="B46" s="25">
        <v>342.5</v>
      </c>
      <c r="C46" s="20" t="s">
        <v>52</v>
      </c>
      <c r="D46" s="46">
        <v>5019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5019</v>
      </c>
      <c r="O46" s="47">
        <f t="shared" si="7"/>
        <v>0.20656021071693142</v>
      </c>
      <c r="P46" s="9"/>
    </row>
    <row r="47" spans="1:16">
      <c r="A47" s="12"/>
      <c r="B47" s="25">
        <v>342.9</v>
      </c>
      <c r="C47" s="20" t="s">
        <v>53</v>
      </c>
      <c r="D47" s="46">
        <v>27816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27816</v>
      </c>
      <c r="O47" s="47">
        <f t="shared" si="7"/>
        <v>1.144785579060005</v>
      </c>
      <c r="P47" s="9"/>
    </row>
    <row r="48" spans="1:16">
      <c r="A48" s="12"/>
      <c r="B48" s="25">
        <v>343.3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4301141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4301141</v>
      </c>
      <c r="O48" s="47">
        <f t="shared" si="7"/>
        <v>177.01625648201497</v>
      </c>
      <c r="P48" s="9"/>
    </row>
    <row r="49" spans="1:16">
      <c r="A49" s="12"/>
      <c r="B49" s="25">
        <v>343.4</v>
      </c>
      <c r="C49" s="20" t="s">
        <v>55</v>
      </c>
      <c r="D49" s="46">
        <v>3280338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3280338</v>
      </c>
      <c r="O49" s="47">
        <f t="shared" si="7"/>
        <v>135.00444481027245</v>
      </c>
      <c r="P49" s="9"/>
    </row>
    <row r="50" spans="1:16">
      <c r="A50" s="12"/>
      <c r="B50" s="25">
        <v>343.5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6656102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6656102</v>
      </c>
      <c r="O50" s="47">
        <f t="shared" si="7"/>
        <v>273.93620874146018</v>
      </c>
      <c r="P50" s="9"/>
    </row>
    <row r="51" spans="1:16">
      <c r="A51" s="12"/>
      <c r="B51" s="25">
        <v>343.8</v>
      </c>
      <c r="C51" s="20" t="s">
        <v>57</v>
      </c>
      <c r="D51" s="46">
        <v>103563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103563</v>
      </c>
      <c r="O51" s="47">
        <f t="shared" si="7"/>
        <v>4.2622026504239034</v>
      </c>
      <c r="P51" s="9"/>
    </row>
    <row r="52" spans="1:16">
      <c r="A52" s="12"/>
      <c r="B52" s="25">
        <v>343.9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21017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21017</v>
      </c>
      <c r="O52" s="47">
        <f t="shared" si="7"/>
        <v>0.86496831014898345</v>
      </c>
      <c r="P52" s="9"/>
    </row>
    <row r="53" spans="1:16">
      <c r="A53" s="12"/>
      <c r="B53" s="25">
        <v>344.9</v>
      </c>
      <c r="C53" s="20" t="s">
        <v>116</v>
      </c>
      <c r="D53" s="46">
        <v>146046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146046</v>
      </c>
      <c r="O53" s="47">
        <f t="shared" si="7"/>
        <v>6.0106181578730764</v>
      </c>
      <c r="P53" s="9"/>
    </row>
    <row r="54" spans="1:16">
      <c r="A54" s="12"/>
      <c r="B54" s="25">
        <v>347.1</v>
      </c>
      <c r="C54" s="20" t="s">
        <v>117</v>
      </c>
      <c r="D54" s="46">
        <v>1014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1014</v>
      </c>
      <c r="O54" s="47">
        <f t="shared" si="7"/>
        <v>4.1731829780228824E-2</v>
      </c>
      <c r="P54" s="9"/>
    </row>
    <row r="55" spans="1:16">
      <c r="A55" s="12"/>
      <c r="B55" s="25">
        <v>347.2</v>
      </c>
      <c r="C55" s="20" t="s">
        <v>60</v>
      </c>
      <c r="D55" s="46">
        <v>516112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516112</v>
      </c>
      <c r="O55" s="47">
        <f t="shared" si="7"/>
        <v>21.24092517902708</v>
      </c>
      <c r="P55" s="9"/>
    </row>
    <row r="56" spans="1:16">
      <c r="A56" s="12"/>
      <c r="B56" s="25">
        <v>349</v>
      </c>
      <c r="C56" s="20" t="s">
        <v>1</v>
      </c>
      <c r="D56" s="46">
        <v>126354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126354</v>
      </c>
      <c r="O56" s="47">
        <f t="shared" si="7"/>
        <v>5.2001810848629519</v>
      </c>
      <c r="P56" s="9"/>
    </row>
    <row r="57" spans="1:16" ht="15.75">
      <c r="A57" s="29" t="s">
        <v>49</v>
      </c>
      <c r="B57" s="30"/>
      <c r="C57" s="31"/>
      <c r="D57" s="32">
        <f t="shared" ref="D57:M57" si="10">SUM(D58:D61)</f>
        <v>1623451</v>
      </c>
      <c r="E57" s="32">
        <f t="shared" si="10"/>
        <v>0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464620</v>
      </c>
      <c r="J57" s="32">
        <f t="shared" si="10"/>
        <v>0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 t="shared" ref="N57:N63" si="11">SUM(D57:M57)</f>
        <v>2088071</v>
      </c>
      <c r="O57" s="45">
        <f t="shared" si="7"/>
        <v>85.935920651905505</v>
      </c>
      <c r="P57" s="10"/>
    </row>
    <row r="58" spans="1:16">
      <c r="A58" s="13"/>
      <c r="B58" s="39">
        <v>351.9</v>
      </c>
      <c r="C58" s="21" t="s">
        <v>118</v>
      </c>
      <c r="D58" s="46">
        <v>167708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167708</v>
      </c>
      <c r="O58" s="47">
        <f t="shared" si="7"/>
        <v>6.9021318627047492</v>
      </c>
      <c r="P58" s="9"/>
    </row>
    <row r="59" spans="1:16">
      <c r="A59" s="13"/>
      <c r="B59" s="39">
        <v>352</v>
      </c>
      <c r="C59" s="21" t="s">
        <v>63</v>
      </c>
      <c r="D59" s="46">
        <v>14795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14795</v>
      </c>
      <c r="O59" s="47">
        <f t="shared" si="7"/>
        <v>0.60889785167503496</v>
      </c>
      <c r="P59" s="9"/>
    </row>
    <row r="60" spans="1:16">
      <c r="A60" s="13"/>
      <c r="B60" s="39">
        <v>354</v>
      </c>
      <c r="C60" s="21" t="s">
        <v>64</v>
      </c>
      <c r="D60" s="46">
        <v>1370811</v>
      </c>
      <c r="E60" s="46">
        <v>0</v>
      </c>
      <c r="F60" s="46">
        <v>0</v>
      </c>
      <c r="G60" s="46">
        <v>0</v>
      </c>
      <c r="H60" s="46">
        <v>0</v>
      </c>
      <c r="I60" s="46">
        <v>464620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1835431</v>
      </c>
      <c r="O60" s="47">
        <f t="shared" si="7"/>
        <v>75.53835706642522</v>
      </c>
      <c r="P60" s="9"/>
    </row>
    <row r="61" spans="1:16">
      <c r="A61" s="13"/>
      <c r="B61" s="39">
        <v>359</v>
      </c>
      <c r="C61" s="21" t="s">
        <v>65</v>
      </c>
      <c r="D61" s="46">
        <v>70137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70137</v>
      </c>
      <c r="O61" s="47">
        <f t="shared" si="7"/>
        <v>2.886533871100502</v>
      </c>
      <c r="P61" s="9"/>
    </row>
    <row r="62" spans="1:16" ht="15.75">
      <c r="A62" s="29" t="s">
        <v>4</v>
      </c>
      <c r="B62" s="30"/>
      <c r="C62" s="31"/>
      <c r="D62" s="32">
        <f t="shared" ref="D62:M62" si="12">SUM(D63:D71)</f>
        <v>604615</v>
      </c>
      <c r="E62" s="32">
        <f t="shared" si="12"/>
        <v>8185</v>
      </c>
      <c r="F62" s="32">
        <f t="shared" si="12"/>
        <v>208007</v>
      </c>
      <c r="G62" s="32">
        <f t="shared" si="12"/>
        <v>0</v>
      </c>
      <c r="H62" s="32">
        <f t="shared" si="12"/>
        <v>0</v>
      </c>
      <c r="I62" s="32">
        <f t="shared" si="12"/>
        <v>67286</v>
      </c>
      <c r="J62" s="32">
        <f t="shared" si="12"/>
        <v>0</v>
      </c>
      <c r="K62" s="32">
        <f t="shared" si="12"/>
        <v>4427581</v>
      </c>
      <c r="L62" s="32">
        <f t="shared" si="12"/>
        <v>0</v>
      </c>
      <c r="M62" s="32">
        <f t="shared" si="12"/>
        <v>0</v>
      </c>
      <c r="N62" s="32">
        <f t="shared" si="11"/>
        <v>5315674</v>
      </c>
      <c r="O62" s="45">
        <f t="shared" si="7"/>
        <v>218.77002222405136</v>
      </c>
      <c r="P62" s="10"/>
    </row>
    <row r="63" spans="1:16">
      <c r="A63" s="12"/>
      <c r="B63" s="25">
        <v>361.1</v>
      </c>
      <c r="C63" s="20" t="s">
        <v>67</v>
      </c>
      <c r="D63" s="46">
        <v>75323</v>
      </c>
      <c r="E63" s="46">
        <v>8185</v>
      </c>
      <c r="F63" s="46">
        <v>208007</v>
      </c>
      <c r="G63" s="46">
        <v>0</v>
      </c>
      <c r="H63" s="46">
        <v>0</v>
      </c>
      <c r="I63" s="46">
        <v>62168</v>
      </c>
      <c r="J63" s="46">
        <v>0</v>
      </c>
      <c r="K63" s="46">
        <v>105912</v>
      </c>
      <c r="L63" s="46">
        <v>0</v>
      </c>
      <c r="M63" s="46">
        <v>0</v>
      </c>
      <c r="N63" s="46">
        <f t="shared" si="11"/>
        <v>459595</v>
      </c>
      <c r="O63" s="47">
        <f t="shared" si="7"/>
        <v>18.914931270063381</v>
      </c>
      <c r="P63" s="9"/>
    </row>
    <row r="64" spans="1:16">
      <c r="A64" s="12"/>
      <c r="B64" s="25">
        <v>361.2</v>
      </c>
      <c r="C64" s="20" t="s">
        <v>68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1026222</v>
      </c>
      <c r="L64" s="46">
        <v>0</v>
      </c>
      <c r="M64" s="46">
        <v>0</v>
      </c>
      <c r="N64" s="46">
        <f t="shared" ref="N64:N71" si="13">SUM(D64:M64)</f>
        <v>1026222</v>
      </c>
      <c r="O64" s="47">
        <f t="shared" si="7"/>
        <v>42.234834142727799</v>
      </c>
      <c r="P64" s="9"/>
    </row>
    <row r="65" spans="1:119">
      <c r="A65" s="12"/>
      <c r="B65" s="25">
        <v>361.3</v>
      </c>
      <c r="C65" s="20" t="s">
        <v>69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1599931</v>
      </c>
      <c r="L65" s="46">
        <v>0</v>
      </c>
      <c r="M65" s="46">
        <v>0</v>
      </c>
      <c r="N65" s="46">
        <f t="shared" si="13"/>
        <v>1599931</v>
      </c>
      <c r="O65" s="47">
        <f t="shared" si="7"/>
        <v>65.846201333443076</v>
      </c>
      <c r="P65" s="9"/>
    </row>
    <row r="66" spans="1:119">
      <c r="A66" s="12"/>
      <c r="B66" s="25">
        <v>362</v>
      </c>
      <c r="C66" s="20" t="s">
        <v>71</v>
      </c>
      <c r="D66" s="46">
        <v>60664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60664</v>
      </c>
      <c r="O66" s="47">
        <f t="shared" si="7"/>
        <v>2.496666392295662</v>
      </c>
      <c r="P66" s="9"/>
    </row>
    <row r="67" spans="1:119">
      <c r="A67" s="12"/>
      <c r="B67" s="25">
        <v>364</v>
      </c>
      <c r="C67" s="20" t="s">
        <v>133</v>
      </c>
      <c r="D67" s="46">
        <v>8017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8017</v>
      </c>
      <c r="O67" s="47">
        <f t="shared" si="7"/>
        <v>0.32994485142810109</v>
      </c>
      <c r="P67" s="9"/>
    </row>
    <row r="68" spans="1:119">
      <c r="A68" s="12"/>
      <c r="B68" s="25">
        <v>365</v>
      </c>
      <c r="C68" s="20" t="s">
        <v>120</v>
      </c>
      <c r="D68" s="46">
        <v>738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738</v>
      </c>
      <c r="O68" s="47">
        <f t="shared" si="7"/>
        <v>3.0372870195077784E-2</v>
      </c>
      <c r="P68" s="9"/>
    </row>
    <row r="69" spans="1:119">
      <c r="A69" s="12"/>
      <c r="B69" s="25">
        <v>366</v>
      </c>
      <c r="C69" s="20" t="s">
        <v>73</v>
      </c>
      <c r="D69" s="46">
        <v>106680</v>
      </c>
      <c r="E69" s="46">
        <v>0</v>
      </c>
      <c r="F69" s="46">
        <v>0</v>
      </c>
      <c r="G69" s="46">
        <v>0</v>
      </c>
      <c r="H69" s="46">
        <v>0</v>
      </c>
      <c r="I69" s="46">
        <v>1510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108190</v>
      </c>
      <c r="O69" s="47">
        <f t="shared" ref="O69:O77" si="14">(N69/O$79)</f>
        <v>4.4526298460778664</v>
      </c>
      <c r="P69" s="9"/>
    </row>
    <row r="70" spans="1:119">
      <c r="A70" s="12"/>
      <c r="B70" s="25">
        <v>368</v>
      </c>
      <c r="C70" s="20" t="s">
        <v>74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1695516</v>
      </c>
      <c r="L70" s="46">
        <v>0</v>
      </c>
      <c r="M70" s="46">
        <v>0</v>
      </c>
      <c r="N70" s="46">
        <f t="shared" si="13"/>
        <v>1695516</v>
      </c>
      <c r="O70" s="47">
        <f t="shared" si="14"/>
        <v>69.780064202815041</v>
      </c>
      <c r="P70" s="9"/>
    </row>
    <row r="71" spans="1:119">
      <c r="A71" s="12"/>
      <c r="B71" s="25">
        <v>369.9</v>
      </c>
      <c r="C71" s="20" t="s">
        <v>75</v>
      </c>
      <c r="D71" s="46">
        <v>353193</v>
      </c>
      <c r="E71" s="46">
        <v>0</v>
      </c>
      <c r="F71" s="46">
        <v>0</v>
      </c>
      <c r="G71" s="46">
        <v>0</v>
      </c>
      <c r="H71" s="46">
        <v>0</v>
      </c>
      <c r="I71" s="46">
        <v>3608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356801</v>
      </c>
      <c r="O71" s="47">
        <f t="shared" si="14"/>
        <v>14.684377315005349</v>
      </c>
      <c r="P71" s="9"/>
    </row>
    <row r="72" spans="1:119" ht="15.75">
      <c r="A72" s="29" t="s">
        <v>50</v>
      </c>
      <c r="B72" s="30"/>
      <c r="C72" s="31"/>
      <c r="D72" s="32">
        <f t="shared" ref="D72:M72" si="15">SUM(D73:D76)</f>
        <v>2000000</v>
      </c>
      <c r="E72" s="32">
        <f t="shared" si="15"/>
        <v>1920280</v>
      </c>
      <c r="F72" s="32">
        <f t="shared" si="15"/>
        <v>3156861</v>
      </c>
      <c r="G72" s="32">
        <f t="shared" si="15"/>
        <v>0</v>
      </c>
      <c r="H72" s="32">
        <f t="shared" si="15"/>
        <v>0</v>
      </c>
      <c r="I72" s="32">
        <f t="shared" si="15"/>
        <v>314367</v>
      </c>
      <c r="J72" s="32">
        <f t="shared" si="15"/>
        <v>0</v>
      </c>
      <c r="K72" s="32">
        <f t="shared" si="15"/>
        <v>0</v>
      </c>
      <c r="L72" s="32">
        <f t="shared" si="15"/>
        <v>0</v>
      </c>
      <c r="M72" s="32">
        <f t="shared" si="15"/>
        <v>0</v>
      </c>
      <c r="N72" s="32">
        <f t="shared" ref="N72:N77" si="16">SUM(D72:M72)</f>
        <v>7391508</v>
      </c>
      <c r="O72" s="45">
        <f t="shared" si="14"/>
        <v>304.20232117869784</v>
      </c>
      <c r="P72" s="9"/>
    </row>
    <row r="73" spans="1:119">
      <c r="A73" s="12"/>
      <c r="B73" s="25">
        <v>381</v>
      </c>
      <c r="C73" s="20" t="s">
        <v>76</v>
      </c>
      <c r="D73" s="46">
        <v>0</v>
      </c>
      <c r="E73" s="46">
        <v>1920280</v>
      </c>
      <c r="F73" s="46">
        <v>3156861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5077141</v>
      </c>
      <c r="O73" s="47">
        <f t="shared" si="14"/>
        <v>208.95304140258457</v>
      </c>
      <c r="P73" s="9"/>
    </row>
    <row r="74" spans="1:119">
      <c r="A74" s="12"/>
      <c r="B74" s="25">
        <v>382</v>
      </c>
      <c r="C74" s="20" t="s">
        <v>89</v>
      </c>
      <c r="D74" s="46">
        <v>2000000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2000000</v>
      </c>
      <c r="O74" s="47">
        <f t="shared" si="14"/>
        <v>82.311301341674209</v>
      </c>
      <c r="P74" s="9"/>
    </row>
    <row r="75" spans="1:119">
      <c r="A75" s="12"/>
      <c r="B75" s="25">
        <v>384</v>
      </c>
      <c r="C75" s="20" t="s">
        <v>101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140347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140347</v>
      </c>
      <c r="O75" s="47">
        <f t="shared" si="14"/>
        <v>5.776072104699975</v>
      </c>
      <c r="P75" s="9"/>
    </row>
    <row r="76" spans="1:119" ht="15.75" thickBot="1">
      <c r="A76" s="12"/>
      <c r="B76" s="25">
        <v>389.8</v>
      </c>
      <c r="C76" s="20" t="s">
        <v>121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174020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174020</v>
      </c>
      <c r="O76" s="47">
        <f t="shared" si="14"/>
        <v>7.1619063297390735</v>
      </c>
      <c r="P76" s="9"/>
    </row>
    <row r="77" spans="1:119" ht="16.5" thickBot="1">
      <c r="A77" s="14" t="s">
        <v>61</v>
      </c>
      <c r="B77" s="23"/>
      <c r="C77" s="22"/>
      <c r="D77" s="15">
        <f t="shared" ref="D77:M77" si="17">SUM(D5,D17,D31,D44,D57,D62,D72)</f>
        <v>30095417</v>
      </c>
      <c r="E77" s="15">
        <f t="shared" si="17"/>
        <v>3622320</v>
      </c>
      <c r="F77" s="15">
        <f t="shared" si="17"/>
        <v>3364868</v>
      </c>
      <c r="G77" s="15">
        <f t="shared" si="17"/>
        <v>0</v>
      </c>
      <c r="H77" s="15">
        <f t="shared" si="17"/>
        <v>0</v>
      </c>
      <c r="I77" s="15">
        <f t="shared" si="17"/>
        <v>14969352</v>
      </c>
      <c r="J77" s="15">
        <f t="shared" si="17"/>
        <v>0</v>
      </c>
      <c r="K77" s="15">
        <f t="shared" si="17"/>
        <v>4729027</v>
      </c>
      <c r="L77" s="15">
        <f t="shared" si="17"/>
        <v>0</v>
      </c>
      <c r="M77" s="15">
        <f t="shared" si="17"/>
        <v>0</v>
      </c>
      <c r="N77" s="15">
        <f t="shared" si="16"/>
        <v>56780984</v>
      </c>
      <c r="O77" s="38">
        <f t="shared" si="14"/>
        <v>2336.8583422503912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143</v>
      </c>
      <c r="M79" s="48"/>
      <c r="N79" s="48"/>
      <c r="O79" s="43">
        <v>24298</v>
      </c>
    </row>
    <row r="80" spans="1:119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98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10321870</v>
      </c>
      <c r="E5" s="27">
        <f t="shared" si="0"/>
        <v>1386951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272332</v>
      </c>
      <c r="L5" s="27">
        <f t="shared" si="0"/>
        <v>0</v>
      </c>
      <c r="M5" s="27">
        <f t="shared" si="0"/>
        <v>0</v>
      </c>
      <c r="N5" s="28">
        <f>SUM(D5:M5)</f>
        <v>11981153</v>
      </c>
      <c r="O5" s="33">
        <f t="shared" ref="O5:O36" si="1">(N5/O$76)</f>
        <v>502.41762066507317</v>
      </c>
      <c r="P5" s="6"/>
    </row>
    <row r="6" spans="1:133">
      <c r="A6" s="12"/>
      <c r="B6" s="25">
        <v>311</v>
      </c>
      <c r="C6" s="20" t="s">
        <v>3</v>
      </c>
      <c r="D6" s="46">
        <v>6888096</v>
      </c>
      <c r="E6" s="46">
        <v>1386951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8275047</v>
      </c>
      <c r="O6" s="47">
        <f t="shared" si="1"/>
        <v>347.00578689143288</v>
      </c>
      <c r="P6" s="9"/>
    </row>
    <row r="7" spans="1:133">
      <c r="A7" s="12"/>
      <c r="B7" s="25">
        <v>312.3</v>
      </c>
      <c r="C7" s="20" t="s">
        <v>11</v>
      </c>
      <c r="D7" s="46">
        <v>97187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97187</v>
      </c>
      <c r="O7" s="47">
        <f t="shared" si="1"/>
        <v>4.075439258606953</v>
      </c>
      <c r="P7" s="9"/>
    </row>
    <row r="8" spans="1:133">
      <c r="A8" s="12"/>
      <c r="B8" s="25">
        <v>312.41000000000003</v>
      </c>
      <c r="C8" s="20" t="s">
        <v>12</v>
      </c>
      <c r="D8" s="46">
        <v>853571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853571</v>
      </c>
      <c r="O8" s="47">
        <f t="shared" si="1"/>
        <v>35.793642806223005</v>
      </c>
      <c r="P8" s="9"/>
    </row>
    <row r="9" spans="1:133">
      <c r="A9" s="12"/>
      <c r="B9" s="25">
        <v>312.51</v>
      </c>
      <c r="C9" s="20" t="s">
        <v>87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116083</v>
      </c>
      <c r="L9" s="46">
        <v>0</v>
      </c>
      <c r="M9" s="46">
        <v>0</v>
      </c>
      <c r="N9" s="46">
        <f>SUM(D9:M9)</f>
        <v>116083</v>
      </c>
      <c r="O9" s="47">
        <f t="shared" si="1"/>
        <v>4.8678240449532435</v>
      </c>
      <c r="P9" s="9"/>
    </row>
    <row r="10" spans="1:133">
      <c r="A10" s="12"/>
      <c r="B10" s="25">
        <v>312.52</v>
      </c>
      <c r="C10" s="20" t="s">
        <v>107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156249</v>
      </c>
      <c r="L10" s="46">
        <v>0</v>
      </c>
      <c r="M10" s="46">
        <v>0</v>
      </c>
      <c r="N10" s="46">
        <f>SUM(D10:M10)</f>
        <v>156249</v>
      </c>
      <c r="O10" s="47">
        <f t="shared" si="1"/>
        <v>6.5521449238897977</v>
      </c>
      <c r="P10" s="9"/>
    </row>
    <row r="11" spans="1:133">
      <c r="A11" s="12"/>
      <c r="B11" s="25">
        <v>314.10000000000002</v>
      </c>
      <c r="C11" s="20" t="s">
        <v>13</v>
      </c>
      <c r="D11" s="46">
        <v>1382525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1382525</v>
      </c>
      <c r="O11" s="47">
        <f t="shared" si="1"/>
        <v>57.974797668469826</v>
      </c>
      <c r="P11" s="9"/>
    </row>
    <row r="12" spans="1:133">
      <c r="A12" s="12"/>
      <c r="B12" s="25">
        <v>314.3</v>
      </c>
      <c r="C12" s="20" t="s">
        <v>14</v>
      </c>
      <c r="D12" s="46">
        <v>331270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331270</v>
      </c>
      <c r="O12" s="47">
        <f t="shared" si="1"/>
        <v>13.891474818635468</v>
      </c>
      <c r="P12" s="9"/>
    </row>
    <row r="13" spans="1:133">
      <c r="A13" s="12"/>
      <c r="B13" s="25">
        <v>314.39999999999998</v>
      </c>
      <c r="C13" s="20" t="s">
        <v>15</v>
      </c>
      <c r="D13" s="46">
        <v>87824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87824</v>
      </c>
      <c r="O13" s="47">
        <f t="shared" si="1"/>
        <v>3.6828112550844971</v>
      </c>
      <c r="P13" s="9"/>
    </row>
    <row r="14" spans="1:133">
      <c r="A14" s="12"/>
      <c r="B14" s="25">
        <v>314.8</v>
      </c>
      <c r="C14" s="20" t="s">
        <v>16</v>
      </c>
      <c r="D14" s="46">
        <v>38261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38261</v>
      </c>
      <c r="O14" s="47">
        <f t="shared" si="1"/>
        <v>1.6044366167652115</v>
      </c>
      <c r="P14" s="9"/>
    </row>
    <row r="15" spans="1:133">
      <c r="A15" s="12"/>
      <c r="B15" s="25">
        <v>315</v>
      </c>
      <c r="C15" s="20" t="s">
        <v>108</v>
      </c>
      <c r="D15" s="46">
        <v>566800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566800</v>
      </c>
      <c r="O15" s="47">
        <f t="shared" si="1"/>
        <v>23.768188870717491</v>
      </c>
      <c r="P15" s="9"/>
    </row>
    <row r="16" spans="1:133">
      <c r="A16" s="12"/>
      <c r="B16" s="25">
        <v>316</v>
      </c>
      <c r="C16" s="20" t="s">
        <v>109</v>
      </c>
      <c r="D16" s="46">
        <v>76336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76336</v>
      </c>
      <c r="O16" s="47">
        <f t="shared" si="1"/>
        <v>3.2010735102947958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SUM(D18:D30)</f>
        <v>5109744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1991422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7101166</v>
      </c>
      <c r="O17" s="45">
        <f t="shared" si="1"/>
        <v>297.78026586153396</v>
      </c>
      <c r="P17" s="10"/>
    </row>
    <row r="18" spans="1:16">
      <c r="A18" s="12"/>
      <c r="B18" s="25">
        <v>322</v>
      </c>
      <c r="C18" s="20" t="s">
        <v>0</v>
      </c>
      <c r="D18" s="46">
        <v>603428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603428</v>
      </c>
      <c r="O18" s="47">
        <f t="shared" si="1"/>
        <v>25.304147272193568</v>
      </c>
      <c r="P18" s="9"/>
    </row>
    <row r="19" spans="1:16">
      <c r="A19" s="12"/>
      <c r="B19" s="25">
        <v>323.10000000000002</v>
      </c>
      <c r="C19" s="20" t="s">
        <v>20</v>
      </c>
      <c r="D19" s="46">
        <v>1552982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9" si="4">SUM(D19:M19)</f>
        <v>1552982</v>
      </c>
      <c r="O19" s="47">
        <f t="shared" si="1"/>
        <v>65.122740805971404</v>
      </c>
      <c r="P19" s="9"/>
    </row>
    <row r="20" spans="1:16">
      <c r="A20" s="12"/>
      <c r="B20" s="25">
        <v>323.39999999999998</v>
      </c>
      <c r="C20" s="20" t="s">
        <v>21</v>
      </c>
      <c r="D20" s="46">
        <v>127483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127483</v>
      </c>
      <c r="O20" s="47">
        <f t="shared" si="1"/>
        <v>5.3458715981045835</v>
      </c>
      <c r="P20" s="9"/>
    </row>
    <row r="21" spans="1:16">
      <c r="A21" s="12"/>
      <c r="B21" s="25">
        <v>323.7</v>
      </c>
      <c r="C21" s="20" t="s">
        <v>22</v>
      </c>
      <c r="D21" s="46">
        <v>189221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189221</v>
      </c>
      <c r="O21" s="47">
        <f t="shared" si="1"/>
        <v>7.9347926363903216</v>
      </c>
      <c r="P21" s="9"/>
    </row>
    <row r="22" spans="1:16">
      <c r="A22" s="12"/>
      <c r="B22" s="25">
        <v>324.11</v>
      </c>
      <c r="C22" s="20" t="s">
        <v>23</v>
      </c>
      <c r="D22" s="46">
        <v>53958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53958</v>
      </c>
      <c r="O22" s="47">
        <f t="shared" si="1"/>
        <v>2.262674550257894</v>
      </c>
      <c r="P22" s="9"/>
    </row>
    <row r="23" spans="1:16">
      <c r="A23" s="12"/>
      <c r="B23" s="25">
        <v>324.12</v>
      </c>
      <c r="C23" s="20" t="s">
        <v>24</v>
      </c>
      <c r="D23" s="46">
        <v>6975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6975</v>
      </c>
      <c r="O23" s="47">
        <f t="shared" si="1"/>
        <v>0.29248962133601714</v>
      </c>
      <c r="P23" s="9"/>
    </row>
    <row r="24" spans="1:16">
      <c r="A24" s="12"/>
      <c r="B24" s="25">
        <v>324.20999999999998</v>
      </c>
      <c r="C24" s="20" t="s">
        <v>25</v>
      </c>
      <c r="D24" s="46">
        <v>27232</v>
      </c>
      <c r="E24" s="46">
        <v>0</v>
      </c>
      <c r="F24" s="46">
        <v>0</v>
      </c>
      <c r="G24" s="46">
        <v>0</v>
      </c>
      <c r="H24" s="46">
        <v>0</v>
      </c>
      <c r="I24" s="46">
        <v>1263637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1290869</v>
      </c>
      <c r="O24" s="47">
        <f t="shared" si="1"/>
        <v>54.131295341133054</v>
      </c>
      <c r="P24" s="9"/>
    </row>
    <row r="25" spans="1:16">
      <c r="A25" s="12"/>
      <c r="B25" s="25">
        <v>324.22000000000003</v>
      </c>
      <c r="C25" s="20" t="s">
        <v>26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117248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117248</v>
      </c>
      <c r="O25" s="47">
        <f t="shared" si="1"/>
        <v>4.916677150165639</v>
      </c>
      <c r="P25" s="9"/>
    </row>
    <row r="26" spans="1:16">
      <c r="A26" s="12"/>
      <c r="B26" s="25">
        <v>324.31</v>
      </c>
      <c r="C26" s="20" t="s">
        <v>27</v>
      </c>
      <c r="D26" s="46">
        <v>116055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116055</v>
      </c>
      <c r="O26" s="47">
        <f t="shared" si="1"/>
        <v>4.8666498930683106</v>
      </c>
      <c r="P26" s="9"/>
    </row>
    <row r="27" spans="1:16">
      <c r="A27" s="12"/>
      <c r="B27" s="25">
        <v>324.32</v>
      </c>
      <c r="C27" s="20" t="s">
        <v>28</v>
      </c>
      <c r="D27" s="46">
        <v>65510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65510</v>
      </c>
      <c r="O27" s="47">
        <f t="shared" si="1"/>
        <v>2.7470960707845848</v>
      </c>
      <c r="P27" s="9"/>
    </row>
    <row r="28" spans="1:16">
      <c r="A28" s="12"/>
      <c r="B28" s="25">
        <v>324.61</v>
      </c>
      <c r="C28" s="20" t="s">
        <v>29</v>
      </c>
      <c r="D28" s="46">
        <v>59200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59200</v>
      </c>
      <c r="O28" s="47">
        <f t="shared" si="1"/>
        <v>2.4824925567157297</v>
      </c>
      <c r="P28" s="9"/>
    </row>
    <row r="29" spans="1:16">
      <c r="A29" s="12"/>
      <c r="B29" s="25">
        <v>325.2</v>
      </c>
      <c r="C29" s="20" t="s">
        <v>110</v>
      </c>
      <c r="D29" s="46">
        <v>1882041</v>
      </c>
      <c r="E29" s="46">
        <v>0</v>
      </c>
      <c r="F29" s="46">
        <v>0</v>
      </c>
      <c r="G29" s="46">
        <v>0</v>
      </c>
      <c r="H29" s="46">
        <v>0</v>
      </c>
      <c r="I29" s="46">
        <v>610537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2492578</v>
      </c>
      <c r="O29" s="47">
        <f t="shared" si="1"/>
        <v>104.52375560867195</v>
      </c>
      <c r="P29" s="9"/>
    </row>
    <row r="30" spans="1:16">
      <c r="A30" s="12"/>
      <c r="B30" s="25">
        <v>329</v>
      </c>
      <c r="C30" s="20" t="s">
        <v>30</v>
      </c>
      <c r="D30" s="46">
        <v>425659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425659</v>
      </c>
      <c r="O30" s="47">
        <f t="shared" si="1"/>
        <v>17.84958275674089</v>
      </c>
      <c r="P30" s="9"/>
    </row>
    <row r="31" spans="1:16" ht="15.75">
      <c r="A31" s="29" t="s">
        <v>32</v>
      </c>
      <c r="B31" s="30"/>
      <c r="C31" s="31"/>
      <c r="D31" s="32">
        <f t="shared" ref="D31:M31" si="5">SUM(D32:D40)</f>
        <v>2574270</v>
      </c>
      <c r="E31" s="32">
        <f t="shared" si="5"/>
        <v>0</v>
      </c>
      <c r="F31" s="32">
        <f t="shared" si="5"/>
        <v>0</v>
      </c>
      <c r="G31" s="32">
        <f t="shared" si="5"/>
        <v>0</v>
      </c>
      <c r="H31" s="32">
        <f t="shared" si="5"/>
        <v>0</v>
      </c>
      <c r="I31" s="32">
        <f t="shared" si="5"/>
        <v>0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4">
        <f>SUM(D31:M31)</f>
        <v>2574270</v>
      </c>
      <c r="O31" s="45">
        <f t="shared" si="1"/>
        <v>107.9494276009561</v>
      </c>
      <c r="P31" s="10"/>
    </row>
    <row r="32" spans="1:16">
      <c r="A32" s="12"/>
      <c r="B32" s="25">
        <v>331.2</v>
      </c>
      <c r="C32" s="20" t="s">
        <v>31</v>
      </c>
      <c r="D32" s="46">
        <v>14175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14175</v>
      </c>
      <c r="O32" s="47">
        <f t="shared" si="1"/>
        <v>0.59441439174738964</v>
      </c>
      <c r="P32" s="9"/>
    </row>
    <row r="33" spans="1:16">
      <c r="A33" s="12"/>
      <c r="B33" s="25">
        <v>335.12</v>
      </c>
      <c r="C33" s="20" t="s">
        <v>112</v>
      </c>
      <c r="D33" s="46">
        <v>832467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6">SUM(D33:M33)</f>
        <v>832467</v>
      </c>
      <c r="O33" s="47">
        <f t="shared" si="1"/>
        <v>34.908667756950557</v>
      </c>
      <c r="P33" s="9"/>
    </row>
    <row r="34" spans="1:16">
      <c r="A34" s="12"/>
      <c r="B34" s="25">
        <v>335.14</v>
      </c>
      <c r="C34" s="20" t="s">
        <v>113</v>
      </c>
      <c r="D34" s="46">
        <v>61171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61171</v>
      </c>
      <c r="O34" s="47">
        <f t="shared" si="1"/>
        <v>2.5651444626158426</v>
      </c>
      <c r="P34" s="9"/>
    </row>
    <row r="35" spans="1:16">
      <c r="A35" s="12"/>
      <c r="B35" s="25">
        <v>335.15</v>
      </c>
      <c r="C35" s="20" t="s">
        <v>114</v>
      </c>
      <c r="D35" s="46">
        <v>10635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10635</v>
      </c>
      <c r="O35" s="47">
        <f t="shared" si="1"/>
        <v>0.44596804629513148</v>
      </c>
      <c r="P35" s="9"/>
    </row>
    <row r="36" spans="1:16">
      <c r="A36" s="12"/>
      <c r="B36" s="25">
        <v>335.18</v>
      </c>
      <c r="C36" s="20" t="s">
        <v>115</v>
      </c>
      <c r="D36" s="46">
        <v>1406283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1406283</v>
      </c>
      <c r="O36" s="47">
        <f t="shared" si="1"/>
        <v>58.971065542835575</v>
      </c>
      <c r="P36" s="9"/>
    </row>
    <row r="37" spans="1:16">
      <c r="A37" s="12"/>
      <c r="B37" s="25">
        <v>335.21</v>
      </c>
      <c r="C37" s="20" t="s">
        <v>40</v>
      </c>
      <c r="D37" s="46">
        <v>16181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16181</v>
      </c>
      <c r="O37" s="47">
        <f t="shared" ref="O37:O68" si="7">(N37/O$76)</f>
        <v>0.67853398750366922</v>
      </c>
      <c r="P37" s="9"/>
    </row>
    <row r="38" spans="1:16">
      <c r="A38" s="12"/>
      <c r="B38" s="25">
        <v>335.49</v>
      </c>
      <c r="C38" s="20" t="s">
        <v>41</v>
      </c>
      <c r="D38" s="46">
        <v>7328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7328</v>
      </c>
      <c r="O38" s="47">
        <f t="shared" si="7"/>
        <v>0.30729232188535244</v>
      </c>
      <c r="P38" s="9"/>
    </row>
    <row r="39" spans="1:16">
      <c r="A39" s="12"/>
      <c r="B39" s="25">
        <v>337.2</v>
      </c>
      <c r="C39" s="20" t="s">
        <v>42</v>
      </c>
      <c r="D39" s="46">
        <v>7808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7808</v>
      </c>
      <c r="O39" s="47">
        <f t="shared" si="7"/>
        <v>0.32742063991277731</v>
      </c>
      <c r="P39" s="9"/>
    </row>
    <row r="40" spans="1:16">
      <c r="A40" s="12"/>
      <c r="B40" s="25">
        <v>338</v>
      </c>
      <c r="C40" s="20" t="s">
        <v>136</v>
      </c>
      <c r="D40" s="46">
        <v>218222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218222</v>
      </c>
      <c r="O40" s="47">
        <f t="shared" si="7"/>
        <v>9.1509204512097959</v>
      </c>
      <c r="P40" s="9"/>
    </row>
    <row r="41" spans="1:16" ht="15.75">
      <c r="A41" s="29" t="s">
        <v>48</v>
      </c>
      <c r="B41" s="30"/>
      <c r="C41" s="31"/>
      <c r="D41" s="32">
        <f t="shared" ref="D41:M41" si="8">SUM(D42:D53)</f>
        <v>4127686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10447485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14575171</v>
      </c>
      <c r="O41" s="45">
        <f t="shared" si="7"/>
        <v>611.19516081687425</v>
      </c>
      <c r="P41" s="10"/>
    </row>
    <row r="42" spans="1:16">
      <c r="A42" s="12"/>
      <c r="B42" s="25">
        <v>342.1</v>
      </c>
      <c r="C42" s="20" t="s">
        <v>51</v>
      </c>
      <c r="D42" s="46">
        <v>174735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3" si="9">SUM(D42:M42)</f>
        <v>174735</v>
      </c>
      <c r="O42" s="47">
        <f t="shared" si="7"/>
        <v>7.3273367719209963</v>
      </c>
      <c r="P42" s="9"/>
    </row>
    <row r="43" spans="1:16">
      <c r="A43" s="12"/>
      <c r="B43" s="25">
        <v>342.5</v>
      </c>
      <c r="C43" s="20" t="s">
        <v>52</v>
      </c>
      <c r="D43" s="46">
        <v>124808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124808</v>
      </c>
      <c r="O43" s="47">
        <f t="shared" si="7"/>
        <v>5.2336981590975808</v>
      </c>
      <c r="P43" s="9"/>
    </row>
    <row r="44" spans="1:16">
      <c r="A44" s="12"/>
      <c r="B44" s="25">
        <v>342.9</v>
      </c>
      <c r="C44" s="20" t="s">
        <v>53</v>
      </c>
      <c r="D44" s="46">
        <v>25713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25713</v>
      </c>
      <c r="O44" s="47">
        <f t="shared" si="7"/>
        <v>1.0782488363316141</v>
      </c>
      <c r="P44" s="9"/>
    </row>
    <row r="45" spans="1:16">
      <c r="A45" s="12"/>
      <c r="B45" s="25">
        <v>343.3</v>
      </c>
      <c r="C45" s="20" t="s">
        <v>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4058189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4058189</v>
      </c>
      <c r="O45" s="47">
        <f t="shared" si="7"/>
        <v>170.17608084874408</v>
      </c>
      <c r="P45" s="9"/>
    </row>
    <row r="46" spans="1:16">
      <c r="A46" s="12"/>
      <c r="B46" s="25">
        <v>343.4</v>
      </c>
      <c r="C46" s="20" t="s">
        <v>55</v>
      </c>
      <c r="D46" s="46">
        <v>2993238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2993238</v>
      </c>
      <c r="O46" s="47">
        <f t="shared" si="7"/>
        <v>125.51842999119386</v>
      </c>
      <c r="P46" s="9"/>
    </row>
    <row r="47" spans="1:16">
      <c r="A47" s="12"/>
      <c r="B47" s="25">
        <v>343.5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6328308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6328308</v>
      </c>
      <c r="O47" s="47">
        <f t="shared" si="7"/>
        <v>265.3712416656183</v>
      </c>
      <c r="P47" s="9"/>
    </row>
    <row r="48" spans="1:16">
      <c r="A48" s="12"/>
      <c r="B48" s="25">
        <v>343.8</v>
      </c>
      <c r="C48" s="20" t="s">
        <v>57</v>
      </c>
      <c r="D48" s="46">
        <v>109609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109609</v>
      </c>
      <c r="O48" s="47">
        <f t="shared" si="7"/>
        <v>4.5963433555583508</v>
      </c>
      <c r="P48" s="9"/>
    </row>
    <row r="49" spans="1:16">
      <c r="A49" s="12"/>
      <c r="B49" s="25">
        <v>343.9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60988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60988</v>
      </c>
      <c r="O49" s="47">
        <f t="shared" si="7"/>
        <v>2.5574705413678869</v>
      </c>
      <c r="P49" s="9"/>
    </row>
    <row r="50" spans="1:16">
      <c r="A50" s="12"/>
      <c r="B50" s="25">
        <v>344.9</v>
      </c>
      <c r="C50" s="20" t="s">
        <v>116</v>
      </c>
      <c r="D50" s="46">
        <v>168513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168513</v>
      </c>
      <c r="O50" s="47">
        <f t="shared" si="7"/>
        <v>7.0664234494905021</v>
      </c>
      <c r="P50" s="9"/>
    </row>
    <row r="51" spans="1:16">
      <c r="A51" s="12"/>
      <c r="B51" s="25">
        <v>347.1</v>
      </c>
      <c r="C51" s="20" t="s">
        <v>117</v>
      </c>
      <c r="D51" s="46">
        <v>862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862</v>
      </c>
      <c r="O51" s="47">
        <f t="shared" si="7"/>
        <v>3.6147104457583762E-2</v>
      </c>
      <c r="P51" s="9"/>
    </row>
    <row r="52" spans="1:16">
      <c r="A52" s="12"/>
      <c r="B52" s="25">
        <v>347.2</v>
      </c>
      <c r="C52" s="20" t="s">
        <v>60</v>
      </c>
      <c r="D52" s="46">
        <v>467016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467016</v>
      </c>
      <c r="O52" s="47">
        <f t="shared" si="7"/>
        <v>19.58384702478299</v>
      </c>
      <c r="P52" s="9"/>
    </row>
    <row r="53" spans="1:16">
      <c r="A53" s="12"/>
      <c r="B53" s="25">
        <v>349</v>
      </c>
      <c r="C53" s="20" t="s">
        <v>1</v>
      </c>
      <c r="D53" s="46">
        <v>63192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63192</v>
      </c>
      <c r="O53" s="47">
        <f t="shared" si="7"/>
        <v>2.6498930683104791</v>
      </c>
      <c r="P53" s="9"/>
    </row>
    <row r="54" spans="1:16" ht="15.75">
      <c r="A54" s="29" t="s">
        <v>49</v>
      </c>
      <c r="B54" s="30"/>
      <c r="C54" s="31"/>
      <c r="D54" s="32">
        <f t="shared" ref="D54:M54" si="10">SUM(D55:D58)</f>
        <v>1528631</v>
      </c>
      <c r="E54" s="32">
        <f t="shared" si="10"/>
        <v>0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420773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ref="N54:N60" si="11">SUM(D54:M54)</f>
        <v>1949404</v>
      </c>
      <c r="O54" s="45">
        <f t="shared" si="7"/>
        <v>81.746299324862662</v>
      </c>
      <c r="P54" s="10"/>
    </row>
    <row r="55" spans="1:16">
      <c r="A55" s="13"/>
      <c r="B55" s="39">
        <v>351.9</v>
      </c>
      <c r="C55" s="21" t="s">
        <v>118</v>
      </c>
      <c r="D55" s="46">
        <v>105286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105286</v>
      </c>
      <c r="O55" s="47">
        <f t="shared" si="7"/>
        <v>4.4150626913238566</v>
      </c>
      <c r="P55" s="9"/>
    </row>
    <row r="56" spans="1:16">
      <c r="A56" s="13"/>
      <c r="B56" s="39">
        <v>352</v>
      </c>
      <c r="C56" s="21" t="s">
        <v>63</v>
      </c>
      <c r="D56" s="46">
        <v>14108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14108</v>
      </c>
      <c r="O56" s="47">
        <f t="shared" si="7"/>
        <v>0.59160481402272824</v>
      </c>
      <c r="P56" s="9"/>
    </row>
    <row r="57" spans="1:16">
      <c r="A57" s="13"/>
      <c r="B57" s="39">
        <v>354</v>
      </c>
      <c r="C57" s="21" t="s">
        <v>64</v>
      </c>
      <c r="D57" s="46">
        <v>1400737</v>
      </c>
      <c r="E57" s="46">
        <v>0</v>
      </c>
      <c r="F57" s="46">
        <v>0</v>
      </c>
      <c r="G57" s="46">
        <v>0</v>
      </c>
      <c r="H57" s="46">
        <v>0</v>
      </c>
      <c r="I57" s="46">
        <v>420773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1821510</v>
      </c>
      <c r="O57" s="47">
        <f t="shared" si="7"/>
        <v>76.383192854447103</v>
      </c>
      <c r="P57" s="9"/>
    </row>
    <row r="58" spans="1:16">
      <c r="A58" s="13"/>
      <c r="B58" s="39">
        <v>359</v>
      </c>
      <c r="C58" s="21" t="s">
        <v>65</v>
      </c>
      <c r="D58" s="46">
        <v>8500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8500</v>
      </c>
      <c r="O58" s="47">
        <f t="shared" si="7"/>
        <v>0.35643896506898143</v>
      </c>
      <c r="P58" s="9"/>
    </row>
    <row r="59" spans="1:16" ht="15.75">
      <c r="A59" s="29" t="s">
        <v>4</v>
      </c>
      <c r="B59" s="30"/>
      <c r="C59" s="31"/>
      <c r="D59" s="32">
        <f t="shared" ref="D59:M59" si="12">SUM(D60:D68)</f>
        <v>479645</v>
      </c>
      <c r="E59" s="32">
        <f t="shared" si="12"/>
        <v>3867</v>
      </c>
      <c r="F59" s="32">
        <f t="shared" si="12"/>
        <v>332815</v>
      </c>
      <c r="G59" s="32">
        <f t="shared" si="12"/>
        <v>0</v>
      </c>
      <c r="H59" s="32">
        <f t="shared" si="12"/>
        <v>0</v>
      </c>
      <c r="I59" s="32">
        <f t="shared" si="12"/>
        <v>34275</v>
      </c>
      <c r="J59" s="32">
        <f t="shared" si="12"/>
        <v>0</v>
      </c>
      <c r="K59" s="32">
        <f t="shared" si="12"/>
        <v>4645603</v>
      </c>
      <c r="L59" s="32">
        <f t="shared" si="12"/>
        <v>0</v>
      </c>
      <c r="M59" s="32">
        <f t="shared" si="12"/>
        <v>0</v>
      </c>
      <c r="N59" s="32">
        <f t="shared" si="11"/>
        <v>5496205</v>
      </c>
      <c r="O59" s="45">
        <f t="shared" si="7"/>
        <v>230.4778378831719</v>
      </c>
      <c r="P59" s="10"/>
    </row>
    <row r="60" spans="1:16">
      <c r="A60" s="12"/>
      <c r="B60" s="25">
        <v>361.1</v>
      </c>
      <c r="C60" s="20" t="s">
        <v>67</v>
      </c>
      <c r="D60" s="46">
        <v>25853</v>
      </c>
      <c r="E60" s="46">
        <v>3867</v>
      </c>
      <c r="F60" s="46">
        <v>332815</v>
      </c>
      <c r="G60" s="46">
        <v>0</v>
      </c>
      <c r="H60" s="46">
        <v>0</v>
      </c>
      <c r="I60" s="46">
        <v>27880</v>
      </c>
      <c r="J60" s="46">
        <v>0</v>
      </c>
      <c r="K60" s="46">
        <v>86238</v>
      </c>
      <c r="L60" s="46">
        <v>0</v>
      </c>
      <c r="M60" s="46">
        <v>0</v>
      </c>
      <c r="N60" s="46">
        <f t="shared" si="11"/>
        <v>476653</v>
      </c>
      <c r="O60" s="47">
        <f t="shared" si="7"/>
        <v>19.987964943179435</v>
      </c>
      <c r="P60" s="9"/>
    </row>
    <row r="61" spans="1:16">
      <c r="A61" s="12"/>
      <c r="B61" s="25">
        <v>361.2</v>
      </c>
      <c r="C61" s="20" t="s">
        <v>68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473390</v>
      </c>
      <c r="L61" s="46">
        <v>0</v>
      </c>
      <c r="M61" s="46">
        <v>0</v>
      </c>
      <c r="N61" s="46">
        <f t="shared" ref="N61:N68" si="13">SUM(D61:M61)</f>
        <v>473390</v>
      </c>
      <c r="O61" s="47">
        <f t="shared" si="7"/>
        <v>19.851134314588837</v>
      </c>
      <c r="P61" s="9"/>
    </row>
    <row r="62" spans="1:16">
      <c r="A62" s="12"/>
      <c r="B62" s="25">
        <v>361.3</v>
      </c>
      <c r="C62" s="20" t="s">
        <v>69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2781391</v>
      </c>
      <c r="L62" s="46">
        <v>0</v>
      </c>
      <c r="M62" s="46">
        <v>0</v>
      </c>
      <c r="N62" s="46">
        <f t="shared" si="13"/>
        <v>2781391</v>
      </c>
      <c r="O62" s="47">
        <f t="shared" si="7"/>
        <v>116.63483876378581</v>
      </c>
      <c r="P62" s="9"/>
    </row>
    <row r="63" spans="1:16">
      <c r="A63" s="12"/>
      <c r="B63" s="25">
        <v>362</v>
      </c>
      <c r="C63" s="20" t="s">
        <v>71</v>
      </c>
      <c r="D63" s="46">
        <v>69422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69422</v>
      </c>
      <c r="O63" s="47">
        <f t="shared" si="7"/>
        <v>2.9111418627080976</v>
      </c>
      <c r="P63" s="9"/>
    </row>
    <row r="64" spans="1:16">
      <c r="A64" s="12"/>
      <c r="B64" s="25">
        <v>364</v>
      </c>
      <c r="C64" s="20" t="s">
        <v>133</v>
      </c>
      <c r="D64" s="46">
        <v>70431</v>
      </c>
      <c r="E64" s="46">
        <v>0</v>
      </c>
      <c r="F64" s="46">
        <v>0</v>
      </c>
      <c r="G64" s="46">
        <v>0</v>
      </c>
      <c r="H64" s="46">
        <v>0</v>
      </c>
      <c r="I64" s="46">
        <v>565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70996</v>
      </c>
      <c r="O64" s="47">
        <f t="shared" si="7"/>
        <v>2.9771459722396947</v>
      </c>
      <c r="P64" s="9"/>
    </row>
    <row r="65" spans="1:119">
      <c r="A65" s="12"/>
      <c r="B65" s="25">
        <v>365</v>
      </c>
      <c r="C65" s="20" t="s">
        <v>120</v>
      </c>
      <c r="D65" s="46">
        <v>5412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5412</v>
      </c>
      <c r="O65" s="47">
        <f t="shared" si="7"/>
        <v>0.22694678575921501</v>
      </c>
      <c r="P65" s="9"/>
    </row>
    <row r="66" spans="1:119">
      <c r="A66" s="12"/>
      <c r="B66" s="25">
        <v>366</v>
      </c>
      <c r="C66" s="20" t="s">
        <v>73</v>
      </c>
      <c r="D66" s="46">
        <v>161935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161935</v>
      </c>
      <c r="O66" s="47">
        <f t="shared" si="7"/>
        <v>6.7905816245230008</v>
      </c>
      <c r="P66" s="9"/>
    </row>
    <row r="67" spans="1:119">
      <c r="A67" s="12"/>
      <c r="B67" s="25">
        <v>368</v>
      </c>
      <c r="C67" s="20" t="s">
        <v>74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1304584</v>
      </c>
      <c r="L67" s="46">
        <v>0</v>
      </c>
      <c r="M67" s="46">
        <v>0</v>
      </c>
      <c r="N67" s="46">
        <f t="shared" si="13"/>
        <v>1304584</v>
      </c>
      <c r="O67" s="47">
        <f t="shared" si="7"/>
        <v>54.706420094770827</v>
      </c>
      <c r="P67" s="9"/>
    </row>
    <row r="68" spans="1:119">
      <c r="A68" s="12"/>
      <c r="B68" s="25">
        <v>369.9</v>
      </c>
      <c r="C68" s="20" t="s">
        <v>75</v>
      </c>
      <c r="D68" s="46">
        <v>146592</v>
      </c>
      <c r="E68" s="46">
        <v>0</v>
      </c>
      <c r="F68" s="46">
        <v>0</v>
      </c>
      <c r="G68" s="46">
        <v>0</v>
      </c>
      <c r="H68" s="46">
        <v>0</v>
      </c>
      <c r="I68" s="46">
        <v>5830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152422</v>
      </c>
      <c r="O68" s="47">
        <f t="shared" si="7"/>
        <v>6.3916635216169748</v>
      </c>
      <c r="P68" s="9"/>
    </row>
    <row r="69" spans="1:119" ht="15.75">
      <c r="A69" s="29" t="s">
        <v>50</v>
      </c>
      <c r="B69" s="30"/>
      <c r="C69" s="31"/>
      <c r="D69" s="32">
        <f t="shared" ref="D69:M69" si="14">SUM(D70:D73)</f>
        <v>2474541</v>
      </c>
      <c r="E69" s="32">
        <f t="shared" si="14"/>
        <v>1578460</v>
      </c>
      <c r="F69" s="32">
        <f t="shared" si="14"/>
        <v>2045699</v>
      </c>
      <c r="G69" s="32">
        <f t="shared" si="14"/>
        <v>865100</v>
      </c>
      <c r="H69" s="32">
        <f t="shared" si="14"/>
        <v>0</v>
      </c>
      <c r="I69" s="32">
        <f t="shared" si="14"/>
        <v>2886407</v>
      </c>
      <c r="J69" s="32">
        <f t="shared" si="14"/>
        <v>0</v>
      </c>
      <c r="K69" s="32">
        <f t="shared" si="14"/>
        <v>0</v>
      </c>
      <c r="L69" s="32">
        <f t="shared" si="14"/>
        <v>0</v>
      </c>
      <c r="M69" s="32">
        <f t="shared" si="14"/>
        <v>0</v>
      </c>
      <c r="N69" s="32">
        <f t="shared" ref="N69:N74" si="15">SUM(D69:M69)</f>
        <v>9850207</v>
      </c>
      <c r="O69" s="45">
        <f t="shared" ref="O69:O74" si="16">(N69/O$76)</f>
        <v>413.05853985826309</v>
      </c>
      <c r="P69" s="9"/>
    </row>
    <row r="70" spans="1:119">
      <c r="A70" s="12"/>
      <c r="B70" s="25">
        <v>381</v>
      </c>
      <c r="C70" s="20" t="s">
        <v>76</v>
      </c>
      <c r="D70" s="46">
        <v>474541</v>
      </c>
      <c r="E70" s="46">
        <v>1578460</v>
      </c>
      <c r="F70" s="46">
        <v>2045699</v>
      </c>
      <c r="G70" s="46">
        <v>30100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4128800</v>
      </c>
      <c r="O70" s="47">
        <f t="shared" si="16"/>
        <v>173.13708223256594</v>
      </c>
      <c r="P70" s="9"/>
    </row>
    <row r="71" spans="1:119">
      <c r="A71" s="12"/>
      <c r="B71" s="25">
        <v>382</v>
      </c>
      <c r="C71" s="20" t="s">
        <v>89</v>
      </c>
      <c r="D71" s="46">
        <v>2000000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2000000</v>
      </c>
      <c r="O71" s="47">
        <f t="shared" si="16"/>
        <v>83.867991780936805</v>
      </c>
      <c r="P71" s="9"/>
    </row>
    <row r="72" spans="1:119">
      <c r="A72" s="12"/>
      <c r="B72" s="25">
        <v>384</v>
      </c>
      <c r="C72" s="20" t="s">
        <v>101</v>
      </c>
      <c r="D72" s="46">
        <v>0</v>
      </c>
      <c r="E72" s="46">
        <v>0</v>
      </c>
      <c r="F72" s="46">
        <v>0</v>
      </c>
      <c r="G72" s="46">
        <v>835000</v>
      </c>
      <c r="H72" s="46">
        <v>0</v>
      </c>
      <c r="I72" s="46">
        <v>2871907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3706907</v>
      </c>
      <c r="O72" s="47">
        <f t="shared" si="16"/>
        <v>155.44542290434856</v>
      </c>
      <c r="P72" s="9"/>
    </row>
    <row r="73" spans="1:119" ht="15.75" thickBot="1">
      <c r="A73" s="12"/>
      <c r="B73" s="25">
        <v>389.8</v>
      </c>
      <c r="C73" s="20" t="s">
        <v>121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14500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14500</v>
      </c>
      <c r="O73" s="47">
        <f t="shared" si="16"/>
        <v>0.60804294041179185</v>
      </c>
      <c r="P73" s="9"/>
    </row>
    <row r="74" spans="1:119" ht="16.5" thickBot="1">
      <c r="A74" s="14" t="s">
        <v>61</v>
      </c>
      <c r="B74" s="23"/>
      <c r="C74" s="22"/>
      <c r="D74" s="15">
        <f t="shared" ref="D74:M74" si="17">SUM(D5,D17,D31,D41,D54,D59,D69)</f>
        <v>26616387</v>
      </c>
      <c r="E74" s="15">
        <f t="shared" si="17"/>
        <v>2969278</v>
      </c>
      <c r="F74" s="15">
        <f t="shared" si="17"/>
        <v>2378514</v>
      </c>
      <c r="G74" s="15">
        <f t="shared" si="17"/>
        <v>865100</v>
      </c>
      <c r="H74" s="15">
        <f t="shared" si="17"/>
        <v>0</v>
      </c>
      <c r="I74" s="15">
        <f t="shared" si="17"/>
        <v>15780362</v>
      </c>
      <c r="J74" s="15">
        <f t="shared" si="17"/>
        <v>0</v>
      </c>
      <c r="K74" s="15">
        <f t="shared" si="17"/>
        <v>4917935</v>
      </c>
      <c r="L74" s="15">
        <f t="shared" si="17"/>
        <v>0</v>
      </c>
      <c r="M74" s="15">
        <f t="shared" si="17"/>
        <v>0</v>
      </c>
      <c r="N74" s="15">
        <f t="shared" si="15"/>
        <v>53527576</v>
      </c>
      <c r="O74" s="38">
        <f t="shared" si="16"/>
        <v>2244.6251520107353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141</v>
      </c>
      <c r="M76" s="48"/>
      <c r="N76" s="48"/>
      <c r="O76" s="43">
        <v>23847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98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9952374</v>
      </c>
      <c r="E5" s="27">
        <f t="shared" si="0"/>
        <v>1170698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245484</v>
      </c>
      <c r="L5" s="27">
        <f t="shared" si="0"/>
        <v>0</v>
      </c>
      <c r="M5" s="27">
        <f t="shared" si="0"/>
        <v>0</v>
      </c>
      <c r="N5" s="28">
        <f>SUM(D5:M5)</f>
        <v>11368556</v>
      </c>
      <c r="O5" s="33">
        <f t="shared" ref="O5:O36" si="1">(N5/O$76)</f>
        <v>488.92809220712195</v>
      </c>
      <c r="P5" s="6"/>
    </row>
    <row r="6" spans="1:133">
      <c r="A6" s="12"/>
      <c r="B6" s="25">
        <v>311</v>
      </c>
      <c r="C6" s="20" t="s">
        <v>3</v>
      </c>
      <c r="D6" s="46">
        <v>6626697</v>
      </c>
      <c r="E6" s="46">
        <v>1170698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7797395</v>
      </c>
      <c r="O6" s="47">
        <f t="shared" si="1"/>
        <v>335.34298124892484</v>
      </c>
      <c r="P6" s="9"/>
    </row>
    <row r="7" spans="1:133">
      <c r="A7" s="12"/>
      <c r="B7" s="25">
        <v>312.3</v>
      </c>
      <c r="C7" s="20" t="s">
        <v>11</v>
      </c>
      <c r="D7" s="46">
        <v>92971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92971</v>
      </c>
      <c r="O7" s="47">
        <f t="shared" si="1"/>
        <v>3.9984087390332013</v>
      </c>
      <c r="P7" s="9"/>
    </row>
    <row r="8" spans="1:133">
      <c r="A8" s="12"/>
      <c r="B8" s="25">
        <v>312.41000000000003</v>
      </c>
      <c r="C8" s="20" t="s">
        <v>12</v>
      </c>
      <c r="D8" s="46">
        <v>869032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869032</v>
      </c>
      <c r="O8" s="47">
        <f t="shared" si="1"/>
        <v>37.374505418888695</v>
      </c>
      <c r="P8" s="9"/>
    </row>
    <row r="9" spans="1:133">
      <c r="A9" s="12"/>
      <c r="B9" s="25">
        <v>312.51</v>
      </c>
      <c r="C9" s="20" t="s">
        <v>87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105382</v>
      </c>
      <c r="L9" s="46">
        <v>0</v>
      </c>
      <c r="M9" s="46">
        <v>0</v>
      </c>
      <c r="N9" s="46">
        <f>SUM(D9:M9)</f>
        <v>105382</v>
      </c>
      <c r="O9" s="47">
        <f t="shared" si="1"/>
        <v>4.5321692757612251</v>
      </c>
      <c r="P9" s="9"/>
    </row>
    <row r="10" spans="1:133">
      <c r="A10" s="12"/>
      <c r="B10" s="25">
        <v>312.52</v>
      </c>
      <c r="C10" s="20" t="s">
        <v>107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140102</v>
      </c>
      <c r="L10" s="46">
        <v>0</v>
      </c>
      <c r="M10" s="46">
        <v>0</v>
      </c>
      <c r="N10" s="46">
        <f>SUM(D10:M10)</f>
        <v>140102</v>
      </c>
      <c r="O10" s="47">
        <f t="shared" si="1"/>
        <v>6.0253741613624632</v>
      </c>
      <c r="P10" s="9"/>
    </row>
    <row r="11" spans="1:133">
      <c r="A11" s="12"/>
      <c r="B11" s="25">
        <v>314.10000000000002</v>
      </c>
      <c r="C11" s="20" t="s">
        <v>13</v>
      </c>
      <c r="D11" s="46">
        <v>1346073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1346073</v>
      </c>
      <c r="O11" s="47">
        <f t="shared" si="1"/>
        <v>57.89063306382247</v>
      </c>
      <c r="P11" s="9"/>
    </row>
    <row r="12" spans="1:133">
      <c r="A12" s="12"/>
      <c r="B12" s="25">
        <v>314.3</v>
      </c>
      <c r="C12" s="20" t="s">
        <v>14</v>
      </c>
      <c r="D12" s="46">
        <v>312756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312756</v>
      </c>
      <c r="O12" s="47">
        <f t="shared" si="1"/>
        <v>13.450713917082401</v>
      </c>
      <c r="P12" s="9"/>
    </row>
    <row r="13" spans="1:133">
      <c r="A13" s="12"/>
      <c r="B13" s="25">
        <v>314.39999999999998</v>
      </c>
      <c r="C13" s="20" t="s">
        <v>15</v>
      </c>
      <c r="D13" s="46">
        <v>79074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79074</v>
      </c>
      <c r="O13" s="47">
        <f t="shared" si="1"/>
        <v>3.4007397213142956</v>
      </c>
      <c r="P13" s="9"/>
    </row>
    <row r="14" spans="1:133">
      <c r="A14" s="12"/>
      <c r="B14" s="25">
        <v>314.8</v>
      </c>
      <c r="C14" s="20" t="s">
        <v>16</v>
      </c>
      <c r="D14" s="46">
        <v>33113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33113</v>
      </c>
      <c r="O14" s="47">
        <f t="shared" si="1"/>
        <v>1.4240925511783933</v>
      </c>
      <c r="P14" s="9"/>
    </row>
    <row r="15" spans="1:133">
      <c r="A15" s="12"/>
      <c r="B15" s="25">
        <v>315</v>
      </c>
      <c r="C15" s="20" t="s">
        <v>108</v>
      </c>
      <c r="D15" s="46">
        <v>518919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518919</v>
      </c>
      <c r="O15" s="47">
        <f t="shared" si="1"/>
        <v>22.317177017030794</v>
      </c>
      <c r="P15" s="9"/>
    </row>
    <row r="16" spans="1:133">
      <c r="A16" s="12"/>
      <c r="B16" s="25">
        <v>316</v>
      </c>
      <c r="C16" s="20" t="s">
        <v>109</v>
      </c>
      <c r="D16" s="46">
        <v>73739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73739</v>
      </c>
      <c r="O16" s="47">
        <f t="shared" si="1"/>
        <v>3.1712970927232065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SUM(D18:D30)</f>
        <v>5372790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1702363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7075153</v>
      </c>
      <c r="O17" s="45">
        <f t="shared" si="1"/>
        <v>304.28148116291072</v>
      </c>
      <c r="P17" s="10"/>
    </row>
    <row r="18" spans="1:16">
      <c r="A18" s="12"/>
      <c r="B18" s="25">
        <v>322</v>
      </c>
      <c r="C18" s="20" t="s">
        <v>0</v>
      </c>
      <c r="D18" s="46">
        <v>958496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958496</v>
      </c>
      <c r="O18" s="47">
        <f t="shared" si="1"/>
        <v>41.222088422501287</v>
      </c>
      <c r="P18" s="9"/>
    </row>
    <row r="19" spans="1:16">
      <c r="A19" s="12"/>
      <c r="B19" s="25">
        <v>323.10000000000002</v>
      </c>
      <c r="C19" s="20" t="s">
        <v>20</v>
      </c>
      <c r="D19" s="46">
        <v>1534412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9" si="4">SUM(D19:M19)</f>
        <v>1534412</v>
      </c>
      <c r="O19" s="47">
        <f t="shared" si="1"/>
        <v>65.990538448305529</v>
      </c>
      <c r="P19" s="9"/>
    </row>
    <row r="20" spans="1:16">
      <c r="A20" s="12"/>
      <c r="B20" s="25">
        <v>323.39999999999998</v>
      </c>
      <c r="C20" s="20" t="s">
        <v>21</v>
      </c>
      <c r="D20" s="46">
        <v>88841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88841</v>
      </c>
      <c r="O20" s="47">
        <f t="shared" si="1"/>
        <v>3.8207896094959573</v>
      </c>
      <c r="P20" s="9"/>
    </row>
    <row r="21" spans="1:16">
      <c r="A21" s="12"/>
      <c r="B21" s="25">
        <v>323.7</v>
      </c>
      <c r="C21" s="20" t="s">
        <v>22</v>
      </c>
      <c r="D21" s="46">
        <v>186953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186953</v>
      </c>
      <c r="O21" s="47">
        <f t="shared" si="1"/>
        <v>8.0402976088078439</v>
      </c>
      <c r="P21" s="9"/>
    </row>
    <row r="22" spans="1:16">
      <c r="A22" s="12"/>
      <c r="B22" s="25">
        <v>324.11</v>
      </c>
      <c r="C22" s="20" t="s">
        <v>23</v>
      </c>
      <c r="D22" s="46">
        <v>80886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80886</v>
      </c>
      <c r="O22" s="47">
        <f t="shared" si="1"/>
        <v>3.4786685016342682</v>
      </c>
      <c r="P22" s="9"/>
    </row>
    <row r="23" spans="1:16">
      <c r="A23" s="12"/>
      <c r="B23" s="25">
        <v>324.12</v>
      </c>
      <c r="C23" s="20" t="s">
        <v>24</v>
      </c>
      <c r="D23" s="46">
        <v>15179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15179</v>
      </c>
      <c r="O23" s="47">
        <f t="shared" si="1"/>
        <v>0.65280405986581802</v>
      </c>
      <c r="P23" s="9"/>
    </row>
    <row r="24" spans="1:16">
      <c r="A24" s="12"/>
      <c r="B24" s="25">
        <v>324.20999999999998</v>
      </c>
      <c r="C24" s="20" t="s">
        <v>25</v>
      </c>
      <c r="D24" s="46">
        <v>40664</v>
      </c>
      <c r="E24" s="46">
        <v>0</v>
      </c>
      <c r="F24" s="46">
        <v>0</v>
      </c>
      <c r="G24" s="46">
        <v>0</v>
      </c>
      <c r="H24" s="46">
        <v>0</v>
      </c>
      <c r="I24" s="46">
        <v>1034193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1074857</v>
      </c>
      <c r="O24" s="47">
        <f t="shared" si="1"/>
        <v>46.226432134870116</v>
      </c>
      <c r="P24" s="9"/>
    </row>
    <row r="25" spans="1:16">
      <c r="A25" s="12"/>
      <c r="B25" s="25">
        <v>324.22000000000003</v>
      </c>
      <c r="C25" s="20" t="s">
        <v>26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151255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151255</v>
      </c>
      <c r="O25" s="47">
        <f t="shared" si="1"/>
        <v>6.5050318252193362</v>
      </c>
      <c r="P25" s="9"/>
    </row>
    <row r="26" spans="1:16">
      <c r="A26" s="12"/>
      <c r="B26" s="25">
        <v>324.31</v>
      </c>
      <c r="C26" s="20" t="s">
        <v>27</v>
      </c>
      <c r="D26" s="46">
        <v>170806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170806</v>
      </c>
      <c r="O26" s="47">
        <f t="shared" si="1"/>
        <v>7.3458627214863235</v>
      </c>
      <c r="P26" s="9"/>
    </row>
    <row r="27" spans="1:16">
      <c r="A27" s="12"/>
      <c r="B27" s="25">
        <v>324.32</v>
      </c>
      <c r="C27" s="20" t="s">
        <v>28</v>
      </c>
      <c r="D27" s="46">
        <v>103021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103021</v>
      </c>
      <c r="O27" s="47">
        <f t="shared" si="1"/>
        <v>4.4306296232582145</v>
      </c>
      <c r="P27" s="9"/>
    </row>
    <row r="28" spans="1:16">
      <c r="A28" s="12"/>
      <c r="B28" s="25">
        <v>324.61</v>
      </c>
      <c r="C28" s="20" t="s">
        <v>29</v>
      </c>
      <c r="D28" s="46">
        <v>88400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88400</v>
      </c>
      <c r="O28" s="47">
        <f t="shared" si="1"/>
        <v>3.8018234990538446</v>
      </c>
      <c r="P28" s="9"/>
    </row>
    <row r="29" spans="1:16">
      <c r="A29" s="12"/>
      <c r="B29" s="25">
        <v>325.2</v>
      </c>
      <c r="C29" s="20" t="s">
        <v>110</v>
      </c>
      <c r="D29" s="46">
        <v>1810363</v>
      </c>
      <c r="E29" s="46">
        <v>0</v>
      </c>
      <c r="F29" s="46">
        <v>0</v>
      </c>
      <c r="G29" s="46">
        <v>0</v>
      </c>
      <c r="H29" s="46">
        <v>0</v>
      </c>
      <c r="I29" s="46">
        <v>516915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2327278</v>
      </c>
      <c r="O29" s="47">
        <f t="shared" si="1"/>
        <v>100.08936865645965</v>
      </c>
      <c r="P29" s="9"/>
    </row>
    <row r="30" spans="1:16">
      <c r="A30" s="12"/>
      <c r="B30" s="25">
        <v>329</v>
      </c>
      <c r="C30" s="20" t="s">
        <v>30</v>
      </c>
      <c r="D30" s="46">
        <v>294769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40" si="5">SUM(D30:M30)</f>
        <v>294769</v>
      </c>
      <c r="O30" s="47">
        <f t="shared" si="1"/>
        <v>12.677146051952521</v>
      </c>
      <c r="P30" s="9"/>
    </row>
    <row r="31" spans="1:16" ht="15.75">
      <c r="A31" s="29" t="s">
        <v>32</v>
      </c>
      <c r="B31" s="30"/>
      <c r="C31" s="31"/>
      <c r="D31" s="32">
        <f t="shared" ref="D31:M31" si="6">SUM(D32:D39)</f>
        <v>2406563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44">
        <f t="shared" si="5"/>
        <v>2406563</v>
      </c>
      <c r="O31" s="45">
        <f t="shared" si="1"/>
        <v>103.49918286599002</v>
      </c>
      <c r="P31" s="10"/>
    </row>
    <row r="32" spans="1:16">
      <c r="A32" s="12"/>
      <c r="B32" s="25">
        <v>331.2</v>
      </c>
      <c r="C32" s="20" t="s">
        <v>31</v>
      </c>
      <c r="D32" s="46">
        <v>15183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15183</v>
      </c>
      <c r="O32" s="47">
        <f t="shared" si="1"/>
        <v>0.65297608807844487</v>
      </c>
      <c r="P32" s="9"/>
    </row>
    <row r="33" spans="1:16">
      <c r="A33" s="12"/>
      <c r="B33" s="25">
        <v>335.12</v>
      </c>
      <c r="C33" s="20" t="s">
        <v>112</v>
      </c>
      <c r="D33" s="46">
        <v>762151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762151</v>
      </c>
      <c r="O33" s="47">
        <f t="shared" si="1"/>
        <v>32.777868570445555</v>
      </c>
      <c r="P33" s="9"/>
    </row>
    <row r="34" spans="1:16">
      <c r="A34" s="12"/>
      <c r="B34" s="25">
        <v>335.14</v>
      </c>
      <c r="C34" s="20" t="s">
        <v>113</v>
      </c>
      <c r="D34" s="46">
        <v>58220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58220</v>
      </c>
      <c r="O34" s="47">
        <f t="shared" si="1"/>
        <v>2.5038706347841044</v>
      </c>
      <c r="P34" s="9"/>
    </row>
    <row r="35" spans="1:16">
      <c r="A35" s="12"/>
      <c r="B35" s="25">
        <v>335.15</v>
      </c>
      <c r="C35" s="20" t="s">
        <v>114</v>
      </c>
      <c r="D35" s="46">
        <v>9881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9881</v>
      </c>
      <c r="O35" s="47">
        <f t="shared" si="1"/>
        <v>0.4249526922415276</v>
      </c>
      <c r="P35" s="9"/>
    </row>
    <row r="36" spans="1:16">
      <c r="A36" s="12"/>
      <c r="B36" s="25">
        <v>335.18</v>
      </c>
      <c r="C36" s="20" t="s">
        <v>115</v>
      </c>
      <c r="D36" s="46">
        <v>1354426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1354426</v>
      </c>
      <c r="O36" s="47">
        <f t="shared" si="1"/>
        <v>58.249870978840526</v>
      </c>
      <c r="P36" s="9"/>
    </row>
    <row r="37" spans="1:16">
      <c r="A37" s="12"/>
      <c r="B37" s="25">
        <v>335.49</v>
      </c>
      <c r="C37" s="20" t="s">
        <v>41</v>
      </c>
      <c r="D37" s="46">
        <v>9247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9247</v>
      </c>
      <c r="O37" s="47">
        <f t="shared" ref="O37:O68" si="7">(N37/O$76)</f>
        <v>0.39768622054016861</v>
      </c>
      <c r="P37" s="9"/>
    </row>
    <row r="38" spans="1:16">
      <c r="A38" s="12"/>
      <c r="B38" s="25">
        <v>337.2</v>
      </c>
      <c r="C38" s="20" t="s">
        <v>42</v>
      </c>
      <c r="D38" s="46">
        <v>6441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6441</v>
      </c>
      <c r="O38" s="47">
        <f t="shared" si="7"/>
        <v>0.27700842938241871</v>
      </c>
      <c r="P38" s="9"/>
    </row>
    <row r="39" spans="1:16">
      <c r="A39" s="12"/>
      <c r="B39" s="25">
        <v>338</v>
      </c>
      <c r="C39" s="20" t="s">
        <v>136</v>
      </c>
      <c r="D39" s="46">
        <v>191014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191014</v>
      </c>
      <c r="O39" s="47">
        <f t="shared" si="7"/>
        <v>8.2149492516772753</v>
      </c>
      <c r="P39" s="9"/>
    </row>
    <row r="40" spans="1:16" ht="15.75">
      <c r="A40" s="29" t="s">
        <v>48</v>
      </c>
      <c r="B40" s="30"/>
      <c r="C40" s="31"/>
      <c r="D40" s="32">
        <f t="shared" ref="D40:M40" si="8">SUM(D41:D52)</f>
        <v>3538090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9539031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5"/>
        <v>13077121</v>
      </c>
      <c r="O40" s="45">
        <f t="shared" si="7"/>
        <v>562.40843798382934</v>
      </c>
      <c r="P40" s="10"/>
    </row>
    <row r="41" spans="1:16">
      <c r="A41" s="12"/>
      <c r="B41" s="25">
        <v>342.1</v>
      </c>
      <c r="C41" s="20" t="s">
        <v>51</v>
      </c>
      <c r="D41" s="46">
        <v>166056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2" si="9">SUM(D41:M41)</f>
        <v>166056</v>
      </c>
      <c r="O41" s="47">
        <f t="shared" si="7"/>
        <v>7.1415792189919145</v>
      </c>
      <c r="P41" s="9"/>
    </row>
    <row r="42" spans="1:16">
      <c r="A42" s="12"/>
      <c r="B42" s="25">
        <v>342.5</v>
      </c>
      <c r="C42" s="20" t="s">
        <v>52</v>
      </c>
      <c r="D42" s="46">
        <v>61331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61331</v>
      </c>
      <c r="O42" s="47">
        <f t="shared" si="7"/>
        <v>2.6376655771546536</v>
      </c>
      <c r="P42" s="9"/>
    </row>
    <row r="43" spans="1:16">
      <c r="A43" s="12"/>
      <c r="B43" s="25">
        <v>342.9</v>
      </c>
      <c r="C43" s="20" t="s">
        <v>53</v>
      </c>
      <c r="D43" s="46">
        <v>22986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22986</v>
      </c>
      <c r="O43" s="47">
        <f t="shared" si="7"/>
        <v>0.98856012386031311</v>
      </c>
      <c r="P43" s="9"/>
    </row>
    <row r="44" spans="1:16">
      <c r="A44" s="12"/>
      <c r="B44" s="25">
        <v>343.3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3705207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3705207</v>
      </c>
      <c r="O44" s="47">
        <f t="shared" si="7"/>
        <v>159.35003440564253</v>
      </c>
      <c r="P44" s="9"/>
    </row>
    <row r="45" spans="1:16">
      <c r="A45" s="12"/>
      <c r="B45" s="25">
        <v>343.4</v>
      </c>
      <c r="C45" s="20" t="s">
        <v>55</v>
      </c>
      <c r="D45" s="46">
        <v>2530454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2530454</v>
      </c>
      <c r="O45" s="47">
        <f t="shared" si="7"/>
        <v>108.82736968862893</v>
      </c>
      <c r="P45" s="9"/>
    </row>
    <row r="46" spans="1:16">
      <c r="A46" s="12"/>
      <c r="B46" s="25">
        <v>343.5</v>
      </c>
      <c r="C46" s="20" t="s">
        <v>56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5771678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5771678</v>
      </c>
      <c r="O46" s="47">
        <f t="shared" si="7"/>
        <v>248.22286254945811</v>
      </c>
      <c r="P46" s="9"/>
    </row>
    <row r="47" spans="1:16">
      <c r="A47" s="12"/>
      <c r="B47" s="25">
        <v>343.8</v>
      </c>
      <c r="C47" s="20" t="s">
        <v>57</v>
      </c>
      <c r="D47" s="46">
        <v>67431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67431</v>
      </c>
      <c r="O47" s="47">
        <f t="shared" si="7"/>
        <v>2.9000086014106312</v>
      </c>
      <c r="P47" s="9"/>
    </row>
    <row r="48" spans="1:16">
      <c r="A48" s="12"/>
      <c r="B48" s="25">
        <v>343.9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62146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62146</v>
      </c>
      <c r="O48" s="47">
        <f t="shared" si="7"/>
        <v>2.6727163254773783</v>
      </c>
      <c r="P48" s="9"/>
    </row>
    <row r="49" spans="1:16">
      <c r="A49" s="12"/>
      <c r="B49" s="25">
        <v>344.9</v>
      </c>
      <c r="C49" s="20" t="s">
        <v>116</v>
      </c>
      <c r="D49" s="46">
        <v>133131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133131</v>
      </c>
      <c r="O49" s="47">
        <f t="shared" si="7"/>
        <v>5.7255719938069847</v>
      </c>
      <c r="P49" s="9"/>
    </row>
    <row r="50" spans="1:16">
      <c r="A50" s="12"/>
      <c r="B50" s="25">
        <v>347.1</v>
      </c>
      <c r="C50" s="20" t="s">
        <v>117</v>
      </c>
      <c r="D50" s="46">
        <v>1331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1331</v>
      </c>
      <c r="O50" s="47">
        <f t="shared" si="7"/>
        <v>5.724238775159126E-2</v>
      </c>
      <c r="P50" s="9"/>
    </row>
    <row r="51" spans="1:16">
      <c r="A51" s="12"/>
      <c r="B51" s="25">
        <v>347.2</v>
      </c>
      <c r="C51" s="20" t="s">
        <v>60</v>
      </c>
      <c r="D51" s="46">
        <v>500724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500724</v>
      </c>
      <c r="O51" s="47">
        <f t="shared" si="7"/>
        <v>21.534663684844315</v>
      </c>
      <c r="P51" s="9"/>
    </row>
    <row r="52" spans="1:16">
      <c r="A52" s="12"/>
      <c r="B52" s="25">
        <v>349</v>
      </c>
      <c r="C52" s="20" t="s">
        <v>1</v>
      </c>
      <c r="D52" s="46">
        <v>54646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54646</v>
      </c>
      <c r="O52" s="47">
        <f t="shared" si="7"/>
        <v>2.3501634268019957</v>
      </c>
      <c r="P52" s="9"/>
    </row>
    <row r="53" spans="1:16" ht="15.75">
      <c r="A53" s="29" t="s">
        <v>49</v>
      </c>
      <c r="B53" s="30"/>
      <c r="C53" s="31"/>
      <c r="D53" s="32">
        <f t="shared" ref="D53:M53" si="10">SUM(D54:D57)</f>
        <v>1366205</v>
      </c>
      <c r="E53" s="32">
        <f t="shared" si="10"/>
        <v>0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301455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ref="N53:N59" si="11">SUM(D53:M53)</f>
        <v>1667660</v>
      </c>
      <c r="O53" s="45">
        <f t="shared" si="7"/>
        <v>71.721142267331842</v>
      </c>
      <c r="P53" s="10"/>
    </row>
    <row r="54" spans="1:16">
      <c r="A54" s="13"/>
      <c r="B54" s="39">
        <v>351.9</v>
      </c>
      <c r="C54" s="21" t="s">
        <v>118</v>
      </c>
      <c r="D54" s="46">
        <v>124525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124525</v>
      </c>
      <c r="O54" s="47">
        <f t="shared" si="7"/>
        <v>5.355453294340272</v>
      </c>
      <c r="P54" s="9"/>
    </row>
    <row r="55" spans="1:16">
      <c r="A55" s="13"/>
      <c r="B55" s="39">
        <v>352</v>
      </c>
      <c r="C55" s="21" t="s">
        <v>63</v>
      </c>
      <c r="D55" s="46">
        <v>16044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16044</v>
      </c>
      <c r="O55" s="47">
        <f t="shared" si="7"/>
        <v>0.69000516084637875</v>
      </c>
      <c r="P55" s="9"/>
    </row>
    <row r="56" spans="1:16">
      <c r="A56" s="13"/>
      <c r="B56" s="39">
        <v>354</v>
      </c>
      <c r="C56" s="21" t="s">
        <v>64</v>
      </c>
      <c r="D56" s="46">
        <v>1213136</v>
      </c>
      <c r="E56" s="46">
        <v>0</v>
      </c>
      <c r="F56" s="46">
        <v>0</v>
      </c>
      <c r="G56" s="46">
        <v>0</v>
      </c>
      <c r="H56" s="46">
        <v>0</v>
      </c>
      <c r="I56" s="46">
        <v>301455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1514591</v>
      </c>
      <c r="O56" s="47">
        <f t="shared" si="7"/>
        <v>65.138095647686214</v>
      </c>
      <c r="P56" s="9"/>
    </row>
    <row r="57" spans="1:16">
      <c r="A57" s="13"/>
      <c r="B57" s="39">
        <v>359</v>
      </c>
      <c r="C57" s="21" t="s">
        <v>65</v>
      </c>
      <c r="D57" s="46">
        <v>12500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12500</v>
      </c>
      <c r="O57" s="47">
        <f t="shared" si="7"/>
        <v>0.53758816445897128</v>
      </c>
      <c r="P57" s="9"/>
    </row>
    <row r="58" spans="1:16" ht="15.75">
      <c r="A58" s="29" t="s">
        <v>4</v>
      </c>
      <c r="B58" s="30"/>
      <c r="C58" s="31"/>
      <c r="D58" s="32">
        <f t="shared" ref="D58:M58" si="12">SUM(D59:D67)</f>
        <v>296781</v>
      </c>
      <c r="E58" s="32">
        <f t="shared" si="12"/>
        <v>2670</v>
      </c>
      <c r="F58" s="32">
        <f t="shared" si="12"/>
        <v>111236</v>
      </c>
      <c r="G58" s="32">
        <f t="shared" si="12"/>
        <v>0</v>
      </c>
      <c r="H58" s="32">
        <f t="shared" si="12"/>
        <v>0</v>
      </c>
      <c r="I58" s="32">
        <f t="shared" si="12"/>
        <v>157794</v>
      </c>
      <c r="J58" s="32">
        <f t="shared" si="12"/>
        <v>0</v>
      </c>
      <c r="K58" s="32">
        <f t="shared" si="12"/>
        <v>3132389</v>
      </c>
      <c r="L58" s="32">
        <f t="shared" si="12"/>
        <v>0</v>
      </c>
      <c r="M58" s="32">
        <f t="shared" si="12"/>
        <v>0</v>
      </c>
      <c r="N58" s="32">
        <f t="shared" si="11"/>
        <v>3700870</v>
      </c>
      <c r="O58" s="45">
        <f t="shared" si="7"/>
        <v>159.16351281610184</v>
      </c>
      <c r="P58" s="10"/>
    </row>
    <row r="59" spans="1:16">
      <c r="A59" s="12"/>
      <c r="B59" s="25">
        <v>361.1</v>
      </c>
      <c r="C59" s="20" t="s">
        <v>67</v>
      </c>
      <c r="D59" s="46">
        <v>27205</v>
      </c>
      <c r="E59" s="46">
        <v>2670</v>
      </c>
      <c r="F59" s="46">
        <v>111236</v>
      </c>
      <c r="G59" s="46">
        <v>0</v>
      </c>
      <c r="H59" s="46">
        <v>0</v>
      </c>
      <c r="I59" s="46">
        <v>21888</v>
      </c>
      <c r="J59" s="46">
        <v>0</v>
      </c>
      <c r="K59" s="46">
        <v>113310</v>
      </c>
      <c r="L59" s="46">
        <v>0</v>
      </c>
      <c r="M59" s="46">
        <v>0</v>
      </c>
      <c r="N59" s="46">
        <f t="shared" si="11"/>
        <v>276309</v>
      </c>
      <c r="O59" s="47">
        <f t="shared" si="7"/>
        <v>11.883235850679512</v>
      </c>
      <c r="P59" s="9"/>
    </row>
    <row r="60" spans="1:16">
      <c r="A60" s="12"/>
      <c r="B60" s="25">
        <v>361.2</v>
      </c>
      <c r="C60" s="20" t="s">
        <v>68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678991</v>
      </c>
      <c r="L60" s="46">
        <v>0</v>
      </c>
      <c r="M60" s="46">
        <v>0</v>
      </c>
      <c r="N60" s="46">
        <f t="shared" ref="N60:N67" si="13">SUM(D60:M60)</f>
        <v>678991</v>
      </c>
      <c r="O60" s="47">
        <f t="shared" si="7"/>
        <v>29.201402029932908</v>
      </c>
      <c r="P60" s="9"/>
    </row>
    <row r="61" spans="1:16">
      <c r="A61" s="12"/>
      <c r="B61" s="25">
        <v>361.3</v>
      </c>
      <c r="C61" s="20" t="s">
        <v>69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1190965</v>
      </c>
      <c r="L61" s="46">
        <v>0</v>
      </c>
      <c r="M61" s="46">
        <v>0</v>
      </c>
      <c r="N61" s="46">
        <f t="shared" si="13"/>
        <v>1190965</v>
      </c>
      <c r="O61" s="47">
        <f t="shared" si="7"/>
        <v>51.2198950627903</v>
      </c>
      <c r="P61" s="9"/>
    </row>
    <row r="62" spans="1:16">
      <c r="A62" s="12"/>
      <c r="B62" s="25">
        <v>362</v>
      </c>
      <c r="C62" s="20" t="s">
        <v>71</v>
      </c>
      <c r="D62" s="46">
        <v>64908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64908</v>
      </c>
      <c r="O62" s="47">
        <f t="shared" si="7"/>
        <v>2.7915018062962327</v>
      </c>
      <c r="P62" s="9"/>
    </row>
    <row r="63" spans="1:16">
      <c r="A63" s="12"/>
      <c r="B63" s="25">
        <v>364</v>
      </c>
      <c r="C63" s="20" t="s">
        <v>133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1857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1857</v>
      </c>
      <c r="O63" s="47">
        <f t="shared" si="7"/>
        <v>7.9864097712024767E-2</v>
      </c>
      <c r="P63" s="9"/>
    </row>
    <row r="64" spans="1:16">
      <c r="A64" s="12"/>
      <c r="B64" s="25">
        <v>365</v>
      </c>
      <c r="C64" s="20" t="s">
        <v>120</v>
      </c>
      <c r="D64" s="46">
        <v>1222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1222</v>
      </c>
      <c r="O64" s="47">
        <f t="shared" si="7"/>
        <v>5.2554618957509035E-2</v>
      </c>
      <c r="P64" s="9"/>
    </row>
    <row r="65" spans="1:119">
      <c r="A65" s="12"/>
      <c r="B65" s="25">
        <v>366</v>
      </c>
      <c r="C65" s="20" t="s">
        <v>73</v>
      </c>
      <c r="D65" s="46">
        <v>126316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126316</v>
      </c>
      <c r="O65" s="47">
        <f t="shared" si="7"/>
        <v>5.4324789265439533</v>
      </c>
      <c r="P65" s="9"/>
    </row>
    <row r="66" spans="1:119">
      <c r="A66" s="12"/>
      <c r="B66" s="25">
        <v>368</v>
      </c>
      <c r="C66" s="20" t="s">
        <v>74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1149123</v>
      </c>
      <c r="L66" s="46">
        <v>0</v>
      </c>
      <c r="M66" s="46">
        <v>0</v>
      </c>
      <c r="N66" s="46">
        <f t="shared" si="13"/>
        <v>1149123</v>
      </c>
      <c r="O66" s="47">
        <f t="shared" si="7"/>
        <v>49.420393944606914</v>
      </c>
      <c r="P66" s="9"/>
    </row>
    <row r="67" spans="1:119">
      <c r="A67" s="12"/>
      <c r="B67" s="25">
        <v>369.9</v>
      </c>
      <c r="C67" s="20" t="s">
        <v>75</v>
      </c>
      <c r="D67" s="46">
        <v>77130</v>
      </c>
      <c r="E67" s="46">
        <v>0</v>
      </c>
      <c r="F67" s="46">
        <v>0</v>
      </c>
      <c r="G67" s="46">
        <v>0</v>
      </c>
      <c r="H67" s="46">
        <v>0</v>
      </c>
      <c r="I67" s="46">
        <v>134049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211179</v>
      </c>
      <c r="O67" s="47">
        <f t="shared" si="7"/>
        <v>9.0821864785824875</v>
      </c>
      <c r="P67" s="9"/>
    </row>
    <row r="68" spans="1:119" ht="15.75">
      <c r="A68" s="29" t="s">
        <v>50</v>
      </c>
      <c r="B68" s="30"/>
      <c r="C68" s="31"/>
      <c r="D68" s="32">
        <f t="shared" ref="D68:M68" si="14">SUM(D69:D73)</f>
        <v>1704727</v>
      </c>
      <c r="E68" s="32">
        <f t="shared" si="14"/>
        <v>1456315</v>
      </c>
      <c r="F68" s="32">
        <f t="shared" si="14"/>
        <v>27390903</v>
      </c>
      <c r="G68" s="32">
        <f t="shared" si="14"/>
        <v>0</v>
      </c>
      <c r="H68" s="32">
        <f t="shared" si="14"/>
        <v>0</v>
      </c>
      <c r="I68" s="32">
        <f t="shared" si="14"/>
        <v>2290678</v>
      </c>
      <c r="J68" s="32">
        <f t="shared" si="14"/>
        <v>0</v>
      </c>
      <c r="K68" s="32">
        <f t="shared" si="14"/>
        <v>0</v>
      </c>
      <c r="L68" s="32">
        <f t="shared" si="14"/>
        <v>0</v>
      </c>
      <c r="M68" s="32">
        <f t="shared" si="14"/>
        <v>0</v>
      </c>
      <c r="N68" s="32">
        <f t="shared" ref="N68:N74" si="15">SUM(D68:M68)</f>
        <v>32842623</v>
      </c>
      <c r="O68" s="45">
        <f t="shared" si="7"/>
        <v>1412.4644331670395</v>
      </c>
      <c r="P68" s="9"/>
    </row>
    <row r="69" spans="1:119">
      <c r="A69" s="12"/>
      <c r="B69" s="25">
        <v>381</v>
      </c>
      <c r="C69" s="20" t="s">
        <v>76</v>
      </c>
      <c r="D69" s="46">
        <v>0</v>
      </c>
      <c r="E69" s="46">
        <v>1370990</v>
      </c>
      <c r="F69" s="46">
        <v>3378863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4749853</v>
      </c>
      <c r="O69" s="47">
        <f t="shared" ref="O69:O74" si="16">(N69/O$76)</f>
        <v>204.27718045759505</v>
      </c>
      <c r="P69" s="9"/>
    </row>
    <row r="70" spans="1:119">
      <c r="A70" s="12"/>
      <c r="B70" s="25">
        <v>382</v>
      </c>
      <c r="C70" s="20" t="s">
        <v>89</v>
      </c>
      <c r="D70" s="46">
        <v>1600000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1600000</v>
      </c>
      <c r="O70" s="47">
        <f t="shared" si="16"/>
        <v>68.811285050748324</v>
      </c>
      <c r="P70" s="9"/>
    </row>
    <row r="71" spans="1:119">
      <c r="A71" s="12"/>
      <c r="B71" s="25">
        <v>383</v>
      </c>
      <c r="C71" s="20" t="s">
        <v>77</v>
      </c>
      <c r="D71" s="46">
        <v>93092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93092</v>
      </c>
      <c r="O71" s="47">
        <f t="shared" si="16"/>
        <v>4.0036125924651644</v>
      </c>
      <c r="P71" s="9"/>
    </row>
    <row r="72" spans="1:119">
      <c r="A72" s="12"/>
      <c r="B72" s="25">
        <v>384</v>
      </c>
      <c r="C72" s="20" t="s">
        <v>101</v>
      </c>
      <c r="D72" s="46">
        <v>11635</v>
      </c>
      <c r="E72" s="46">
        <v>85325</v>
      </c>
      <c r="F72" s="46">
        <v>24012040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24109000</v>
      </c>
      <c r="O72" s="47">
        <f t="shared" si="16"/>
        <v>1036.8570445553071</v>
      </c>
      <c r="P72" s="9"/>
    </row>
    <row r="73" spans="1:119" ht="15.75" thickBot="1">
      <c r="A73" s="12"/>
      <c r="B73" s="25">
        <v>389.8</v>
      </c>
      <c r="C73" s="20" t="s">
        <v>121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2290678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2290678</v>
      </c>
      <c r="O73" s="47">
        <f t="shared" si="16"/>
        <v>98.515310510923797</v>
      </c>
      <c r="P73" s="9"/>
    </row>
    <row r="74" spans="1:119" ht="16.5" thickBot="1">
      <c r="A74" s="14" t="s">
        <v>61</v>
      </c>
      <c r="B74" s="23"/>
      <c r="C74" s="22"/>
      <c r="D74" s="15">
        <f t="shared" ref="D74:M74" si="17">SUM(D5,D17,D31,D40,D53,D58,D68)</f>
        <v>24637530</v>
      </c>
      <c r="E74" s="15">
        <f t="shared" si="17"/>
        <v>2629683</v>
      </c>
      <c r="F74" s="15">
        <f t="shared" si="17"/>
        <v>27502139</v>
      </c>
      <c r="G74" s="15">
        <f t="shared" si="17"/>
        <v>0</v>
      </c>
      <c r="H74" s="15">
        <f t="shared" si="17"/>
        <v>0</v>
      </c>
      <c r="I74" s="15">
        <f t="shared" si="17"/>
        <v>13991321</v>
      </c>
      <c r="J74" s="15">
        <f t="shared" si="17"/>
        <v>0</v>
      </c>
      <c r="K74" s="15">
        <f t="shared" si="17"/>
        <v>3377873</v>
      </c>
      <c r="L74" s="15">
        <f t="shared" si="17"/>
        <v>0</v>
      </c>
      <c r="M74" s="15">
        <f t="shared" si="17"/>
        <v>0</v>
      </c>
      <c r="N74" s="15">
        <f t="shared" si="15"/>
        <v>72138546</v>
      </c>
      <c r="O74" s="38">
        <f t="shared" si="16"/>
        <v>3102.466282470325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139</v>
      </c>
      <c r="M76" s="48"/>
      <c r="N76" s="48"/>
      <c r="O76" s="43">
        <v>23252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98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9262006</v>
      </c>
      <c r="E5" s="27">
        <f t="shared" si="0"/>
        <v>1041585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232775</v>
      </c>
      <c r="L5" s="27">
        <f t="shared" si="0"/>
        <v>0</v>
      </c>
      <c r="M5" s="27">
        <f t="shared" si="0"/>
        <v>0</v>
      </c>
      <c r="N5" s="28">
        <f>SUM(D5:M5)</f>
        <v>10536366</v>
      </c>
      <c r="O5" s="33">
        <f t="shared" ref="O5:O36" si="1">(N5/O$78)</f>
        <v>464.97643424536631</v>
      </c>
      <c r="P5" s="6"/>
    </row>
    <row r="6" spans="1:133">
      <c r="A6" s="12"/>
      <c r="B6" s="25">
        <v>311</v>
      </c>
      <c r="C6" s="20" t="s">
        <v>3</v>
      </c>
      <c r="D6" s="46">
        <v>6150344</v>
      </c>
      <c r="E6" s="46">
        <v>1041585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7191929</v>
      </c>
      <c r="O6" s="47">
        <f t="shared" si="1"/>
        <v>317.3843336275375</v>
      </c>
      <c r="P6" s="9"/>
    </row>
    <row r="7" spans="1:133">
      <c r="A7" s="12"/>
      <c r="B7" s="25">
        <v>312.3</v>
      </c>
      <c r="C7" s="20" t="s">
        <v>11</v>
      </c>
      <c r="D7" s="46">
        <v>94931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94931</v>
      </c>
      <c r="O7" s="47">
        <f t="shared" si="1"/>
        <v>4.1893645189761699</v>
      </c>
      <c r="P7" s="9"/>
    </row>
    <row r="8" spans="1:133">
      <c r="A8" s="12"/>
      <c r="B8" s="25">
        <v>312.41000000000003</v>
      </c>
      <c r="C8" s="20" t="s">
        <v>12</v>
      </c>
      <c r="D8" s="46">
        <v>789415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789415</v>
      </c>
      <c r="O8" s="47">
        <f t="shared" si="1"/>
        <v>34.837378640776699</v>
      </c>
      <c r="P8" s="9"/>
    </row>
    <row r="9" spans="1:133">
      <c r="A9" s="12"/>
      <c r="B9" s="25">
        <v>312.51</v>
      </c>
      <c r="C9" s="20" t="s">
        <v>87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109138</v>
      </c>
      <c r="L9" s="46">
        <v>0</v>
      </c>
      <c r="M9" s="46">
        <v>0</v>
      </c>
      <c r="N9" s="46">
        <f>SUM(D9:M9)</f>
        <v>109138</v>
      </c>
      <c r="O9" s="47">
        <f t="shared" si="1"/>
        <v>4.8163283318623122</v>
      </c>
      <c r="P9" s="9"/>
    </row>
    <row r="10" spans="1:133">
      <c r="A10" s="12"/>
      <c r="B10" s="25">
        <v>312.52</v>
      </c>
      <c r="C10" s="20" t="s">
        <v>107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123637</v>
      </c>
      <c r="L10" s="46">
        <v>0</v>
      </c>
      <c r="M10" s="46">
        <v>0</v>
      </c>
      <c r="N10" s="46">
        <f>SUM(D10:M10)</f>
        <v>123637</v>
      </c>
      <c r="O10" s="47">
        <f t="shared" si="1"/>
        <v>5.456178287731686</v>
      </c>
      <c r="P10" s="9"/>
    </row>
    <row r="11" spans="1:133">
      <c r="A11" s="12"/>
      <c r="B11" s="25">
        <v>314.10000000000002</v>
      </c>
      <c r="C11" s="20" t="s">
        <v>13</v>
      </c>
      <c r="D11" s="46">
        <v>1299094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1299094</v>
      </c>
      <c r="O11" s="47">
        <f t="shared" si="1"/>
        <v>57.329832303618709</v>
      </c>
      <c r="P11" s="9"/>
    </row>
    <row r="12" spans="1:133">
      <c r="A12" s="12"/>
      <c r="B12" s="25">
        <v>314.3</v>
      </c>
      <c r="C12" s="20" t="s">
        <v>14</v>
      </c>
      <c r="D12" s="46">
        <v>288088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288088</v>
      </c>
      <c r="O12" s="47">
        <f t="shared" si="1"/>
        <v>12.713503971756399</v>
      </c>
      <c r="P12" s="9"/>
    </row>
    <row r="13" spans="1:133">
      <c r="A13" s="12"/>
      <c r="B13" s="25">
        <v>314.39999999999998</v>
      </c>
      <c r="C13" s="20" t="s">
        <v>15</v>
      </c>
      <c r="D13" s="46">
        <v>9984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9984</v>
      </c>
      <c r="O13" s="47">
        <f t="shared" si="1"/>
        <v>0.4406001765225066</v>
      </c>
      <c r="P13" s="9"/>
    </row>
    <row r="14" spans="1:133">
      <c r="A14" s="12"/>
      <c r="B14" s="25">
        <v>314.8</v>
      </c>
      <c r="C14" s="20" t="s">
        <v>16</v>
      </c>
      <c r="D14" s="46">
        <v>39898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39898</v>
      </c>
      <c r="O14" s="47">
        <f t="shared" si="1"/>
        <v>1.7607237422771402</v>
      </c>
      <c r="P14" s="9"/>
    </row>
    <row r="15" spans="1:133">
      <c r="A15" s="12"/>
      <c r="B15" s="25">
        <v>315</v>
      </c>
      <c r="C15" s="20" t="s">
        <v>108</v>
      </c>
      <c r="D15" s="46">
        <v>514898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514898</v>
      </c>
      <c r="O15" s="47">
        <f t="shared" si="1"/>
        <v>22.722771403353928</v>
      </c>
      <c r="P15" s="9"/>
    </row>
    <row r="16" spans="1:133">
      <c r="A16" s="12"/>
      <c r="B16" s="25">
        <v>316</v>
      </c>
      <c r="C16" s="20" t="s">
        <v>109</v>
      </c>
      <c r="D16" s="46">
        <v>75354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75354</v>
      </c>
      <c r="O16" s="47">
        <f t="shared" si="1"/>
        <v>3.3254192409532215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SUM(D18:D30)</f>
        <v>5539640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1063274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6602914</v>
      </c>
      <c r="O17" s="45">
        <f t="shared" si="1"/>
        <v>291.39073256840248</v>
      </c>
      <c r="P17" s="10"/>
    </row>
    <row r="18" spans="1:16">
      <c r="A18" s="12"/>
      <c r="B18" s="25">
        <v>322</v>
      </c>
      <c r="C18" s="20" t="s">
        <v>0</v>
      </c>
      <c r="D18" s="46">
        <v>670131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670131</v>
      </c>
      <c r="O18" s="47">
        <f t="shared" si="1"/>
        <v>29.573300970873788</v>
      </c>
      <c r="P18" s="9"/>
    </row>
    <row r="19" spans="1:16">
      <c r="A19" s="12"/>
      <c r="B19" s="25">
        <v>323.10000000000002</v>
      </c>
      <c r="C19" s="20" t="s">
        <v>20</v>
      </c>
      <c r="D19" s="46">
        <v>1632506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9" si="4">SUM(D19:M19)</f>
        <v>1632506</v>
      </c>
      <c r="O19" s="47">
        <f t="shared" si="1"/>
        <v>72.043512797881732</v>
      </c>
      <c r="P19" s="9"/>
    </row>
    <row r="20" spans="1:16">
      <c r="A20" s="12"/>
      <c r="B20" s="25">
        <v>323.39999999999998</v>
      </c>
      <c r="C20" s="20" t="s">
        <v>21</v>
      </c>
      <c r="D20" s="46">
        <v>151197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151197</v>
      </c>
      <c r="O20" s="47">
        <f t="shared" si="1"/>
        <v>6.6724183583406882</v>
      </c>
      <c r="P20" s="9"/>
    </row>
    <row r="21" spans="1:16">
      <c r="A21" s="12"/>
      <c r="B21" s="25">
        <v>323.7</v>
      </c>
      <c r="C21" s="20" t="s">
        <v>22</v>
      </c>
      <c r="D21" s="46">
        <v>187313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187313</v>
      </c>
      <c r="O21" s="47">
        <f t="shared" si="1"/>
        <v>8.2662400706090029</v>
      </c>
      <c r="P21" s="9"/>
    </row>
    <row r="22" spans="1:16">
      <c r="A22" s="12"/>
      <c r="B22" s="25">
        <v>324.11</v>
      </c>
      <c r="C22" s="20" t="s">
        <v>23</v>
      </c>
      <c r="D22" s="46">
        <v>50508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50508</v>
      </c>
      <c r="O22" s="47">
        <f t="shared" si="1"/>
        <v>2.2289496910856132</v>
      </c>
      <c r="P22" s="9"/>
    </row>
    <row r="23" spans="1:16">
      <c r="A23" s="12"/>
      <c r="B23" s="25">
        <v>324.12</v>
      </c>
      <c r="C23" s="20" t="s">
        <v>24</v>
      </c>
      <c r="D23" s="46">
        <v>21095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21095</v>
      </c>
      <c r="O23" s="47">
        <f t="shared" si="1"/>
        <v>0.93093556928508381</v>
      </c>
      <c r="P23" s="9"/>
    </row>
    <row r="24" spans="1:16">
      <c r="A24" s="12"/>
      <c r="B24" s="25">
        <v>324.20999999999998</v>
      </c>
      <c r="C24" s="20" t="s">
        <v>25</v>
      </c>
      <c r="D24" s="46">
        <v>25392</v>
      </c>
      <c r="E24" s="46">
        <v>0</v>
      </c>
      <c r="F24" s="46">
        <v>0</v>
      </c>
      <c r="G24" s="46">
        <v>0</v>
      </c>
      <c r="H24" s="46">
        <v>0</v>
      </c>
      <c r="I24" s="46">
        <v>477525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502917</v>
      </c>
      <c r="O24" s="47">
        <f t="shared" si="1"/>
        <v>22.194042365401589</v>
      </c>
      <c r="P24" s="9"/>
    </row>
    <row r="25" spans="1:16">
      <c r="A25" s="12"/>
      <c r="B25" s="25">
        <v>324.22000000000003</v>
      </c>
      <c r="C25" s="20" t="s">
        <v>26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83507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83507</v>
      </c>
      <c r="O25" s="47">
        <f t="shared" si="1"/>
        <v>3.6852162400706092</v>
      </c>
      <c r="P25" s="9"/>
    </row>
    <row r="26" spans="1:16">
      <c r="A26" s="12"/>
      <c r="B26" s="25">
        <v>324.31</v>
      </c>
      <c r="C26" s="20" t="s">
        <v>27</v>
      </c>
      <c r="D26" s="46">
        <v>108084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108084</v>
      </c>
      <c r="O26" s="47">
        <f t="shared" si="1"/>
        <v>4.7698146513680495</v>
      </c>
      <c r="P26" s="9"/>
    </row>
    <row r="27" spans="1:16">
      <c r="A27" s="12"/>
      <c r="B27" s="25">
        <v>324.32</v>
      </c>
      <c r="C27" s="20" t="s">
        <v>28</v>
      </c>
      <c r="D27" s="46">
        <v>218712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218712</v>
      </c>
      <c r="O27" s="47">
        <f t="shared" si="1"/>
        <v>9.6518976169461599</v>
      </c>
      <c r="P27" s="9"/>
    </row>
    <row r="28" spans="1:16">
      <c r="A28" s="12"/>
      <c r="B28" s="25">
        <v>324.61</v>
      </c>
      <c r="C28" s="20" t="s">
        <v>29</v>
      </c>
      <c r="D28" s="46">
        <v>55200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55200</v>
      </c>
      <c r="O28" s="47">
        <f t="shared" si="1"/>
        <v>2.4360105913503971</v>
      </c>
      <c r="P28" s="9"/>
    </row>
    <row r="29" spans="1:16">
      <c r="A29" s="12"/>
      <c r="B29" s="25">
        <v>325.2</v>
      </c>
      <c r="C29" s="20" t="s">
        <v>110</v>
      </c>
      <c r="D29" s="46">
        <v>2116849</v>
      </c>
      <c r="E29" s="46">
        <v>0</v>
      </c>
      <c r="F29" s="46">
        <v>0</v>
      </c>
      <c r="G29" s="46">
        <v>0</v>
      </c>
      <c r="H29" s="46">
        <v>0</v>
      </c>
      <c r="I29" s="46">
        <v>502242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2619091</v>
      </c>
      <c r="O29" s="47">
        <f t="shared" si="1"/>
        <v>115.58212709620477</v>
      </c>
      <c r="P29" s="9"/>
    </row>
    <row r="30" spans="1:16">
      <c r="A30" s="12"/>
      <c r="B30" s="25">
        <v>329</v>
      </c>
      <c r="C30" s="20" t="s">
        <v>30</v>
      </c>
      <c r="D30" s="46">
        <v>302653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302653</v>
      </c>
      <c r="O30" s="47">
        <f t="shared" si="1"/>
        <v>13.356266548984996</v>
      </c>
      <c r="P30" s="9"/>
    </row>
    <row r="31" spans="1:16" ht="15.75">
      <c r="A31" s="29" t="s">
        <v>32</v>
      </c>
      <c r="B31" s="30"/>
      <c r="C31" s="31"/>
      <c r="D31" s="32">
        <f t="shared" ref="D31:M31" si="5">SUM(D32:D40)</f>
        <v>2254622</v>
      </c>
      <c r="E31" s="32">
        <f t="shared" si="5"/>
        <v>0</v>
      </c>
      <c r="F31" s="32">
        <f t="shared" si="5"/>
        <v>0</v>
      </c>
      <c r="G31" s="32">
        <f t="shared" si="5"/>
        <v>0</v>
      </c>
      <c r="H31" s="32">
        <f t="shared" si="5"/>
        <v>0</v>
      </c>
      <c r="I31" s="32">
        <f t="shared" si="5"/>
        <v>0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4">
        <f>SUM(D31:M31)</f>
        <v>2254622</v>
      </c>
      <c r="O31" s="45">
        <f t="shared" si="1"/>
        <v>99.497881729920564</v>
      </c>
      <c r="P31" s="10"/>
    </row>
    <row r="32" spans="1:16">
      <c r="A32" s="12"/>
      <c r="B32" s="25">
        <v>331.2</v>
      </c>
      <c r="C32" s="20" t="s">
        <v>31</v>
      </c>
      <c r="D32" s="46">
        <v>14934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14934</v>
      </c>
      <c r="O32" s="47">
        <f t="shared" si="1"/>
        <v>0.65904677846425419</v>
      </c>
      <c r="P32" s="9"/>
    </row>
    <row r="33" spans="1:16">
      <c r="A33" s="12"/>
      <c r="B33" s="25">
        <v>335.12</v>
      </c>
      <c r="C33" s="20" t="s">
        <v>112</v>
      </c>
      <c r="D33" s="46">
        <v>725279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6">SUM(D33:M33)</f>
        <v>725279</v>
      </c>
      <c r="O33" s="47">
        <f t="shared" si="1"/>
        <v>32.007016769638128</v>
      </c>
      <c r="P33" s="9"/>
    </row>
    <row r="34" spans="1:16">
      <c r="A34" s="12"/>
      <c r="B34" s="25">
        <v>335.14</v>
      </c>
      <c r="C34" s="20" t="s">
        <v>113</v>
      </c>
      <c r="D34" s="46">
        <v>57944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57944</v>
      </c>
      <c r="O34" s="47">
        <f t="shared" si="1"/>
        <v>2.5571050308914387</v>
      </c>
      <c r="P34" s="9"/>
    </row>
    <row r="35" spans="1:16">
      <c r="A35" s="12"/>
      <c r="B35" s="25">
        <v>335.15</v>
      </c>
      <c r="C35" s="20" t="s">
        <v>114</v>
      </c>
      <c r="D35" s="46">
        <v>10661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10661</v>
      </c>
      <c r="O35" s="47">
        <f t="shared" si="1"/>
        <v>0.47047661076787289</v>
      </c>
      <c r="P35" s="9"/>
    </row>
    <row r="36" spans="1:16">
      <c r="A36" s="12"/>
      <c r="B36" s="25">
        <v>335.18</v>
      </c>
      <c r="C36" s="20" t="s">
        <v>115</v>
      </c>
      <c r="D36" s="46">
        <v>1225256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1225256</v>
      </c>
      <c r="O36" s="47">
        <f t="shared" si="1"/>
        <v>54.071315092674318</v>
      </c>
      <c r="P36" s="9"/>
    </row>
    <row r="37" spans="1:16">
      <c r="A37" s="12"/>
      <c r="B37" s="25">
        <v>335.21</v>
      </c>
      <c r="C37" s="20" t="s">
        <v>40</v>
      </c>
      <c r="D37" s="46">
        <v>2440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2440</v>
      </c>
      <c r="O37" s="47">
        <f t="shared" ref="O37:O68" si="7">(N37/O$78)</f>
        <v>0.10767872903795234</v>
      </c>
      <c r="P37" s="9"/>
    </row>
    <row r="38" spans="1:16">
      <c r="A38" s="12"/>
      <c r="B38" s="25">
        <v>335.49</v>
      </c>
      <c r="C38" s="20" t="s">
        <v>41</v>
      </c>
      <c r="D38" s="46">
        <v>38757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38757</v>
      </c>
      <c r="O38" s="47">
        <f t="shared" si="7"/>
        <v>1.7103706972639012</v>
      </c>
      <c r="P38" s="9"/>
    </row>
    <row r="39" spans="1:16">
      <c r="A39" s="12"/>
      <c r="B39" s="25">
        <v>337.2</v>
      </c>
      <c r="C39" s="20" t="s">
        <v>42</v>
      </c>
      <c r="D39" s="46">
        <v>5261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5261</v>
      </c>
      <c r="O39" s="47">
        <f t="shared" si="7"/>
        <v>0.232171226831421</v>
      </c>
      <c r="P39" s="9"/>
    </row>
    <row r="40" spans="1:16">
      <c r="A40" s="12"/>
      <c r="B40" s="25">
        <v>338</v>
      </c>
      <c r="C40" s="20" t="s">
        <v>136</v>
      </c>
      <c r="D40" s="46">
        <v>174090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174090</v>
      </c>
      <c r="O40" s="47">
        <f t="shared" si="7"/>
        <v>7.6827007943512795</v>
      </c>
      <c r="P40" s="9"/>
    </row>
    <row r="41" spans="1:16" ht="15.75">
      <c r="A41" s="29" t="s">
        <v>48</v>
      </c>
      <c r="B41" s="30"/>
      <c r="C41" s="31"/>
      <c r="D41" s="32">
        <f t="shared" ref="D41:M41" si="8">SUM(D42:D53)</f>
        <v>3476117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8775926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12252043</v>
      </c>
      <c r="O41" s="45">
        <f t="shared" si="7"/>
        <v>540.69033539276256</v>
      </c>
      <c r="P41" s="10"/>
    </row>
    <row r="42" spans="1:16">
      <c r="A42" s="12"/>
      <c r="B42" s="25">
        <v>342.1</v>
      </c>
      <c r="C42" s="20" t="s">
        <v>51</v>
      </c>
      <c r="D42" s="46">
        <v>162194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3" si="9">SUM(D42:M42)</f>
        <v>162194</v>
      </c>
      <c r="O42" s="47">
        <f t="shared" si="7"/>
        <v>7.1577228596646076</v>
      </c>
      <c r="P42" s="9"/>
    </row>
    <row r="43" spans="1:16">
      <c r="A43" s="12"/>
      <c r="B43" s="25">
        <v>342.5</v>
      </c>
      <c r="C43" s="20" t="s">
        <v>52</v>
      </c>
      <c r="D43" s="46">
        <v>43513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43513</v>
      </c>
      <c r="O43" s="47">
        <f t="shared" si="7"/>
        <v>1.9202559576345983</v>
      </c>
      <c r="P43" s="9"/>
    </row>
    <row r="44" spans="1:16">
      <c r="A44" s="12"/>
      <c r="B44" s="25">
        <v>342.9</v>
      </c>
      <c r="C44" s="20" t="s">
        <v>53</v>
      </c>
      <c r="D44" s="46">
        <v>45876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45876</v>
      </c>
      <c r="O44" s="47">
        <f t="shared" si="7"/>
        <v>2.0245366284201234</v>
      </c>
      <c r="P44" s="9"/>
    </row>
    <row r="45" spans="1:16">
      <c r="A45" s="12"/>
      <c r="B45" s="25">
        <v>343.3</v>
      </c>
      <c r="C45" s="20" t="s">
        <v>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3362984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3362984</v>
      </c>
      <c r="O45" s="47">
        <f t="shared" si="7"/>
        <v>148.41059135039717</v>
      </c>
      <c r="P45" s="9"/>
    </row>
    <row r="46" spans="1:16">
      <c r="A46" s="12"/>
      <c r="B46" s="25">
        <v>343.4</v>
      </c>
      <c r="C46" s="20" t="s">
        <v>55</v>
      </c>
      <c r="D46" s="46">
        <v>2476577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2476577</v>
      </c>
      <c r="O46" s="47">
        <f t="shared" si="7"/>
        <v>109.29289496910856</v>
      </c>
      <c r="P46" s="9"/>
    </row>
    <row r="47" spans="1:16">
      <c r="A47" s="12"/>
      <c r="B47" s="25">
        <v>343.5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5395544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5395544</v>
      </c>
      <c r="O47" s="47">
        <f t="shared" si="7"/>
        <v>238.10873786407768</v>
      </c>
      <c r="P47" s="9"/>
    </row>
    <row r="48" spans="1:16">
      <c r="A48" s="12"/>
      <c r="B48" s="25">
        <v>343.8</v>
      </c>
      <c r="C48" s="20" t="s">
        <v>57</v>
      </c>
      <c r="D48" s="46">
        <v>47277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47277</v>
      </c>
      <c r="O48" s="47">
        <f t="shared" si="7"/>
        <v>2.0863636363636364</v>
      </c>
      <c r="P48" s="9"/>
    </row>
    <row r="49" spans="1:16">
      <c r="A49" s="12"/>
      <c r="B49" s="25">
        <v>343.9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17398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17398</v>
      </c>
      <c r="O49" s="47">
        <f t="shared" si="7"/>
        <v>0.76778464254192413</v>
      </c>
      <c r="P49" s="9"/>
    </row>
    <row r="50" spans="1:16">
      <c r="A50" s="12"/>
      <c r="B50" s="25">
        <v>344.9</v>
      </c>
      <c r="C50" s="20" t="s">
        <v>116</v>
      </c>
      <c r="D50" s="46">
        <v>175601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175601</v>
      </c>
      <c r="O50" s="47">
        <f t="shared" si="7"/>
        <v>7.7493821712268316</v>
      </c>
      <c r="P50" s="9"/>
    </row>
    <row r="51" spans="1:16">
      <c r="A51" s="12"/>
      <c r="B51" s="25">
        <v>347.1</v>
      </c>
      <c r="C51" s="20" t="s">
        <v>117</v>
      </c>
      <c r="D51" s="46">
        <v>436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436</v>
      </c>
      <c r="O51" s="47">
        <f t="shared" si="7"/>
        <v>1.9240953221535746E-2</v>
      </c>
      <c r="P51" s="9"/>
    </row>
    <row r="52" spans="1:16">
      <c r="A52" s="12"/>
      <c r="B52" s="25">
        <v>347.2</v>
      </c>
      <c r="C52" s="20" t="s">
        <v>60</v>
      </c>
      <c r="D52" s="46">
        <v>482416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482416</v>
      </c>
      <c r="O52" s="47">
        <f t="shared" si="7"/>
        <v>21.289320388349516</v>
      </c>
      <c r="P52" s="9"/>
    </row>
    <row r="53" spans="1:16">
      <c r="A53" s="12"/>
      <c r="B53" s="25">
        <v>349</v>
      </c>
      <c r="C53" s="20" t="s">
        <v>1</v>
      </c>
      <c r="D53" s="46">
        <v>42227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42227</v>
      </c>
      <c r="O53" s="47">
        <f t="shared" si="7"/>
        <v>1.863503971756399</v>
      </c>
      <c r="P53" s="9"/>
    </row>
    <row r="54" spans="1:16" ht="15.75">
      <c r="A54" s="29" t="s">
        <v>49</v>
      </c>
      <c r="B54" s="30"/>
      <c r="C54" s="31"/>
      <c r="D54" s="32">
        <f t="shared" ref="D54:M54" si="10">SUM(D55:D58)</f>
        <v>964305</v>
      </c>
      <c r="E54" s="32">
        <f t="shared" si="10"/>
        <v>0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50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ref="N54:N60" si="11">SUM(D54:M54)</f>
        <v>964355</v>
      </c>
      <c r="O54" s="45">
        <f t="shared" si="7"/>
        <v>42.557590467784642</v>
      </c>
      <c r="P54" s="10"/>
    </row>
    <row r="55" spans="1:16">
      <c r="A55" s="13"/>
      <c r="B55" s="39">
        <v>351.9</v>
      </c>
      <c r="C55" s="21" t="s">
        <v>118</v>
      </c>
      <c r="D55" s="46">
        <v>104725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104725</v>
      </c>
      <c r="O55" s="47">
        <f t="shared" si="7"/>
        <v>4.6215798764342457</v>
      </c>
      <c r="P55" s="9"/>
    </row>
    <row r="56" spans="1:16">
      <c r="A56" s="13"/>
      <c r="B56" s="39">
        <v>352</v>
      </c>
      <c r="C56" s="21" t="s">
        <v>63</v>
      </c>
      <c r="D56" s="46">
        <v>15450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15450</v>
      </c>
      <c r="O56" s="47">
        <f t="shared" si="7"/>
        <v>0.68181818181818177</v>
      </c>
      <c r="P56" s="9"/>
    </row>
    <row r="57" spans="1:16">
      <c r="A57" s="13"/>
      <c r="B57" s="39">
        <v>354</v>
      </c>
      <c r="C57" s="21" t="s">
        <v>64</v>
      </c>
      <c r="D57" s="46">
        <v>694707</v>
      </c>
      <c r="E57" s="46">
        <v>0</v>
      </c>
      <c r="F57" s="46">
        <v>0</v>
      </c>
      <c r="G57" s="46">
        <v>0</v>
      </c>
      <c r="H57" s="46">
        <v>0</v>
      </c>
      <c r="I57" s="46">
        <v>50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694757</v>
      </c>
      <c r="O57" s="47">
        <f t="shared" si="7"/>
        <v>30.660061782877317</v>
      </c>
      <c r="P57" s="9"/>
    </row>
    <row r="58" spans="1:16">
      <c r="A58" s="13"/>
      <c r="B58" s="39">
        <v>359</v>
      </c>
      <c r="C58" s="21" t="s">
        <v>65</v>
      </c>
      <c r="D58" s="46">
        <v>149423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149423</v>
      </c>
      <c r="O58" s="47">
        <f t="shared" si="7"/>
        <v>6.5941306266548985</v>
      </c>
      <c r="P58" s="9"/>
    </row>
    <row r="59" spans="1:16" ht="15.75">
      <c r="A59" s="29" t="s">
        <v>4</v>
      </c>
      <c r="B59" s="30"/>
      <c r="C59" s="31"/>
      <c r="D59" s="32">
        <f t="shared" ref="D59:M59" si="12">SUM(D60:D69)</f>
        <v>486056</v>
      </c>
      <c r="E59" s="32">
        <f t="shared" si="12"/>
        <v>2452</v>
      </c>
      <c r="F59" s="32">
        <f t="shared" si="12"/>
        <v>226368</v>
      </c>
      <c r="G59" s="32">
        <f t="shared" si="12"/>
        <v>1150</v>
      </c>
      <c r="H59" s="32">
        <f t="shared" si="12"/>
        <v>0</v>
      </c>
      <c r="I59" s="32">
        <f t="shared" si="12"/>
        <v>29878</v>
      </c>
      <c r="J59" s="32">
        <f t="shared" si="12"/>
        <v>0</v>
      </c>
      <c r="K59" s="32">
        <f t="shared" si="12"/>
        <v>1596699</v>
      </c>
      <c r="L59" s="32">
        <f t="shared" si="12"/>
        <v>0</v>
      </c>
      <c r="M59" s="32">
        <f t="shared" si="12"/>
        <v>0</v>
      </c>
      <c r="N59" s="32">
        <f t="shared" si="11"/>
        <v>2342603</v>
      </c>
      <c r="O59" s="45">
        <f t="shared" si="7"/>
        <v>103.3805383936452</v>
      </c>
      <c r="P59" s="10"/>
    </row>
    <row r="60" spans="1:16">
      <c r="A60" s="12"/>
      <c r="B60" s="25">
        <v>361.1</v>
      </c>
      <c r="C60" s="20" t="s">
        <v>67</v>
      </c>
      <c r="D60" s="46">
        <v>23156</v>
      </c>
      <c r="E60" s="46">
        <v>2452</v>
      </c>
      <c r="F60" s="46">
        <v>226368</v>
      </c>
      <c r="G60" s="46">
        <v>1150</v>
      </c>
      <c r="H60" s="46">
        <v>0</v>
      </c>
      <c r="I60" s="46">
        <v>22284</v>
      </c>
      <c r="J60" s="46">
        <v>0</v>
      </c>
      <c r="K60" s="46">
        <v>101694</v>
      </c>
      <c r="L60" s="46">
        <v>0</v>
      </c>
      <c r="M60" s="46">
        <v>0</v>
      </c>
      <c r="N60" s="46">
        <f t="shared" si="11"/>
        <v>377104</v>
      </c>
      <c r="O60" s="47">
        <f t="shared" si="7"/>
        <v>16.641835834068843</v>
      </c>
      <c r="P60" s="9"/>
    </row>
    <row r="61" spans="1:16">
      <c r="A61" s="12"/>
      <c r="B61" s="25">
        <v>361.2</v>
      </c>
      <c r="C61" s="20" t="s">
        <v>68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756881</v>
      </c>
      <c r="L61" s="46">
        <v>0</v>
      </c>
      <c r="M61" s="46">
        <v>0</v>
      </c>
      <c r="N61" s="46">
        <f t="shared" ref="N61:N69" si="13">SUM(D61:M61)</f>
        <v>756881</v>
      </c>
      <c r="O61" s="47">
        <f t="shared" si="7"/>
        <v>33.401632833186234</v>
      </c>
      <c r="P61" s="9"/>
    </row>
    <row r="62" spans="1:16">
      <c r="A62" s="12"/>
      <c r="B62" s="25">
        <v>361.3</v>
      </c>
      <c r="C62" s="20" t="s">
        <v>69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-348660</v>
      </c>
      <c r="L62" s="46">
        <v>0</v>
      </c>
      <c r="M62" s="46">
        <v>0</v>
      </c>
      <c r="N62" s="46">
        <f t="shared" si="13"/>
        <v>-348660</v>
      </c>
      <c r="O62" s="47">
        <f t="shared" si="7"/>
        <v>-15.386584289496911</v>
      </c>
      <c r="P62" s="9"/>
    </row>
    <row r="63" spans="1:16">
      <c r="A63" s="12"/>
      <c r="B63" s="25">
        <v>361.4</v>
      </c>
      <c r="C63" s="20" t="s">
        <v>119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-500915</v>
      </c>
      <c r="L63" s="46">
        <v>0</v>
      </c>
      <c r="M63" s="46">
        <v>0</v>
      </c>
      <c r="N63" s="46">
        <f t="shared" si="13"/>
        <v>-500915</v>
      </c>
      <c r="O63" s="47">
        <f t="shared" si="7"/>
        <v>-22.105692850838484</v>
      </c>
      <c r="P63" s="9"/>
    </row>
    <row r="64" spans="1:16">
      <c r="A64" s="12"/>
      <c r="B64" s="25">
        <v>362</v>
      </c>
      <c r="C64" s="20" t="s">
        <v>71</v>
      </c>
      <c r="D64" s="46">
        <v>76826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76826</v>
      </c>
      <c r="O64" s="47">
        <f t="shared" si="7"/>
        <v>3.3903795233892322</v>
      </c>
      <c r="P64" s="9"/>
    </row>
    <row r="65" spans="1:119">
      <c r="A65" s="12"/>
      <c r="B65" s="25">
        <v>364</v>
      </c>
      <c r="C65" s="20" t="s">
        <v>133</v>
      </c>
      <c r="D65" s="46">
        <v>146024</v>
      </c>
      <c r="E65" s="46">
        <v>0</v>
      </c>
      <c r="F65" s="46">
        <v>0</v>
      </c>
      <c r="G65" s="46">
        <v>0</v>
      </c>
      <c r="H65" s="46">
        <v>0</v>
      </c>
      <c r="I65" s="46">
        <v>-3770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142254</v>
      </c>
      <c r="O65" s="47">
        <f t="shared" si="7"/>
        <v>6.277758164165931</v>
      </c>
      <c r="P65" s="9"/>
    </row>
    <row r="66" spans="1:119">
      <c r="A66" s="12"/>
      <c r="B66" s="25">
        <v>365</v>
      </c>
      <c r="C66" s="20" t="s">
        <v>120</v>
      </c>
      <c r="D66" s="46">
        <v>7385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7385</v>
      </c>
      <c r="O66" s="47">
        <f t="shared" si="7"/>
        <v>0.32590467784642541</v>
      </c>
      <c r="P66" s="9"/>
    </row>
    <row r="67" spans="1:119">
      <c r="A67" s="12"/>
      <c r="B67" s="25">
        <v>366</v>
      </c>
      <c r="C67" s="20" t="s">
        <v>73</v>
      </c>
      <c r="D67" s="46">
        <v>194469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194469</v>
      </c>
      <c r="O67" s="47">
        <f t="shared" si="7"/>
        <v>8.5820388349514563</v>
      </c>
      <c r="P67" s="9"/>
    </row>
    <row r="68" spans="1:119">
      <c r="A68" s="12"/>
      <c r="B68" s="25">
        <v>368</v>
      </c>
      <c r="C68" s="20" t="s">
        <v>74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1587699</v>
      </c>
      <c r="L68" s="46">
        <v>0</v>
      </c>
      <c r="M68" s="46">
        <v>0</v>
      </c>
      <c r="N68" s="46">
        <f t="shared" si="13"/>
        <v>1587699</v>
      </c>
      <c r="O68" s="47">
        <f t="shared" si="7"/>
        <v>70.066151809355688</v>
      </c>
      <c r="P68" s="9"/>
    </row>
    <row r="69" spans="1:119">
      <c r="A69" s="12"/>
      <c r="B69" s="25">
        <v>369.9</v>
      </c>
      <c r="C69" s="20" t="s">
        <v>75</v>
      </c>
      <c r="D69" s="46">
        <v>38196</v>
      </c>
      <c r="E69" s="46">
        <v>0</v>
      </c>
      <c r="F69" s="46">
        <v>0</v>
      </c>
      <c r="G69" s="46">
        <v>0</v>
      </c>
      <c r="H69" s="46">
        <v>0</v>
      </c>
      <c r="I69" s="46">
        <v>11364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49560</v>
      </c>
      <c r="O69" s="47">
        <f t="shared" ref="O69:O76" si="14">(N69/O$78)</f>
        <v>2.1871138570167696</v>
      </c>
      <c r="P69" s="9"/>
    </row>
    <row r="70" spans="1:119" ht="15.75">
      <c r="A70" s="29" t="s">
        <v>50</v>
      </c>
      <c r="B70" s="30"/>
      <c r="C70" s="31"/>
      <c r="D70" s="32">
        <f t="shared" ref="D70:M70" si="15">SUM(D71:D75)</f>
        <v>2863730</v>
      </c>
      <c r="E70" s="32">
        <f t="shared" si="15"/>
        <v>1198705</v>
      </c>
      <c r="F70" s="32">
        <f t="shared" si="15"/>
        <v>3441261</v>
      </c>
      <c r="G70" s="32">
        <f t="shared" si="15"/>
        <v>574661</v>
      </c>
      <c r="H70" s="32">
        <f t="shared" si="15"/>
        <v>0</v>
      </c>
      <c r="I70" s="32">
        <f t="shared" si="15"/>
        <v>626329</v>
      </c>
      <c r="J70" s="32">
        <f t="shared" si="15"/>
        <v>0</v>
      </c>
      <c r="K70" s="32">
        <f t="shared" si="15"/>
        <v>0</v>
      </c>
      <c r="L70" s="32">
        <f t="shared" si="15"/>
        <v>0</v>
      </c>
      <c r="M70" s="32">
        <f t="shared" si="15"/>
        <v>0</v>
      </c>
      <c r="N70" s="32">
        <f t="shared" ref="N70:N76" si="16">SUM(D70:M70)</f>
        <v>8704686</v>
      </c>
      <c r="O70" s="45">
        <f t="shared" si="14"/>
        <v>384.14324801412181</v>
      </c>
      <c r="P70" s="9"/>
    </row>
    <row r="71" spans="1:119">
      <c r="A71" s="12"/>
      <c r="B71" s="25">
        <v>381</v>
      </c>
      <c r="C71" s="20" t="s">
        <v>76</v>
      </c>
      <c r="D71" s="46">
        <v>0</v>
      </c>
      <c r="E71" s="46">
        <v>1198705</v>
      </c>
      <c r="F71" s="46">
        <v>3365261</v>
      </c>
      <c r="G71" s="46">
        <v>574661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5138627</v>
      </c>
      <c r="O71" s="47">
        <f t="shared" si="14"/>
        <v>226.77082965578111</v>
      </c>
      <c r="P71" s="9"/>
    </row>
    <row r="72" spans="1:119">
      <c r="A72" s="12"/>
      <c r="B72" s="25">
        <v>382</v>
      </c>
      <c r="C72" s="20" t="s">
        <v>89</v>
      </c>
      <c r="D72" s="46">
        <v>1600000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1600000</v>
      </c>
      <c r="O72" s="47">
        <f t="shared" si="14"/>
        <v>70.609002647837599</v>
      </c>
      <c r="P72" s="9"/>
    </row>
    <row r="73" spans="1:119">
      <c r="A73" s="12"/>
      <c r="B73" s="25">
        <v>383</v>
      </c>
      <c r="C73" s="20" t="s">
        <v>77</v>
      </c>
      <c r="D73" s="46">
        <v>237508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237508</v>
      </c>
      <c r="O73" s="47">
        <f t="shared" si="14"/>
        <v>10.481376875551632</v>
      </c>
      <c r="P73" s="9"/>
    </row>
    <row r="74" spans="1:119">
      <c r="A74" s="12"/>
      <c r="B74" s="25">
        <v>384</v>
      </c>
      <c r="C74" s="20" t="s">
        <v>101</v>
      </c>
      <c r="D74" s="46">
        <v>1026222</v>
      </c>
      <c r="E74" s="46">
        <v>0</v>
      </c>
      <c r="F74" s="46">
        <v>76000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1102222</v>
      </c>
      <c r="O74" s="47">
        <f t="shared" si="14"/>
        <v>48.641747572815532</v>
      </c>
      <c r="P74" s="9"/>
    </row>
    <row r="75" spans="1:119" ht="15.75" thickBot="1">
      <c r="A75" s="12"/>
      <c r="B75" s="25">
        <v>389.8</v>
      </c>
      <c r="C75" s="20" t="s">
        <v>121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626329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626329</v>
      </c>
      <c r="O75" s="47">
        <f t="shared" si="14"/>
        <v>27.640291262135921</v>
      </c>
      <c r="P75" s="9"/>
    </row>
    <row r="76" spans="1:119" ht="16.5" thickBot="1">
      <c r="A76" s="14" t="s">
        <v>61</v>
      </c>
      <c r="B76" s="23"/>
      <c r="C76" s="22"/>
      <c r="D76" s="15">
        <f t="shared" ref="D76:M76" si="17">SUM(D5,D17,D31,D41,D54,D59,D70)</f>
        <v>24846476</v>
      </c>
      <c r="E76" s="15">
        <f t="shared" si="17"/>
        <v>2242742</v>
      </c>
      <c r="F76" s="15">
        <f t="shared" si="17"/>
        <v>3667629</v>
      </c>
      <c r="G76" s="15">
        <f t="shared" si="17"/>
        <v>575811</v>
      </c>
      <c r="H76" s="15">
        <f t="shared" si="17"/>
        <v>0</v>
      </c>
      <c r="I76" s="15">
        <f t="shared" si="17"/>
        <v>10495457</v>
      </c>
      <c r="J76" s="15">
        <f t="shared" si="17"/>
        <v>0</v>
      </c>
      <c r="K76" s="15">
        <f t="shared" si="17"/>
        <v>1829474</v>
      </c>
      <c r="L76" s="15">
        <f t="shared" si="17"/>
        <v>0</v>
      </c>
      <c r="M76" s="15">
        <f t="shared" si="17"/>
        <v>0</v>
      </c>
      <c r="N76" s="15">
        <f t="shared" si="16"/>
        <v>43657589</v>
      </c>
      <c r="O76" s="38">
        <f t="shared" si="14"/>
        <v>1926.6367608120036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137</v>
      </c>
      <c r="M78" s="48"/>
      <c r="N78" s="48"/>
      <c r="O78" s="43">
        <v>22660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98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80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85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81</v>
      </c>
      <c r="F4" s="34" t="s">
        <v>82</v>
      </c>
      <c r="G4" s="34" t="s">
        <v>83</v>
      </c>
      <c r="H4" s="34" t="s">
        <v>6</v>
      </c>
      <c r="I4" s="34" t="s">
        <v>7</v>
      </c>
      <c r="J4" s="35" t="s">
        <v>84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8742722</v>
      </c>
      <c r="E5" s="27">
        <f t="shared" si="0"/>
        <v>903408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227901</v>
      </c>
      <c r="L5" s="27">
        <f t="shared" si="0"/>
        <v>0</v>
      </c>
      <c r="M5" s="27">
        <f t="shared" si="0"/>
        <v>0</v>
      </c>
      <c r="N5" s="28">
        <f>SUM(D5:M5)</f>
        <v>9874031</v>
      </c>
      <c r="O5" s="33">
        <f t="shared" ref="O5:O36" si="1">(N5/O$76)</f>
        <v>449.71902896702494</v>
      </c>
      <c r="P5" s="6"/>
    </row>
    <row r="6" spans="1:133">
      <c r="A6" s="12"/>
      <c r="B6" s="25">
        <v>311</v>
      </c>
      <c r="C6" s="20" t="s">
        <v>3</v>
      </c>
      <c r="D6" s="46">
        <v>5755488</v>
      </c>
      <c r="E6" s="46">
        <v>903408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6658896</v>
      </c>
      <c r="O6" s="47">
        <f t="shared" si="1"/>
        <v>303.28365822554201</v>
      </c>
      <c r="P6" s="9"/>
    </row>
    <row r="7" spans="1:133">
      <c r="A7" s="12"/>
      <c r="B7" s="25">
        <v>312.3</v>
      </c>
      <c r="C7" s="20" t="s">
        <v>11</v>
      </c>
      <c r="D7" s="46">
        <v>81199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81199</v>
      </c>
      <c r="O7" s="47">
        <f t="shared" si="1"/>
        <v>3.6982601566769904</v>
      </c>
      <c r="P7" s="9"/>
    </row>
    <row r="8" spans="1:133">
      <c r="A8" s="12"/>
      <c r="B8" s="25">
        <v>312.41000000000003</v>
      </c>
      <c r="C8" s="20" t="s">
        <v>12</v>
      </c>
      <c r="D8" s="46">
        <v>742931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742931</v>
      </c>
      <c r="O8" s="47">
        <f t="shared" si="1"/>
        <v>33.837265439970849</v>
      </c>
      <c r="P8" s="9"/>
    </row>
    <row r="9" spans="1:133">
      <c r="A9" s="12"/>
      <c r="B9" s="25">
        <v>312.51</v>
      </c>
      <c r="C9" s="20" t="s">
        <v>87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110374</v>
      </c>
      <c r="L9" s="46">
        <v>0</v>
      </c>
      <c r="M9" s="46">
        <v>0</v>
      </c>
      <c r="N9" s="46">
        <f>SUM(D9:M9)</f>
        <v>110374</v>
      </c>
      <c r="O9" s="47">
        <f t="shared" si="1"/>
        <v>5.0270541082164328</v>
      </c>
      <c r="P9" s="9"/>
    </row>
    <row r="10" spans="1:133">
      <c r="A10" s="12"/>
      <c r="B10" s="25">
        <v>312.52</v>
      </c>
      <c r="C10" s="20" t="s">
        <v>107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117527</v>
      </c>
      <c r="L10" s="46">
        <v>0</v>
      </c>
      <c r="M10" s="46">
        <v>0</v>
      </c>
      <c r="N10" s="46">
        <f>SUM(D10:M10)</f>
        <v>117527</v>
      </c>
      <c r="O10" s="47">
        <f t="shared" si="1"/>
        <v>5.3528420477318273</v>
      </c>
      <c r="P10" s="9"/>
    </row>
    <row r="11" spans="1:133">
      <c r="A11" s="12"/>
      <c r="B11" s="25">
        <v>314.10000000000002</v>
      </c>
      <c r="C11" s="20" t="s">
        <v>13</v>
      </c>
      <c r="D11" s="46">
        <v>1242415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1242415</v>
      </c>
      <c r="O11" s="47">
        <f t="shared" si="1"/>
        <v>56.586582255419934</v>
      </c>
      <c r="P11" s="9"/>
    </row>
    <row r="12" spans="1:133">
      <c r="A12" s="12"/>
      <c r="B12" s="25">
        <v>314.3</v>
      </c>
      <c r="C12" s="20" t="s">
        <v>14</v>
      </c>
      <c r="D12" s="46">
        <v>273186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273186</v>
      </c>
      <c r="O12" s="47">
        <f t="shared" si="1"/>
        <v>12.442430315175805</v>
      </c>
      <c r="P12" s="9"/>
    </row>
    <row r="13" spans="1:133">
      <c r="A13" s="12"/>
      <c r="B13" s="25">
        <v>314.39999999999998</v>
      </c>
      <c r="C13" s="20" t="s">
        <v>15</v>
      </c>
      <c r="D13" s="46">
        <v>-77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-77</v>
      </c>
      <c r="O13" s="47">
        <f t="shared" si="1"/>
        <v>-3.5070140280561123E-3</v>
      </c>
      <c r="P13" s="9"/>
    </row>
    <row r="14" spans="1:133">
      <c r="A14" s="12"/>
      <c r="B14" s="25">
        <v>314.8</v>
      </c>
      <c r="C14" s="20" t="s">
        <v>16</v>
      </c>
      <c r="D14" s="46">
        <v>42268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42268</v>
      </c>
      <c r="O14" s="47">
        <f t="shared" si="1"/>
        <v>1.9251229732191657</v>
      </c>
      <c r="P14" s="9"/>
    </row>
    <row r="15" spans="1:133">
      <c r="A15" s="12"/>
      <c r="B15" s="25">
        <v>315</v>
      </c>
      <c r="C15" s="20" t="s">
        <v>108</v>
      </c>
      <c r="D15" s="46">
        <v>533364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533364</v>
      </c>
      <c r="O15" s="47">
        <f t="shared" si="1"/>
        <v>24.292402987793768</v>
      </c>
      <c r="P15" s="9"/>
    </row>
    <row r="16" spans="1:133">
      <c r="A16" s="12"/>
      <c r="B16" s="25">
        <v>316</v>
      </c>
      <c r="C16" s="20" t="s">
        <v>109</v>
      </c>
      <c r="D16" s="46">
        <v>71948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71948</v>
      </c>
      <c r="O16" s="47">
        <f t="shared" si="1"/>
        <v>3.2769174713062488</v>
      </c>
      <c r="P16" s="9"/>
    </row>
    <row r="17" spans="1:16" ht="15.75">
      <c r="A17" s="29" t="s">
        <v>19</v>
      </c>
      <c r="B17" s="30"/>
      <c r="C17" s="31"/>
      <c r="D17" s="32">
        <f t="shared" ref="D17:M17" si="3">SUM(D18:D30)</f>
        <v>4552553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1107655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5660208</v>
      </c>
      <c r="O17" s="45">
        <f t="shared" si="1"/>
        <v>257.79777737292767</v>
      </c>
      <c r="P17" s="10"/>
    </row>
    <row r="18" spans="1:16">
      <c r="A18" s="12"/>
      <c r="B18" s="25">
        <v>322</v>
      </c>
      <c r="C18" s="20" t="s">
        <v>0</v>
      </c>
      <c r="D18" s="46">
        <v>630573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630573</v>
      </c>
      <c r="O18" s="47">
        <f t="shared" si="1"/>
        <v>28.719848788486065</v>
      </c>
      <c r="P18" s="9"/>
    </row>
    <row r="19" spans="1:16">
      <c r="A19" s="12"/>
      <c r="B19" s="25">
        <v>323.10000000000002</v>
      </c>
      <c r="C19" s="20" t="s">
        <v>20</v>
      </c>
      <c r="D19" s="46">
        <v>1675552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9" si="4">SUM(D19:M19)</f>
        <v>1675552</v>
      </c>
      <c r="O19" s="47">
        <f t="shared" si="1"/>
        <v>76.314082710876292</v>
      </c>
      <c r="P19" s="9"/>
    </row>
    <row r="20" spans="1:16">
      <c r="A20" s="12"/>
      <c r="B20" s="25">
        <v>323.39999999999998</v>
      </c>
      <c r="C20" s="20" t="s">
        <v>21</v>
      </c>
      <c r="D20" s="46">
        <v>74107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74107</v>
      </c>
      <c r="O20" s="47">
        <f t="shared" si="1"/>
        <v>3.3752505010020042</v>
      </c>
      <c r="P20" s="9"/>
    </row>
    <row r="21" spans="1:16">
      <c r="A21" s="12"/>
      <c r="B21" s="25">
        <v>323.7</v>
      </c>
      <c r="C21" s="20" t="s">
        <v>22</v>
      </c>
      <c r="D21" s="46">
        <v>229920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229920</v>
      </c>
      <c r="O21" s="47">
        <f t="shared" si="1"/>
        <v>10.471852796502095</v>
      </c>
      <c r="P21" s="9"/>
    </row>
    <row r="22" spans="1:16">
      <c r="A22" s="12"/>
      <c r="B22" s="25">
        <v>324.11</v>
      </c>
      <c r="C22" s="20" t="s">
        <v>23</v>
      </c>
      <c r="D22" s="46">
        <v>59292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59292</v>
      </c>
      <c r="O22" s="47">
        <f t="shared" si="1"/>
        <v>2.7004918928766624</v>
      </c>
      <c r="P22" s="9"/>
    </row>
    <row r="23" spans="1:16">
      <c r="A23" s="12"/>
      <c r="B23" s="25">
        <v>324.12</v>
      </c>
      <c r="C23" s="20" t="s">
        <v>24</v>
      </c>
      <c r="D23" s="46">
        <v>2580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2580</v>
      </c>
      <c r="O23" s="47">
        <f t="shared" si="1"/>
        <v>0.11750774275824376</v>
      </c>
      <c r="P23" s="9"/>
    </row>
    <row r="24" spans="1:16">
      <c r="A24" s="12"/>
      <c r="B24" s="25">
        <v>324.20999999999998</v>
      </c>
      <c r="C24" s="20" t="s">
        <v>25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567690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567690</v>
      </c>
      <c r="O24" s="47">
        <f t="shared" si="1"/>
        <v>25.855802514119148</v>
      </c>
      <c r="P24" s="9"/>
    </row>
    <row r="25" spans="1:16">
      <c r="A25" s="12"/>
      <c r="B25" s="25">
        <v>324.22000000000003</v>
      </c>
      <c r="C25" s="20" t="s">
        <v>26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41674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41674</v>
      </c>
      <c r="O25" s="47">
        <f t="shared" si="1"/>
        <v>1.8980688650027326</v>
      </c>
      <c r="P25" s="9"/>
    </row>
    <row r="26" spans="1:16">
      <c r="A26" s="12"/>
      <c r="B26" s="25">
        <v>324.31</v>
      </c>
      <c r="C26" s="20" t="s">
        <v>27</v>
      </c>
      <c r="D26" s="46">
        <v>128358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128358</v>
      </c>
      <c r="O26" s="47">
        <f t="shared" si="1"/>
        <v>5.8461468391328113</v>
      </c>
      <c r="P26" s="9"/>
    </row>
    <row r="27" spans="1:16">
      <c r="A27" s="12"/>
      <c r="B27" s="25">
        <v>324.32</v>
      </c>
      <c r="C27" s="20" t="s">
        <v>28</v>
      </c>
      <c r="D27" s="46">
        <v>72622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72622</v>
      </c>
      <c r="O27" s="47">
        <f t="shared" si="1"/>
        <v>3.3076152304609217</v>
      </c>
      <c r="P27" s="9"/>
    </row>
    <row r="28" spans="1:16">
      <c r="A28" s="12"/>
      <c r="B28" s="25">
        <v>324.61</v>
      </c>
      <c r="C28" s="20" t="s">
        <v>29</v>
      </c>
      <c r="D28" s="46">
        <v>94608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94608</v>
      </c>
      <c r="O28" s="47">
        <f t="shared" si="1"/>
        <v>4.3089815995627623</v>
      </c>
      <c r="P28" s="9"/>
    </row>
    <row r="29" spans="1:16">
      <c r="A29" s="12"/>
      <c r="B29" s="25">
        <v>325.2</v>
      </c>
      <c r="C29" s="20" t="s">
        <v>110</v>
      </c>
      <c r="D29" s="46">
        <v>1375927</v>
      </c>
      <c r="E29" s="46">
        <v>0</v>
      </c>
      <c r="F29" s="46">
        <v>0</v>
      </c>
      <c r="G29" s="46">
        <v>0</v>
      </c>
      <c r="H29" s="46">
        <v>0</v>
      </c>
      <c r="I29" s="46">
        <v>498291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1874218</v>
      </c>
      <c r="O29" s="47">
        <f t="shared" si="1"/>
        <v>85.362452177081437</v>
      </c>
      <c r="P29" s="9"/>
    </row>
    <row r="30" spans="1:16">
      <c r="A30" s="12"/>
      <c r="B30" s="25">
        <v>329</v>
      </c>
      <c r="C30" s="20" t="s">
        <v>30</v>
      </c>
      <c r="D30" s="46">
        <v>209014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209014</v>
      </c>
      <c r="O30" s="47">
        <f t="shared" si="1"/>
        <v>9.5196757150664961</v>
      </c>
      <c r="P30" s="9"/>
    </row>
    <row r="31" spans="1:16" ht="15.75">
      <c r="A31" s="29" t="s">
        <v>32</v>
      </c>
      <c r="B31" s="30"/>
      <c r="C31" s="31"/>
      <c r="D31" s="32">
        <f t="shared" ref="D31:M31" si="5">SUM(D32:D40)</f>
        <v>2100591</v>
      </c>
      <c r="E31" s="32">
        <f t="shared" si="5"/>
        <v>0</v>
      </c>
      <c r="F31" s="32">
        <f t="shared" si="5"/>
        <v>0</v>
      </c>
      <c r="G31" s="32">
        <f t="shared" si="5"/>
        <v>0</v>
      </c>
      <c r="H31" s="32">
        <f t="shared" si="5"/>
        <v>0</v>
      </c>
      <c r="I31" s="32">
        <f t="shared" si="5"/>
        <v>0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4">
        <f>SUM(D31:M31)</f>
        <v>2100591</v>
      </c>
      <c r="O31" s="45">
        <f t="shared" si="1"/>
        <v>95.672754600109315</v>
      </c>
      <c r="P31" s="10"/>
    </row>
    <row r="32" spans="1:16">
      <c r="A32" s="12"/>
      <c r="B32" s="25">
        <v>331.2</v>
      </c>
      <c r="C32" s="20" t="s">
        <v>31</v>
      </c>
      <c r="D32" s="46">
        <v>15986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15986</v>
      </c>
      <c r="O32" s="47">
        <f t="shared" si="1"/>
        <v>0.72809254873383134</v>
      </c>
      <c r="P32" s="9"/>
    </row>
    <row r="33" spans="1:16">
      <c r="A33" s="12"/>
      <c r="B33" s="25">
        <v>334.7</v>
      </c>
      <c r="C33" s="20" t="s">
        <v>35</v>
      </c>
      <c r="D33" s="46">
        <v>188203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6">SUM(D33:M33)</f>
        <v>188203</v>
      </c>
      <c r="O33" s="47">
        <f t="shared" si="1"/>
        <v>8.5718254691200588</v>
      </c>
      <c r="P33" s="9"/>
    </row>
    <row r="34" spans="1:16">
      <c r="A34" s="12"/>
      <c r="B34" s="25">
        <v>335.12</v>
      </c>
      <c r="C34" s="20" t="s">
        <v>112</v>
      </c>
      <c r="D34" s="46">
        <v>659290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659290</v>
      </c>
      <c r="O34" s="47">
        <f t="shared" si="1"/>
        <v>30.027782838404082</v>
      </c>
      <c r="P34" s="9"/>
    </row>
    <row r="35" spans="1:16">
      <c r="A35" s="12"/>
      <c r="B35" s="25">
        <v>335.14</v>
      </c>
      <c r="C35" s="20" t="s">
        <v>113</v>
      </c>
      <c r="D35" s="46">
        <v>56340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56340</v>
      </c>
      <c r="O35" s="47">
        <f t="shared" si="1"/>
        <v>2.5660411732556021</v>
      </c>
      <c r="P35" s="9"/>
    </row>
    <row r="36" spans="1:16">
      <c r="A36" s="12"/>
      <c r="B36" s="25">
        <v>335.15</v>
      </c>
      <c r="C36" s="20" t="s">
        <v>114</v>
      </c>
      <c r="D36" s="46">
        <v>10270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10270</v>
      </c>
      <c r="O36" s="47">
        <f t="shared" si="1"/>
        <v>0.46775368919657495</v>
      </c>
      <c r="P36" s="9"/>
    </row>
    <row r="37" spans="1:16">
      <c r="A37" s="12"/>
      <c r="B37" s="25">
        <v>335.18</v>
      </c>
      <c r="C37" s="20" t="s">
        <v>115</v>
      </c>
      <c r="D37" s="46">
        <v>1146744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1146744</v>
      </c>
      <c r="O37" s="47">
        <f t="shared" ref="O37:O68" si="7">(N37/O$76)</f>
        <v>52.229185644015303</v>
      </c>
      <c r="P37" s="9"/>
    </row>
    <row r="38" spans="1:16">
      <c r="A38" s="12"/>
      <c r="B38" s="25">
        <v>335.21</v>
      </c>
      <c r="C38" s="20" t="s">
        <v>40</v>
      </c>
      <c r="D38" s="46">
        <v>5476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5476</v>
      </c>
      <c r="O38" s="47">
        <f t="shared" si="7"/>
        <v>0.24940790672253599</v>
      </c>
      <c r="P38" s="9"/>
    </row>
    <row r="39" spans="1:16">
      <c r="A39" s="12"/>
      <c r="B39" s="25">
        <v>335.49</v>
      </c>
      <c r="C39" s="20" t="s">
        <v>41</v>
      </c>
      <c r="D39" s="46">
        <v>15072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15072</v>
      </c>
      <c r="O39" s="47">
        <f t="shared" si="7"/>
        <v>0.68646383676443801</v>
      </c>
      <c r="P39" s="9"/>
    </row>
    <row r="40" spans="1:16">
      <c r="A40" s="12"/>
      <c r="B40" s="25">
        <v>337.2</v>
      </c>
      <c r="C40" s="20" t="s">
        <v>42</v>
      </c>
      <c r="D40" s="46">
        <v>3210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3210</v>
      </c>
      <c r="O40" s="47">
        <f t="shared" si="7"/>
        <v>0.14620149389688467</v>
      </c>
      <c r="P40" s="9"/>
    </row>
    <row r="41" spans="1:16" ht="15.75">
      <c r="A41" s="29" t="s">
        <v>48</v>
      </c>
      <c r="B41" s="30"/>
      <c r="C41" s="31"/>
      <c r="D41" s="32">
        <f t="shared" ref="D41:M41" si="8">SUM(D42:D53)</f>
        <v>3219722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8672373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11892095</v>
      </c>
      <c r="O41" s="45">
        <f t="shared" si="7"/>
        <v>541.63303880488252</v>
      </c>
      <c r="P41" s="10"/>
    </row>
    <row r="42" spans="1:16">
      <c r="A42" s="12"/>
      <c r="B42" s="25">
        <v>342.1</v>
      </c>
      <c r="C42" s="20" t="s">
        <v>51</v>
      </c>
      <c r="D42" s="46">
        <v>152924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3" si="9">SUM(D42:M42)</f>
        <v>152924</v>
      </c>
      <c r="O42" s="47">
        <f t="shared" si="7"/>
        <v>6.9650209509928951</v>
      </c>
      <c r="P42" s="9"/>
    </row>
    <row r="43" spans="1:16">
      <c r="A43" s="12"/>
      <c r="B43" s="25">
        <v>342.5</v>
      </c>
      <c r="C43" s="20" t="s">
        <v>52</v>
      </c>
      <c r="D43" s="46">
        <v>58085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58085</v>
      </c>
      <c r="O43" s="47">
        <f t="shared" si="7"/>
        <v>2.6455183093459644</v>
      </c>
      <c r="P43" s="9"/>
    </row>
    <row r="44" spans="1:16">
      <c r="A44" s="12"/>
      <c r="B44" s="25">
        <v>342.9</v>
      </c>
      <c r="C44" s="20" t="s">
        <v>53</v>
      </c>
      <c r="D44" s="46">
        <v>8934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8934</v>
      </c>
      <c r="O44" s="47">
        <f t="shared" si="7"/>
        <v>0.406904718527965</v>
      </c>
      <c r="P44" s="9"/>
    </row>
    <row r="45" spans="1:16">
      <c r="A45" s="12"/>
      <c r="B45" s="25">
        <v>343.3</v>
      </c>
      <c r="C45" s="20" t="s">
        <v>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3291902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3291902</v>
      </c>
      <c r="O45" s="47">
        <f t="shared" si="7"/>
        <v>149.93177263618145</v>
      </c>
      <c r="P45" s="9"/>
    </row>
    <row r="46" spans="1:16">
      <c r="A46" s="12"/>
      <c r="B46" s="25">
        <v>343.4</v>
      </c>
      <c r="C46" s="20" t="s">
        <v>55</v>
      </c>
      <c r="D46" s="46">
        <v>2433752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2433752</v>
      </c>
      <c r="O46" s="47">
        <f t="shared" si="7"/>
        <v>110.846784478047</v>
      </c>
      <c r="P46" s="9"/>
    </row>
    <row r="47" spans="1:16">
      <c r="A47" s="12"/>
      <c r="B47" s="25">
        <v>343.5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5366088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5366088</v>
      </c>
      <c r="O47" s="47">
        <f t="shared" si="7"/>
        <v>244.40189469848789</v>
      </c>
      <c r="P47" s="9"/>
    </row>
    <row r="48" spans="1:16">
      <c r="A48" s="12"/>
      <c r="B48" s="25">
        <v>343.8</v>
      </c>
      <c r="C48" s="20" t="s">
        <v>57</v>
      </c>
      <c r="D48" s="46">
        <v>59196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59196</v>
      </c>
      <c r="O48" s="47">
        <f t="shared" si="7"/>
        <v>2.6961195117507741</v>
      </c>
      <c r="P48" s="9"/>
    </row>
    <row r="49" spans="1:16">
      <c r="A49" s="12"/>
      <c r="B49" s="25">
        <v>343.9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14383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14383</v>
      </c>
      <c r="O49" s="47">
        <f t="shared" si="7"/>
        <v>0.65508289305884493</v>
      </c>
      <c r="P49" s="9"/>
    </row>
    <row r="50" spans="1:16">
      <c r="A50" s="12"/>
      <c r="B50" s="25">
        <v>344.9</v>
      </c>
      <c r="C50" s="20" t="s">
        <v>116</v>
      </c>
      <c r="D50" s="46">
        <v>24740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24740</v>
      </c>
      <c r="O50" s="47">
        <f t="shared" si="7"/>
        <v>1.1267990526507561</v>
      </c>
      <c r="P50" s="9"/>
    </row>
    <row r="51" spans="1:16">
      <c r="A51" s="12"/>
      <c r="B51" s="25">
        <v>347.1</v>
      </c>
      <c r="C51" s="20" t="s">
        <v>117</v>
      </c>
      <c r="D51" s="46">
        <v>528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528</v>
      </c>
      <c r="O51" s="47">
        <f t="shared" si="7"/>
        <v>2.4048096192384769E-2</v>
      </c>
      <c r="P51" s="9"/>
    </row>
    <row r="52" spans="1:16">
      <c r="A52" s="12"/>
      <c r="B52" s="25">
        <v>347.2</v>
      </c>
      <c r="C52" s="20" t="s">
        <v>60</v>
      </c>
      <c r="D52" s="46">
        <v>444689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444689</v>
      </c>
      <c r="O52" s="47">
        <f t="shared" si="7"/>
        <v>20.25364365093824</v>
      </c>
      <c r="P52" s="9"/>
    </row>
    <row r="53" spans="1:16">
      <c r="A53" s="12"/>
      <c r="B53" s="25">
        <v>349</v>
      </c>
      <c r="C53" s="20" t="s">
        <v>1</v>
      </c>
      <c r="D53" s="46">
        <v>36874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36874</v>
      </c>
      <c r="O53" s="47">
        <f t="shared" si="7"/>
        <v>1.6794498087083258</v>
      </c>
      <c r="P53" s="9"/>
    </row>
    <row r="54" spans="1:16" ht="15.75">
      <c r="A54" s="29" t="s">
        <v>49</v>
      </c>
      <c r="B54" s="30"/>
      <c r="C54" s="31"/>
      <c r="D54" s="32">
        <f t="shared" ref="D54:M54" si="10">SUM(D55:D58)</f>
        <v>1089915</v>
      </c>
      <c r="E54" s="32">
        <f t="shared" si="10"/>
        <v>0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75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ref="N54:N60" si="11">SUM(D54:M54)</f>
        <v>1089990</v>
      </c>
      <c r="O54" s="45">
        <f t="shared" si="7"/>
        <v>49.644288577154306</v>
      </c>
      <c r="P54" s="10"/>
    </row>
    <row r="55" spans="1:16">
      <c r="A55" s="13"/>
      <c r="B55" s="39">
        <v>351.9</v>
      </c>
      <c r="C55" s="21" t="s">
        <v>118</v>
      </c>
      <c r="D55" s="46">
        <v>101429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101429</v>
      </c>
      <c r="O55" s="47">
        <f t="shared" si="7"/>
        <v>4.6196483876844594</v>
      </c>
      <c r="P55" s="9"/>
    </row>
    <row r="56" spans="1:16">
      <c r="A56" s="13"/>
      <c r="B56" s="39">
        <v>352</v>
      </c>
      <c r="C56" s="21" t="s">
        <v>63</v>
      </c>
      <c r="D56" s="46">
        <v>14912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14912</v>
      </c>
      <c r="O56" s="47">
        <f t="shared" si="7"/>
        <v>0.67917653488795771</v>
      </c>
      <c r="P56" s="9"/>
    </row>
    <row r="57" spans="1:16">
      <c r="A57" s="13"/>
      <c r="B57" s="39">
        <v>354</v>
      </c>
      <c r="C57" s="21" t="s">
        <v>64</v>
      </c>
      <c r="D57" s="46">
        <v>838636</v>
      </c>
      <c r="E57" s="46">
        <v>0</v>
      </c>
      <c r="F57" s="46">
        <v>0</v>
      </c>
      <c r="G57" s="46">
        <v>0</v>
      </c>
      <c r="H57" s="46">
        <v>0</v>
      </c>
      <c r="I57" s="46">
        <v>75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838711</v>
      </c>
      <c r="O57" s="47">
        <f t="shared" si="7"/>
        <v>38.199626525778832</v>
      </c>
      <c r="P57" s="9"/>
    </row>
    <row r="58" spans="1:16">
      <c r="A58" s="13"/>
      <c r="B58" s="39">
        <v>359</v>
      </c>
      <c r="C58" s="21" t="s">
        <v>65</v>
      </c>
      <c r="D58" s="46">
        <v>134938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134938</v>
      </c>
      <c r="O58" s="47">
        <f t="shared" si="7"/>
        <v>6.1458371288030609</v>
      </c>
      <c r="P58" s="9"/>
    </row>
    <row r="59" spans="1:16" ht="15.75">
      <c r="A59" s="29" t="s">
        <v>4</v>
      </c>
      <c r="B59" s="30"/>
      <c r="C59" s="31"/>
      <c r="D59" s="32">
        <f t="shared" ref="D59:M59" si="12">SUM(D60:D69)</f>
        <v>904012</v>
      </c>
      <c r="E59" s="32">
        <f t="shared" si="12"/>
        <v>1604</v>
      </c>
      <c r="F59" s="32">
        <f t="shared" si="12"/>
        <v>232130</v>
      </c>
      <c r="G59" s="32">
        <f t="shared" si="12"/>
        <v>12914</v>
      </c>
      <c r="H59" s="32">
        <f t="shared" si="12"/>
        <v>0</v>
      </c>
      <c r="I59" s="32">
        <f t="shared" si="12"/>
        <v>-13526</v>
      </c>
      <c r="J59" s="32">
        <f t="shared" si="12"/>
        <v>0</v>
      </c>
      <c r="K59" s="32">
        <f t="shared" si="12"/>
        <v>5240389</v>
      </c>
      <c r="L59" s="32">
        <f t="shared" si="12"/>
        <v>0</v>
      </c>
      <c r="M59" s="32">
        <f t="shared" si="12"/>
        <v>0</v>
      </c>
      <c r="N59" s="32">
        <f t="shared" si="11"/>
        <v>6377523</v>
      </c>
      <c r="O59" s="45">
        <f t="shared" si="7"/>
        <v>290.46834578247405</v>
      </c>
      <c r="P59" s="10"/>
    </row>
    <row r="60" spans="1:16">
      <c r="A60" s="12"/>
      <c r="B60" s="25">
        <v>361.1</v>
      </c>
      <c r="C60" s="20" t="s">
        <v>67</v>
      </c>
      <c r="D60" s="46">
        <v>21052</v>
      </c>
      <c r="E60" s="46">
        <v>1604</v>
      </c>
      <c r="F60" s="46">
        <v>232130</v>
      </c>
      <c r="G60" s="46">
        <v>2887</v>
      </c>
      <c r="H60" s="46">
        <v>0</v>
      </c>
      <c r="I60" s="46">
        <v>22778</v>
      </c>
      <c r="J60" s="46">
        <v>0</v>
      </c>
      <c r="K60" s="46">
        <v>52126</v>
      </c>
      <c r="L60" s="46">
        <v>0</v>
      </c>
      <c r="M60" s="46">
        <v>0</v>
      </c>
      <c r="N60" s="46">
        <f t="shared" si="11"/>
        <v>332577</v>
      </c>
      <c r="O60" s="47">
        <f t="shared" si="7"/>
        <v>15.147431226088541</v>
      </c>
      <c r="P60" s="9"/>
    </row>
    <row r="61" spans="1:16">
      <c r="A61" s="12"/>
      <c r="B61" s="25">
        <v>361.2</v>
      </c>
      <c r="C61" s="20" t="s">
        <v>68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464780</v>
      </c>
      <c r="L61" s="46">
        <v>0</v>
      </c>
      <c r="M61" s="46">
        <v>0</v>
      </c>
      <c r="N61" s="46">
        <f t="shared" ref="N61:N69" si="13">SUM(D61:M61)</f>
        <v>464780</v>
      </c>
      <c r="O61" s="47">
        <f t="shared" si="7"/>
        <v>21.168701038440517</v>
      </c>
      <c r="P61" s="9"/>
    </row>
    <row r="62" spans="1:16">
      <c r="A62" s="12"/>
      <c r="B62" s="25">
        <v>361.3</v>
      </c>
      <c r="C62" s="20" t="s">
        <v>69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533122</v>
      </c>
      <c r="L62" s="46">
        <v>0</v>
      </c>
      <c r="M62" s="46">
        <v>0</v>
      </c>
      <c r="N62" s="46">
        <f t="shared" si="13"/>
        <v>533122</v>
      </c>
      <c r="O62" s="47">
        <f t="shared" si="7"/>
        <v>24.281380943705592</v>
      </c>
      <c r="P62" s="9"/>
    </row>
    <row r="63" spans="1:16">
      <c r="A63" s="12"/>
      <c r="B63" s="25">
        <v>361.4</v>
      </c>
      <c r="C63" s="20" t="s">
        <v>119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1986851</v>
      </c>
      <c r="L63" s="46">
        <v>0</v>
      </c>
      <c r="M63" s="46">
        <v>0</v>
      </c>
      <c r="N63" s="46">
        <f t="shared" si="13"/>
        <v>1986851</v>
      </c>
      <c r="O63" s="47">
        <f t="shared" si="7"/>
        <v>90.492393878666419</v>
      </c>
      <c r="P63" s="9"/>
    </row>
    <row r="64" spans="1:16">
      <c r="A64" s="12"/>
      <c r="B64" s="25">
        <v>362</v>
      </c>
      <c r="C64" s="20" t="s">
        <v>71</v>
      </c>
      <c r="D64" s="46">
        <v>62962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62962</v>
      </c>
      <c r="O64" s="47">
        <f t="shared" si="7"/>
        <v>2.8676443796684277</v>
      </c>
      <c r="P64" s="9"/>
    </row>
    <row r="65" spans="1:119">
      <c r="A65" s="12"/>
      <c r="B65" s="25">
        <v>364</v>
      </c>
      <c r="C65" s="20" t="s">
        <v>133</v>
      </c>
      <c r="D65" s="46">
        <v>596665</v>
      </c>
      <c r="E65" s="46">
        <v>0</v>
      </c>
      <c r="F65" s="46">
        <v>0</v>
      </c>
      <c r="G65" s="46">
        <v>0</v>
      </c>
      <c r="H65" s="46">
        <v>0</v>
      </c>
      <c r="I65" s="46">
        <v>-43889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552776</v>
      </c>
      <c r="O65" s="47">
        <f t="shared" si="7"/>
        <v>25.176534887957732</v>
      </c>
      <c r="P65" s="9"/>
    </row>
    <row r="66" spans="1:119">
      <c r="A66" s="12"/>
      <c r="B66" s="25">
        <v>365</v>
      </c>
      <c r="C66" s="20" t="s">
        <v>120</v>
      </c>
      <c r="D66" s="46">
        <v>1638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1638</v>
      </c>
      <c r="O66" s="47">
        <f t="shared" si="7"/>
        <v>7.4603752960466382E-2</v>
      </c>
      <c r="P66" s="9"/>
    </row>
    <row r="67" spans="1:119">
      <c r="A67" s="12"/>
      <c r="B67" s="25">
        <v>366</v>
      </c>
      <c r="C67" s="20" t="s">
        <v>73</v>
      </c>
      <c r="D67" s="46">
        <v>189042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189042</v>
      </c>
      <c r="O67" s="47">
        <f t="shared" si="7"/>
        <v>8.6100382583348516</v>
      </c>
      <c r="P67" s="9"/>
    </row>
    <row r="68" spans="1:119">
      <c r="A68" s="12"/>
      <c r="B68" s="25">
        <v>368</v>
      </c>
      <c r="C68" s="20" t="s">
        <v>74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2203510</v>
      </c>
      <c r="L68" s="46">
        <v>0</v>
      </c>
      <c r="M68" s="46">
        <v>0</v>
      </c>
      <c r="N68" s="46">
        <f t="shared" si="13"/>
        <v>2203510</v>
      </c>
      <c r="O68" s="47">
        <f t="shared" si="7"/>
        <v>100.36026598651848</v>
      </c>
      <c r="P68" s="9"/>
    </row>
    <row r="69" spans="1:119">
      <c r="A69" s="12"/>
      <c r="B69" s="25">
        <v>369.9</v>
      </c>
      <c r="C69" s="20" t="s">
        <v>75</v>
      </c>
      <c r="D69" s="46">
        <v>32653</v>
      </c>
      <c r="E69" s="46">
        <v>0</v>
      </c>
      <c r="F69" s="46">
        <v>0</v>
      </c>
      <c r="G69" s="46">
        <v>10027</v>
      </c>
      <c r="H69" s="46">
        <v>0</v>
      </c>
      <c r="I69" s="46">
        <v>7585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50265</v>
      </c>
      <c r="O69" s="47">
        <f t="shared" ref="O69:O74" si="14">(N69/O$76)</f>
        <v>2.2893514301329931</v>
      </c>
      <c r="P69" s="9"/>
    </row>
    <row r="70" spans="1:119" ht="15.75">
      <c r="A70" s="29" t="s">
        <v>50</v>
      </c>
      <c r="B70" s="30"/>
      <c r="C70" s="31"/>
      <c r="D70" s="32">
        <f t="shared" ref="D70:M70" si="15">SUM(D71:D73)</f>
        <v>1863831</v>
      </c>
      <c r="E70" s="32">
        <f t="shared" si="15"/>
        <v>1432481</v>
      </c>
      <c r="F70" s="32">
        <f t="shared" si="15"/>
        <v>3508295</v>
      </c>
      <c r="G70" s="32">
        <f t="shared" si="15"/>
        <v>0</v>
      </c>
      <c r="H70" s="32">
        <f t="shared" si="15"/>
        <v>0</v>
      </c>
      <c r="I70" s="32">
        <f t="shared" si="15"/>
        <v>0</v>
      </c>
      <c r="J70" s="32">
        <f t="shared" si="15"/>
        <v>0</v>
      </c>
      <c r="K70" s="32">
        <f t="shared" si="15"/>
        <v>0</v>
      </c>
      <c r="L70" s="32">
        <f t="shared" si="15"/>
        <v>0</v>
      </c>
      <c r="M70" s="32">
        <f t="shared" si="15"/>
        <v>0</v>
      </c>
      <c r="N70" s="32">
        <f>SUM(D70:M70)</f>
        <v>6804607</v>
      </c>
      <c r="O70" s="45">
        <f t="shared" si="14"/>
        <v>309.92015849881579</v>
      </c>
      <c r="P70" s="9"/>
    </row>
    <row r="71" spans="1:119">
      <c r="A71" s="12"/>
      <c r="B71" s="25">
        <v>381</v>
      </c>
      <c r="C71" s="20" t="s">
        <v>76</v>
      </c>
      <c r="D71" s="46">
        <v>0</v>
      </c>
      <c r="E71" s="46">
        <v>1432481</v>
      </c>
      <c r="F71" s="46">
        <v>3508295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4940776</v>
      </c>
      <c r="O71" s="47">
        <f t="shared" si="14"/>
        <v>225.03078885042814</v>
      </c>
      <c r="P71" s="9"/>
    </row>
    <row r="72" spans="1:119">
      <c r="A72" s="12"/>
      <c r="B72" s="25">
        <v>382</v>
      </c>
      <c r="C72" s="20" t="s">
        <v>89</v>
      </c>
      <c r="D72" s="46">
        <v>1385835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1385835</v>
      </c>
      <c r="O72" s="47">
        <f t="shared" si="14"/>
        <v>63.118737474949903</v>
      </c>
      <c r="P72" s="9"/>
    </row>
    <row r="73" spans="1:119" ht="15.75" thickBot="1">
      <c r="A73" s="12"/>
      <c r="B73" s="25">
        <v>383</v>
      </c>
      <c r="C73" s="20" t="s">
        <v>77</v>
      </c>
      <c r="D73" s="46">
        <v>477996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477996</v>
      </c>
      <c r="O73" s="47">
        <f t="shared" si="14"/>
        <v>21.770632173437786</v>
      </c>
      <c r="P73" s="9"/>
    </row>
    <row r="74" spans="1:119" ht="16.5" thickBot="1">
      <c r="A74" s="14" t="s">
        <v>61</v>
      </c>
      <c r="B74" s="23"/>
      <c r="C74" s="22"/>
      <c r="D74" s="15">
        <f t="shared" ref="D74:M74" si="16">SUM(D5,D17,D31,D41,D54,D59,D70)</f>
        <v>22473346</v>
      </c>
      <c r="E74" s="15">
        <f t="shared" si="16"/>
        <v>2337493</v>
      </c>
      <c r="F74" s="15">
        <f t="shared" si="16"/>
        <v>3740425</v>
      </c>
      <c r="G74" s="15">
        <f t="shared" si="16"/>
        <v>12914</v>
      </c>
      <c r="H74" s="15">
        <f t="shared" si="16"/>
        <v>0</v>
      </c>
      <c r="I74" s="15">
        <f t="shared" si="16"/>
        <v>9766577</v>
      </c>
      <c r="J74" s="15">
        <f t="shared" si="16"/>
        <v>0</v>
      </c>
      <c r="K74" s="15">
        <f t="shared" si="16"/>
        <v>5468290</v>
      </c>
      <c r="L74" s="15">
        <f t="shared" si="16"/>
        <v>0</v>
      </c>
      <c r="M74" s="15">
        <f t="shared" si="16"/>
        <v>0</v>
      </c>
      <c r="N74" s="15">
        <f>SUM(D74:M74)</f>
        <v>43799045</v>
      </c>
      <c r="O74" s="38">
        <f t="shared" si="14"/>
        <v>1994.8553926033885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134</v>
      </c>
      <c r="M76" s="48"/>
      <c r="N76" s="48"/>
      <c r="O76" s="43">
        <v>21956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98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2023-06-13T20:22:55Z</cp:lastPrinted>
  <dcterms:created xsi:type="dcterms:W3CDTF">2000-08-31T21:26:31Z</dcterms:created>
  <dcterms:modified xsi:type="dcterms:W3CDTF">2023-06-13T20:57:29Z</dcterms:modified>
</cp:coreProperties>
</file>