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'2008'!$A$1:$O$80</definedName>
    <definedName name="_xlnm.Print_Area" localSheetId="12">'2009'!$A$1:$O$80</definedName>
    <definedName name="_xlnm.Print_Area" localSheetId="11">'2010'!$A$1:$O$81</definedName>
    <definedName name="_xlnm.Print_Area" localSheetId="10">'2011'!$A$1:$O$82</definedName>
    <definedName name="_xlnm.Print_Area" localSheetId="9">'2012'!$A$1:$O$75</definedName>
    <definedName name="_xlnm.Print_Area" localSheetId="8">'2013'!$A$1:$O$80</definedName>
    <definedName name="_xlnm.Print_Area" localSheetId="7">'2014'!$A$1:$O$78</definedName>
    <definedName name="_xlnm.Print_Area" localSheetId="6">'2015'!$A$1:$O$80</definedName>
    <definedName name="_xlnm.Print_Area" localSheetId="5">'2016'!$A$1:$O$78</definedName>
    <definedName name="_xlnm.Print_Area" localSheetId="4">'2017'!$A$1:$O$78</definedName>
    <definedName name="_xlnm.Print_Area" localSheetId="3">'2018'!$A$1:$O$81</definedName>
    <definedName name="_xlnm.Print_Area" localSheetId="2">'2019'!$A$1:$O$79</definedName>
    <definedName name="_xlnm.Print_Area" localSheetId="1">'2020'!$A$1:$O$78</definedName>
    <definedName name="_xlnm.Print_Area" localSheetId="0">'2021'!$A$1:$P$80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<sst xmlns="http://schemas.openxmlformats.org/spreadsheetml/2006/main" count="1279" uniqueCount="168">
  <si>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</si>
  <si>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</si>
  <si>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</si>
  <si>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</si>
  <si>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</si>
  <si>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</si>
  <si>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</si>
  <si>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</si>
  <si>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</si>
  <si>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</si>
  <si>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</si>
  <si>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</si>
  <si>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</si>
  <si>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</si>
  <si>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</si>
  <si>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</si>
  <si>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</si>
  <si>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</si>
  <si>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</si>
  <si>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</si>
  <si>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</si>
  <si>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</si>
  <si>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</si>
  <si>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</si>
  <si>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</si>
  <si>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</si>
  <si>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</si>
  <si>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</si>
  <si>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</si>
  <si>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</si>
  <si>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</si>
  <si>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</si>
  <si>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</si>
  <si>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</si>
  <si>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</si>
  <si>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</si>
  <si>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</si>
  <si>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</si>
  <si>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</si>
  <si>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</si>
  <si>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</si>
  <si>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</si>
  <si>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</si>
  <si>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</si>
  <si>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</si>
  <si>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</si>
  <si>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</si>
  <si>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</si>
  <si>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</si>
  <si>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</si>
  <si>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</si>
  <si>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</si>
  <si>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</si>
  <si>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</si>
  <si>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</si>
  <si>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</si>
  <si>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</si>
  <si>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</si>
  <si>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</si>
  <si>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</si>
  <si>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</si>
  <si>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</si>
  <si>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</si>
  <si>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</si>
  <si>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</si>
  <si>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</si>
  <si>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</si>
  <si>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</si>
  <si>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</si>
  <si>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</si>
  <si>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</si>
  <si>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</si>
  <si>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</si>
  <si>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</si>
  <si>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</si>
  <si>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</si>
  <si>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</si>
  <si>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</si>
  <si>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</si>
  <si>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</si>
  <si>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</si>
  <si>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</si>
  <si>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</si>
  <si>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</si>
  <si>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</si>
  <si>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</si>
  <si>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</si>
  <si>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</si>
  <si>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</si>
  <si>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</si>
  <si>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Haines City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</si>
  <si>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</si>
  <si>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</si>
  <si>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</si>
  <si>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State Grant - Physical Environment - Sewer / Wastewater</t>
  </si>
  <si>
    <t>State Grant - Transportation - Other Transportation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</si>
  <si>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</si>
  <si>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</si>
  <si>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</si>
  <si>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</si>
  <si>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</si>
  <si>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Proceeds - Debt Proceeds</t>
  </si>
  <si>
    <t>2011 Municipal Population:</t>
  </si>
  <si>
    <t>Local Fiscal Year Ended September 30, 2012</t>
  </si>
  <si>
    <t>Proceeds of General Capital Asset Dispositions - Sales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</si>
  <si>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</si>
  <si>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</si>
  <si>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</si>
  <si>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</si>
  <si>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</si>
  <si>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Special Assessments - Charges for Public Services</t>
  </si>
  <si>
    <t>State Grant - Physical Environment - Stormwater Management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</si>
  <si>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</si>
  <si>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</si>
  <si>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</si>
  <si>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</si>
  <si>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</si>
  <si>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Culture / Recreation - Libraries</t>
  </si>
  <si>
    <t>Court-Ordered Judgments and Fines - Other Court-Ordered</t>
  </si>
  <si>
    <t>Interest and Other Earnings - Gain (Loss) on Sale of Investments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</si>
  <si>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</si>
  <si>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</si>
  <si>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</si>
  <si>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</si>
  <si>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</si>
  <si>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</si>
  <si>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</si>
  <si>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</si>
  <si>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</si>
  <si>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</si>
  <si>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</si>
  <si>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</si>
  <si>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</si>
  <si>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</si>
  <si>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</si>
  <si>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</si>
  <si>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Shared Revenue from Other Local Units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</si>
  <si>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</si>
  <si>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</si>
  <si>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</si>
  <si>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</si>
  <si>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</si>
  <si>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</si>
  <si>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</si>
  <si>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</si>
  <si>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</si>
  <si>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</si>
  <si>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</si>
  <si>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State Shared Revenues - Public Safety - Emergency Management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</si>
  <si>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</si>
  <si>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</si>
  <si>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</si>
  <si>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</si>
  <si>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</si>
  <si>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</si>
  <si>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</si>
  <si>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</si>
  <si>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</si>
  <si>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</si>
  <si>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</si>
  <si>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</si>
  <si>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</si>
  <si>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</si>
  <si>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Culture / Recreation - Other Culture / Recreation Charges</t>
  </si>
  <si>
    <t>Other Charges for Services (Not Court-Related)</t>
  </si>
  <si>
    <t>Court-Ordered Judgments and Fines - Other</t>
  </si>
  <si>
    <t>Proceeds of General Capital Asset Dispositions - Compensation for Loss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</si>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</sst>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>SUM(D6:D17)</f>
        <v>15705597</v>
      </c>
      <c r="E5" s="27">
        <f>SUM(E6:E17)</f>
        <v>2718704</v>
      </c>
      <c r="F5" s="27">
        <f>SUM(F6:F17)</f>
        <v>0</v>
      </c>
      <c r="G5" s="27">
        <f>SUM(G6:G17)</f>
        <v>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381224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18805525</v>
      </c>
      <c r="P5" s="33">
        <f>(O5/P$78)</f>
        <v>644.4883306487542</v>
      </c>
      <c r="Q5" s="6"/>
    </row>
    <row r="6" spans="1:17" ht="15">
      <c r="A6" s="12"/>
      <c r="B6" s="25">
        <v>311</v>
      </c>
      <c r="C6" s="20" t="s">
        <v>3</v>
      </c>
      <c r="D6" s="46">
        <v>10628750</v>
      </c>
      <c r="E6" s="46">
        <v>2718704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13347454</v>
      </c>
      <c r="P6" s="47">
        <f>(O6/P$78)</f>
        <v>457.43356523527194</v>
      </c>
      <c r="Q6" s="9"/>
    </row>
    <row r="7" spans="1:17" ht="15">
      <c r="A7" s="12"/>
      <c r="B7" s="25">
        <v>312.3</v>
      </c>
      <c r="C7" s="20" t="s">
        <v>11</v>
      </c>
      <c r="D7" s="46">
        <v>108791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7">SUM(D7:N7)</f>
        <v>108791</v>
      </c>
      <c r="P7" s="47">
        <f>(O7/P$78)</f>
        <v>3.7284005620480483</v>
      </c>
      <c r="Q7" s="9"/>
    </row>
    <row r="8" spans="1:17" ht="15">
      <c r="A8" s="12"/>
      <c r="B8" s="25">
        <v>312.41</v>
      </c>
      <c r="C8" s="20" t="s">
        <v>155</v>
      </c>
      <c r="D8" s="46">
        <v>605433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605433</v>
      </c>
      <c r="P8" s="47">
        <f>(O8/P$78)</f>
        <v>20.748929024298295</v>
      </c>
      <c r="Q8" s="9"/>
    </row>
    <row r="9" spans="1:17" ht="15">
      <c r="A9" s="12"/>
      <c r="B9" s="25">
        <v>312.43</v>
      </c>
      <c r="C9" s="20" t="s">
        <v>156</v>
      </c>
      <c r="D9" s="46">
        <v>382635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382635</v>
      </c>
      <c r="P9" s="47">
        <f>(O9/P$78)</f>
        <v>13.113369203879502</v>
      </c>
      <c r="Q9" s="9"/>
    </row>
    <row r="10" spans="1:17" ht="15">
      <c r="A10" s="12"/>
      <c r="B10" s="25">
        <v>312.51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150974</v>
      </c>
      <c r="L10" s="46">
        <v>0</v>
      </c>
      <c r="M10" s="46">
        <v>0</v>
      </c>
      <c r="N10" s="46">
        <v>0</v>
      </c>
      <c r="O10" s="46">
        <f t="shared" si="0"/>
        <v>150974</v>
      </c>
      <c r="P10" s="47">
        <f>(O10/P$78)</f>
        <v>5.174063538846431</v>
      </c>
      <c r="Q10" s="9"/>
    </row>
    <row r="11" spans="1:17" ht="15">
      <c r="A11" s="12"/>
      <c r="B11" s="25">
        <v>312.52</v>
      </c>
      <c r="C11" s="20" t="s">
        <v>107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230250</v>
      </c>
      <c r="L11" s="46">
        <v>0</v>
      </c>
      <c r="M11" s="46">
        <v>0</v>
      </c>
      <c r="N11" s="46">
        <v>0</v>
      </c>
      <c r="O11" s="46">
        <f t="shared" si="0"/>
        <v>230250</v>
      </c>
      <c r="P11" s="47">
        <f>(O11/P$78)</f>
        <v>7.890948970149765</v>
      </c>
      <c r="Q11" s="9"/>
    </row>
    <row r="12" spans="1:17" ht="15">
      <c r="A12" s="12"/>
      <c r="B12" s="25">
        <v>314.1</v>
      </c>
      <c r="C12" s="20" t="s">
        <v>13</v>
      </c>
      <c r="D12" s="46">
        <v>2491234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2491234</v>
      </c>
      <c r="P12" s="47">
        <f>(O12/P$78)</f>
        <v>85.37763460022619</v>
      </c>
      <c r="Q12" s="9"/>
    </row>
    <row r="13" spans="1:17" ht="15">
      <c r="A13" s="12"/>
      <c r="B13" s="25">
        <v>314.3</v>
      </c>
      <c r="C13" s="20" t="s">
        <v>14</v>
      </c>
      <c r="D13" s="46">
        <v>631159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631159</v>
      </c>
      <c r="P13" s="47">
        <f>(O13/P$78)</f>
        <v>21.63059049316289</v>
      </c>
      <c r="Q13" s="9"/>
    </row>
    <row r="14" spans="1:17" ht="15">
      <c r="A14" s="12"/>
      <c r="B14" s="25">
        <v>314.4</v>
      </c>
      <c r="C14" s="20" t="s">
        <v>15</v>
      </c>
      <c r="D14" s="46">
        <v>86963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86963</v>
      </c>
      <c r="P14" s="47">
        <f>(O14/P$78)</f>
        <v>2.980328318311114</v>
      </c>
      <c r="Q14" s="9"/>
    </row>
    <row r="15" spans="1:17" ht="15">
      <c r="A15" s="12"/>
      <c r="B15" s="25">
        <v>314.8</v>
      </c>
      <c r="C15" s="20" t="s">
        <v>16</v>
      </c>
      <c r="D15" s="46">
        <v>89684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89684</v>
      </c>
      <c r="P15" s="47">
        <f>(O15/P$78)</f>
        <v>3.073580314609822</v>
      </c>
      <c r="Q15" s="9"/>
    </row>
    <row r="16" spans="1:17" ht="15">
      <c r="A16" s="12"/>
      <c r="B16" s="25">
        <v>315.1</v>
      </c>
      <c r="C16" s="20" t="s">
        <v>157</v>
      </c>
      <c r="D16" s="46">
        <v>605354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605354</v>
      </c>
      <c r="P16" s="47">
        <f>(O16/P$78)</f>
        <v>20.74622159772439</v>
      </c>
      <c r="Q16" s="9"/>
    </row>
    <row r="17" spans="1:17" ht="15">
      <c r="A17" s="12"/>
      <c r="B17" s="25">
        <v>316</v>
      </c>
      <c r="C17" s="20" t="s">
        <v>109</v>
      </c>
      <c r="D17" s="46">
        <v>75594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75594</v>
      </c>
      <c r="P17" s="47">
        <f>(O17/P$78)</f>
        <v>2.590698790225847</v>
      </c>
      <c r="Q17" s="9"/>
    </row>
    <row r="18" spans="1:17" ht="15.75">
      <c r="A18" s="29" t="s">
        <v>19</v>
      </c>
      <c r="B18" s="30"/>
      <c r="C18" s="31"/>
      <c r="D18" s="32">
        <f>SUM(D19:D31)</f>
        <v>17007218</v>
      </c>
      <c r="E18" s="32">
        <f>SUM(E19:E31)</f>
        <v>0</v>
      </c>
      <c r="F18" s="32">
        <f>SUM(F19:F31)</f>
        <v>0</v>
      </c>
      <c r="G18" s="32">
        <f>SUM(G19:G31)</f>
        <v>0</v>
      </c>
      <c r="H18" s="32">
        <f>SUM(H19:H31)</f>
        <v>0</v>
      </c>
      <c r="I18" s="32">
        <f>SUM(I19:I31)</f>
        <v>8045432</v>
      </c>
      <c r="J18" s="32">
        <f>SUM(J19:J31)</f>
        <v>0</v>
      </c>
      <c r="K18" s="32">
        <f>SUM(K19:K31)</f>
        <v>0</v>
      </c>
      <c r="L18" s="32">
        <f>SUM(L19:L31)</f>
        <v>0</v>
      </c>
      <c r="M18" s="32">
        <f>SUM(M19:M31)</f>
        <v>0</v>
      </c>
      <c r="N18" s="32">
        <f>SUM(N19:N31)</f>
        <v>0</v>
      </c>
      <c r="O18" s="44">
        <f>SUM(D18:N18)</f>
        <v>25052650</v>
      </c>
      <c r="P18" s="45">
        <f>(O18/P$78)</f>
        <v>858.5849412248535</v>
      </c>
      <c r="Q18" s="10"/>
    </row>
    <row r="19" spans="1:17" ht="15">
      <c r="A19" s="12"/>
      <c r="B19" s="25">
        <v>322</v>
      </c>
      <c r="C19" s="20" t="s">
        <v>158</v>
      </c>
      <c r="D19" s="46">
        <v>4777518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4777518</v>
      </c>
      <c r="P19" s="47">
        <f>(O19/P$78)</f>
        <v>163.7313821584016</v>
      </c>
      <c r="Q19" s="9"/>
    </row>
    <row r="20" spans="1:17" ht="15">
      <c r="A20" s="12"/>
      <c r="B20" s="25">
        <v>323.1</v>
      </c>
      <c r="C20" s="20" t="s">
        <v>20</v>
      </c>
      <c r="D20" s="46">
        <v>2067268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31">SUM(D20:N20)</f>
        <v>2067268</v>
      </c>
      <c r="P20" s="47">
        <f>(O20/P$78)</f>
        <v>70.84780150107954</v>
      </c>
      <c r="Q20" s="9"/>
    </row>
    <row r="21" spans="1:17" ht="15">
      <c r="A21" s="12"/>
      <c r="B21" s="25">
        <v>323.4</v>
      </c>
      <c r="C21" s="20" t="s">
        <v>21</v>
      </c>
      <c r="D21" s="46">
        <v>61722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61722</v>
      </c>
      <c r="P21" s="47">
        <f>(O21/P$78)</f>
        <v>2.1152883923369545</v>
      </c>
      <c r="Q21" s="9"/>
    </row>
    <row r="22" spans="1:17" ht="15">
      <c r="A22" s="12"/>
      <c r="B22" s="25">
        <v>323.7</v>
      </c>
      <c r="C22" s="20" t="s">
        <v>22</v>
      </c>
      <c r="D22" s="46">
        <v>301518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301518</v>
      </c>
      <c r="P22" s="47">
        <f>(O22/P$78)</f>
        <v>10.333390452037424</v>
      </c>
      <c r="Q22" s="9"/>
    </row>
    <row r="23" spans="1:17" ht="15">
      <c r="A23" s="12"/>
      <c r="B23" s="25">
        <v>324.11</v>
      </c>
      <c r="C23" s="20" t="s">
        <v>23</v>
      </c>
      <c r="D23" s="46">
        <v>936148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936148</v>
      </c>
      <c r="P23" s="47">
        <f>(O23/P$78)</f>
        <v>32.0829363583399</v>
      </c>
      <c r="Q23" s="9"/>
    </row>
    <row r="24" spans="1:17" ht="15">
      <c r="A24" s="12"/>
      <c r="B24" s="25">
        <v>324.12</v>
      </c>
      <c r="C24" s="20" t="s">
        <v>24</v>
      </c>
      <c r="D24" s="46">
        <v>16923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16923</v>
      </c>
      <c r="P24" s="47">
        <f>(O24/P$78)</f>
        <v>0.5799718975975873</v>
      </c>
      <c r="Q24" s="9"/>
    </row>
    <row r="25" spans="1:17" ht="15">
      <c r="A25" s="12"/>
      <c r="B25" s="25">
        <v>324.21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7356481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7356481</v>
      </c>
      <c r="P25" s="47">
        <f>(O25/P$78)</f>
        <v>252.11559683333905</v>
      </c>
      <c r="Q25" s="9"/>
    </row>
    <row r="26" spans="1:17" ht="15">
      <c r="A26" s="12"/>
      <c r="B26" s="25">
        <v>324.22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113061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113061</v>
      </c>
      <c r="P26" s="47">
        <f>(O26/P$78)</f>
        <v>3.8747386819287843</v>
      </c>
      <c r="Q26" s="9"/>
    </row>
    <row r="27" spans="1:17" ht="15">
      <c r="A27" s="12"/>
      <c r="B27" s="25">
        <v>324.31</v>
      </c>
      <c r="C27" s="20" t="s">
        <v>27</v>
      </c>
      <c r="D27" s="46">
        <v>1872452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1872452</v>
      </c>
      <c r="P27" s="47">
        <f>(O27/P$78)</f>
        <v>64.1712190273827</v>
      </c>
      <c r="Q27" s="9"/>
    </row>
    <row r="28" spans="1:17" ht="15">
      <c r="A28" s="12"/>
      <c r="B28" s="25">
        <v>324.32</v>
      </c>
      <c r="C28" s="20" t="s">
        <v>28</v>
      </c>
      <c r="D28" s="46">
        <v>228338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228338</v>
      </c>
      <c r="P28" s="47">
        <f>(O28/P$78)</f>
        <v>7.825422392816752</v>
      </c>
      <c r="Q28" s="9"/>
    </row>
    <row r="29" spans="1:17" ht="15">
      <c r="A29" s="12"/>
      <c r="B29" s="25">
        <v>324.61</v>
      </c>
      <c r="C29" s="20" t="s">
        <v>29</v>
      </c>
      <c r="D29" s="46">
        <v>1485702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1485702</v>
      </c>
      <c r="P29" s="47">
        <f>(O29/P$78)</f>
        <v>50.91682374310292</v>
      </c>
      <c r="Q29" s="9"/>
    </row>
    <row r="30" spans="1:17" ht="15">
      <c r="A30" s="12"/>
      <c r="B30" s="25">
        <v>325.2</v>
      </c>
      <c r="C30" s="20" t="s">
        <v>110</v>
      </c>
      <c r="D30" s="46">
        <v>2266709</v>
      </c>
      <c r="E30" s="46">
        <v>0</v>
      </c>
      <c r="F30" s="46">
        <v>0</v>
      </c>
      <c r="G30" s="46">
        <v>0</v>
      </c>
      <c r="H30" s="46">
        <v>0</v>
      </c>
      <c r="I30" s="46">
        <v>575890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2842599</v>
      </c>
      <c r="P30" s="47">
        <f>(O30/P$78)</f>
        <v>97.41934267795332</v>
      </c>
      <c r="Q30" s="9"/>
    </row>
    <row r="31" spans="1:17" ht="15">
      <c r="A31" s="12"/>
      <c r="B31" s="25">
        <v>329.5</v>
      </c>
      <c r="C31" s="20" t="s">
        <v>159</v>
      </c>
      <c r="D31" s="46">
        <v>2992920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2992920</v>
      </c>
      <c r="P31" s="47">
        <f>(O31/P$78)</f>
        <v>102.57102710853697</v>
      </c>
      <c r="Q31" s="9"/>
    </row>
    <row r="32" spans="1:17" ht="15.75">
      <c r="A32" s="29" t="s">
        <v>160</v>
      </c>
      <c r="B32" s="30"/>
      <c r="C32" s="31"/>
      <c r="D32" s="32">
        <f>SUM(D33:D41)</f>
        <v>3440238</v>
      </c>
      <c r="E32" s="32">
        <f>SUM(E33:E41)</f>
        <v>0</v>
      </c>
      <c r="F32" s="32">
        <f>SUM(F33:F41)</f>
        <v>0</v>
      </c>
      <c r="G32" s="32">
        <f>SUM(G33:G41)</f>
        <v>0</v>
      </c>
      <c r="H32" s="32">
        <f>SUM(H33:H41)</f>
        <v>0</v>
      </c>
      <c r="I32" s="32">
        <f>SUM(I33:I41)</f>
        <v>210290</v>
      </c>
      <c r="J32" s="32">
        <f>SUM(J33:J41)</f>
        <v>0</v>
      </c>
      <c r="K32" s="32">
        <f>SUM(K33:K41)</f>
        <v>0</v>
      </c>
      <c r="L32" s="32">
        <f>SUM(L33:L41)</f>
        <v>0</v>
      </c>
      <c r="M32" s="32">
        <f>SUM(M33:M41)</f>
        <v>0</v>
      </c>
      <c r="N32" s="32">
        <f>SUM(N33:N41)</f>
        <v>0</v>
      </c>
      <c r="O32" s="44">
        <f>SUM(D32:N32)</f>
        <v>3650528</v>
      </c>
      <c r="P32" s="45">
        <f>(O32/P$78)</f>
        <v>125.10805716439906</v>
      </c>
      <c r="Q32" s="10"/>
    </row>
    <row r="33" spans="1:17" ht="15">
      <c r="A33" s="12"/>
      <c r="B33" s="25">
        <v>335.125</v>
      </c>
      <c r="C33" s="20" t="s">
        <v>161</v>
      </c>
      <c r="D33" s="46">
        <v>1075494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1075494</v>
      </c>
      <c r="P33" s="47">
        <f>(O33/P$78)</f>
        <v>36.85849412248535</v>
      </c>
      <c r="Q33" s="9"/>
    </row>
    <row r="34" spans="1:17" ht="15">
      <c r="A34" s="12"/>
      <c r="B34" s="25">
        <v>335.14</v>
      </c>
      <c r="C34" s="20" t="s">
        <v>113</v>
      </c>
      <c r="D34" s="46">
        <v>65046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65046</v>
      </c>
      <c r="P34" s="47">
        <f>(O34/P$78)</f>
        <v>2.2292059357757292</v>
      </c>
      <c r="Q34" s="9"/>
    </row>
    <row r="35" spans="1:17" ht="15">
      <c r="A35" s="12"/>
      <c r="B35" s="25">
        <v>335.15</v>
      </c>
      <c r="C35" s="20" t="s">
        <v>114</v>
      </c>
      <c r="D35" s="46">
        <v>14638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14638</v>
      </c>
      <c r="P35" s="47">
        <f>(O35/P$78)</f>
        <v>0.5016621542890435</v>
      </c>
      <c r="Q35" s="9"/>
    </row>
    <row r="36" spans="1:17" ht="15">
      <c r="A36" s="12"/>
      <c r="B36" s="25">
        <v>335.18</v>
      </c>
      <c r="C36" s="20" t="s">
        <v>162</v>
      </c>
      <c r="D36" s="46">
        <v>1933832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1933832</v>
      </c>
      <c r="P36" s="47">
        <f>(O36/P$78)</f>
        <v>66.27478666164022</v>
      </c>
      <c r="Q36" s="9"/>
    </row>
    <row r="37" spans="1:17" ht="15">
      <c r="A37" s="12"/>
      <c r="B37" s="25">
        <v>335.23</v>
      </c>
      <c r="C37" s="20" t="s">
        <v>148</v>
      </c>
      <c r="D37" s="46">
        <v>9275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9275</v>
      </c>
      <c r="P37" s="47">
        <f>(O37/P$78)</f>
        <v>0.3178655882655334</v>
      </c>
      <c r="Q37" s="9"/>
    </row>
    <row r="38" spans="1:17" ht="15">
      <c r="A38" s="12"/>
      <c r="B38" s="25">
        <v>335.48</v>
      </c>
      <c r="C38" s="20" t="s">
        <v>41</v>
      </c>
      <c r="D38" s="46">
        <v>6231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6231</v>
      </c>
      <c r="P38" s="47">
        <f>(O38/P$78)</f>
        <v>0.21354398711402037</v>
      </c>
      <c r="Q38" s="9"/>
    </row>
    <row r="39" spans="1:17" ht="15">
      <c r="A39" s="12"/>
      <c r="B39" s="25">
        <v>337.2</v>
      </c>
      <c r="C39" s="20" t="s">
        <v>42</v>
      </c>
      <c r="D39" s="46">
        <v>25307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25307</v>
      </c>
      <c r="P39" s="47">
        <f>(O39/P$78)</f>
        <v>0.8673018266561568</v>
      </c>
      <c r="Q39" s="9"/>
    </row>
    <row r="40" spans="1:17" ht="15">
      <c r="A40" s="12"/>
      <c r="B40" s="25">
        <v>337.3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210290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210290</v>
      </c>
      <c r="P40" s="47">
        <f>(O40/P$78)</f>
        <v>7.206895369957846</v>
      </c>
      <c r="Q40" s="9"/>
    </row>
    <row r="41" spans="1:17" ht="15">
      <c r="A41" s="12"/>
      <c r="B41" s="25">
        <v>338</v>
      </c>
      <c r="C41" s="20" t="s">
        <v>136</v>
      </c>
      <c r="D41" s="46">
        <v>310415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310415</v>
      </c>
      <c r="P41" s="47">
        <f>(O41/P$78)</f>
        <v>10.638301518215155</v>
      </c>
      <c r="Q41" s="9"/>
    </row>
    <row r="42" spans="1:17" ht="15.75">
      <c r="A42" s="29" t="s">
        <v>48</v>
      </c>
      <c r="B42" s="30"/>
      <c r="C42" s="31"/>
      <c r="D42" s="32">
        <f>SUM(D43:D55)</f>
        <v>5605361</v>
      </c>
      <c r="E42" s="32">
        <f>SUM(E43:E55)</f>
        <v>0</v>
      </c>
      <c r="F42" s="32">
        <f>SUM(F43:F55)</f>
        <v>0</v>
      </c>
      <c r="G42" s="32">
        <f>SUM(G43:G55)</f>
        <v>0</v>
      </c>
      <c r="H42" s="32">
        <f>SUM(H43:H55)</f>
        <v>0</v>
      </c>
      <c r="I42" s="32">
        <f>SUM(I43:I55)</f>
        <v>19271656</v>
      </c>
      <c r="J42" s="32">
        <f>SUM(J43:J55)</f>
        <v>0</v>
      </c>
      <c r="K42" s="32">
        <f>SUM(K43:K55)</f>
        <v>0</v>
      </c>
      <c r="L42" s="32">
        <f>SUM(L43:L55)</f>
        <v>0</v>
      </c>
      <c r="M42" s="32">
        <f>SUM(M43:M55)</f>
        <v>0</v>
      </c>
      <c r="N42" s="32">
        <f>SUM(N43:N55)</f>
        <v>0</v>
      </c>
      <c r="O42" s="32">
        <f>SUM(D42:N42)</f>
        <v>24877017</v>
      </c>
      <c r="P42" s="45">
        <f>(O42/P$78)</f>
        <v>852.5657836115014</v>
      </c>
      <c r="Q42" s="10"/>
    </row>
    <row r="43" spans="1:17" ht="15">
      <c r="A43" s="12"/>
      <c r="B43" s="25">
        <v>342.1</v>
      </c>
      <c r="C43" s="20" t="s">
        <v>51</v>
      </c>
      <c r="D43" s="46">
        <v>324387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2" ref="O43:O55">SUM(D43:N43)</f>
        <v>324387</v>
      </c>
      <c r="P43" s="47">
        <f>(O43/P$78)</f>
        <v>11.117139038349498</v>
      </c>
      <c r="Q43" s="9"/>
    </row>
    <row r="44" spans="1:17" ht="15">
      <c r="A44" s="12"/>
      <c r="B44" s="25">
        <v>342.5</v>
      </c>
      <c r="C44" s="20" t="s">
        <v>52</v>
      </c>
      <c r="D44" s="46">
        <v>4090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4090</v>
      </c>
      <c r="P44" s="47">
        <f>(O44/P$78)</f>
        <v>0.14016929983892526</v>
      </c>
      <c r="Q44" s="9"/>
    </row>
    <row r="45" spans="1:17" ht="15">
      <c r="A45" s="12"/>
      <c r="B45" s="25">
        <v>342.9</v>
      </c>
      <c r="C45" s="20" t="s">
        <v>53</v>
      </c>
      <c r="D45" s="46">
        <v>26840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26840</v>
      </c>
      <c r="P45" s="47">
        <f>(O45/P$78)</f>
        <v>0.919839610678913</v>
      </c>
      <c r="Q45" s="9"/>
    </row>
    <row r="46" spans="1:17" ht="15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7896371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7896371</v>
      </c>
      <c r="P46" s="47">
        <f>(O46/P$78)</f>
        <v>270.61828712430173</v>
      </c>
      <c r="Q46" s="9"/>
    </row>
    <row r="47" spans="1:17" ht="15">
      <c r="A47" s="12"/>
      <c r="B47" s="25">
        <v>343.4</v>
      </c>
      <c r="C47" s="20" t="s">
        <v>55</v>
      </c>
      <c r="D47" s="46">
        <v>4090916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4090916</v>
      </c>
      <c r="P47" s="47">
        <f>(O47/P$78)</f>
        <v>140.2006922786936</v>
      </c>
      <c r="Q47" s="9"/>
    </row>
    <row r="48" spans="1:17" ht="15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11314505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11314505</v>
      </c>
      <c r="P48" s="47">
        <f>(O48/P$78)</f>
        <v>387.76191781760855</v>
      </c>
      <c r="Q48" s="9"/>
    </row>
    <row r="49" spans="1:17" ht="15">
      <c r="A49" s="12"/>
      <c r="B49" s="25">
        <v>343.8</v>
      </c>
      <c r="C49" s="20" t="s">
        <v>57</v>
      </c>
      <c r="D49" s="46">
        <v>195955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195955</v>
      </c>
      <c r="P49" s="47">
        <f>(O49/P$78)</f>
        <v>6.715617396072518</v>
      </c>
      <c r="Q49" s="9"/>
    </row>
    <row r="50" spans="1:17" ht="15">
      <c r="A50" s="12"/>
      <c r="B50" s="25">
        <v>343.9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60780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60780</v>
      </c>
      <c r="P50" s="47">
        <f>(O50/P$78)</f>
        <v>2.083004900784811</v>
      </c>
      <c r="Q50" s="9"/>
    </row>
    <row r="51" spans="1:17" ht="15">
      <c r="A51" s="12"/>
      <c r="B51" s="25">
        <v>344.9</v>
      </c>
      <c r="C51" s="20" t="s">
        <v>116</v>
      </c>
      <c r="D51" s="46">
        <v>160275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160275</v>
      </c>
      <c r="P51" s="47">
        <f>(O51/P$78)</f>
        <v>5.492820178895781</v>
      </c>
      <c r="Q51" s="9"/>
    </row>
    <row r="52" spans="1:17" ht="15">
      <c r="A52" s="12"/>
      <c r="B52" s="25">
        <v>347.1</v>
      </c>
      <c r="C52" s="20" t="s">
        <v>117</v>
      </c>
      <c r="D52" s="46">
        <v>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696</v>
      </c>
      <c r="P52" s="47">
        <f>(O52/P$78)</f>
        <v>0.023852770828335448</v>
      </c>
      <c r="Q52" s="9"/>
    </row>
    <row r="53" spans="1:17" ht="15">
      <c r="A53" s="12"/>
      <c r="B53" s="25">
        <v>347.2</v>
      </c>
      <c r="C53" s="20" t="s">
        <v>60</v>
      </c>
      <c r="D53" s="46">
        <v>460826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2"/>
        <v>460826</v>
      </c>
      <c r="P53" s="47">
        <f>(O53/P$78)</f>
        <v>15.7930703588197</v>
      </c>
      <c r="Q53" s="9"/>
    </row>
    <row r="54" spans="1:17" ht="15">
      <c r="A54" s="12"/>
      <c r="B54" s="25">
        <v>347.9</v>
      </c>
      <c r="C54" s="20" t="s">
        <v>163</v>
      </c>
      <c r="D54" s="46">
        <v>1286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2"/>
        <v>1286</v>
      </c>
      <c r="P54" s="47">
        <f>(O54/P$78)</f>
        <v>0.04407279207649337</v>
      </c>
      <c r="Q54" s="9"/>
    </row>
    <row r="55" spans="1:17" ht="15">
      <c r="A55" s="12"/>
      <c r="B55" s="25">
        <v>349</v>
      </c>
      <c r="C55" s="20" t="s">
        <v>164</v>
      </c>
      <c r="D55" s="46">
        <v>340090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2"/>
        <v>340090</v>
      </c>
      <c r="P55" s="47">
        <f>(O55/P$78)</f>
        <v>11.65530004455259</v>
      </c>
      <c r="Q55" s="9"/>
    </row>
    <row r="56" spans="1:17" ht="15.75">
      <c r="A56" s="29" t="s">
        <v>49</v>
      </c>
      <c r="B56" s="30"/>
      <c r="C56" s="31"/>
      <c r="D56" s="32">
        <f>SUM(D57:D60)</f>
        <v>1924534</v>
      </c>
      <c r="E56" s="32">
        <f>SUM(E57:E60)</f>
        <v>0</v>
      </c>
      <c r="F56" s="32">
        <f>SUM(F57:F60)</f>
        <v>0</v>
      </c>
      <c r="G56" s="32">
        <f>SUM(G57:G60)</f>
        <v>0</v>
      </c>
      <c r="H56" s="32">
        <f>SUM(H57:H60)</f>
        <v>0</v>
      </c>
      <c r="I56" s="32">
        <f>SUM(I57:I60)</f>
        <v>636888</v>
      </c>
      <c r="J56" s="32">
        <f>SUM(J57:J60)</f>
        <v>0</v>
      </c>
      <c r="K56" s="32">
        <f>SUM(K57:K60)</f>
        <v>0</v>
      </c>
      <c r="L56" s="32">
        <f>SUM(L57:L60)</f>
        <v>0</v>
      </c>
      <c r="M56" s="32">
        <f>SUM(M57:M60)</f>
        <v>0</v>
      </c>
      <c r="N56" s="32">
        <f>SUM(N57:N60)</f>
        <v>0</v>
      </c>
      <c r="O56" s="32">
        <f>SUM(D56:N56)</f>
        <v>2561422</v>
      </c>
      <c r="P56" s="45">
        <f>(O56/P$78)</f>
        <v>87.78306316186298</v>
      </c>
      <c r="Q56" s="10"/>
    </row>
    <row r="57" spans="1:17" ht="15">
      <c r="A57" s="13"/>
      <c r="B57" s="39">
        <v>351.9</v>
      </c>
      <c r="C57" s="21" t="s">
        <v>165</v>
      </c>
      <c r="D57" s="46">
        <v>142284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142284</v>
      </c>
      <c r="P57" s="47">
        <f>(O57/P$78)</f>
        <v>4.8762466157167825</v>
      </c>
      <c r="Q57" s="9"/>
    </row>
    <row r="58" spans="1:17" ht="15">
      <c r="A58" s="13"/>
      <c r="B58" s="39">
        <v>352</v>
      </c>
      <c r="C58" s="21" t="s">
        <v>63</v>
      </c>
      <c r="D58" s="46">
        <v>6963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6963</v>
      </c>
      <c r="P58" s="47">
        <f>(O58/P$78)</f>
        <v>0.238630521950718</v>
      </c>
      <c r="Q58" s="9"/>
    </row>
    <row r="59" spans="1:17" ht="15">
      <c r="A59" s="13"/>
      <c r="B59" s="39">
        <v>354</v>
      </c>
      <c r="C59" s="21" t="s">
        <v>64</v>
      </c>
      <c r="D59" s="46">
        <v>1650380</v>
      </c>
      <c r="E59" s="46">
        <v>0</v>
      </c>
      <c r="F59" s="46">
        <v>0</v>
      </c>
      <c r="G59" s="46">
        <v>0</v>
      </c>
      <c r="H59" s="46">
        <v>0</v>
      </c>
      <c r="I59" s="46">
        <v>636888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2287268</v>
      </c>
      <c r="P59" s="47">
        <f>(O59/P$78)</f>
        <v>78.38747044107063</v>
      </c>
      <c r="Q59" s="9"/>
    </row>
    <row r="60" spans="1:17" ht="15">
      <c r="A60" s="13"/>
      <c r="B60" s="39">
        <v>359</v>
      </c>
      <c r="C60" s="21" t="s">
        <v>65</v>
      </c>
      <c r="D60" s="46">
        <v>124907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124907</v>
      </c>
      <c r="P60" s="47">
        <f>(O60/P$78)</f>
        <v>4.2807155831248505</v>
      </c>
      <c r="Q60" s="9"/>
    </row>
    <row r="61" spans="1:17" ht="15.75">
      <c r="A61" s="29" t="s">
        <v>4</v>
      </c>
      <c r="B61" s="30"/>
      <c r="C61" s="31"/>
      <c r="D61" s="32">
        <f>SUM(D62:D70)</f>
        <v>386474</v>
      </c>
      <c r="E61" s="32">
        <f>SUM(E62:E70)</f>
        <v>16158</v>
      </c>
      <c r="F61" s="32">
        <f>SUM(F62:F70)</f>
        <v>198595</v>
      </c>
      <c r="G61" s="32">
        <f>SUM(G62:G70)</f>
        <v>0</v>
      </c>
      <c r="H61" s="32">
        <f>SUM(H62:H70)</f>
        <v>0</v>
      </c>
      <c r="I61" s="32">
        <f>SUM(I62:I70)</f>
        <v>605179</v>
      </c>
      <c r="J61" s="32">
        <f>SUM(J62:J70)</f>
        <v>0</v>
      </c>
      <c r="K61" s="32">
        <f>SUM(K62:K70)</f>
        <v>9290420</v>
      </c>
      <c r="L61" s="32">
        <f>SUM(L62:L70)</f>
        <v>0</v>
      </c>
      <c r="M61" s="32">
        <f>SUM(M62:M70)</f>
        <v>0</v>
      </c>
      <c r="N61" s="32">
        <f>SUM(N62:N70)</f>
        <v>0</v>
      </c>
      <c r="O61" s="32">
        <f>SUM(D61:N61)</f>
        <v>10496826</v>
      </c>
      <c r="P61" s="45">
        <f>(O61/P$78)</f>
        <v>359.73905891223137</v>
      </c>
      <c r="Q61" s="10"/>
    </row>
    <row r="62" spans="1:17" ht="15">
      <c r="A62" s="12"/>
      <c r="B62" s="25">
        <v>361.1</v>
      </c>
      <c r="C62" s="20" t="s">
        <v>67</v>
      </c>
      <c r="D62" s="46">
        <v>98378</v>
      </c>
      <c r="E62" s="46">
        <v>7141</v>
      </c>
      <c r="F62" s="46">
        <v>198595</v>
      </c>
      <c r="G62" s="46">
        <v>0</v>
      </c>
      <c r="H62" s="46">
        <v>0</v>
      </c>
      <c r="I62" s="46">
        <v>71683</v>
      </c>
      <c r="J62" s="46">
        <v>0</v>
      </c>
      <c r="K62" s="46">
        <v>180728</v>
      </c>
      <c r="L62" s="46">
        <v>0</v>
      </c>
      <c r="M62" s="46">
        <v>0</v>
      </c>
      <c r="N62" s="46">
        <v>0</v>
      </c>
      <c r="O62" s="46">
        <f>SUM(D62:N62)</f>
        <v>556525</v>
      </c>
      <c r="P62" s="47">
        <f>(O62/P$78)</f>
        <v>19.072792076493368</v>
      </c>
      <c r="Q62" s="9"/>
    </row>
    <row r="63" spans="1:17" ht="15">
      <c r="A63" s="12"/>
      <c r="B63" s="25">
        <v>361.2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887254</v>
      </c>
      <c r="L63" s="46">
        <v>0</v>
      </c>
      <c r="M63" s="46">
        <v>0</v>
      </c>
      <c r="N63" s="46">
        <v>0</v>
      </c>
      <c r="O63" s="46">
        <f aca="true" t="shared" si="3" ref="O63:O70">SUM(D63:N63)</f>
        <v>887254</v>
      </c>
      <c r="P63" s="47">
        <f>(O63/P$78)</f>
        <v>30.40727920764934</v>
      </c>
      <c r="Q63" s="9"/>
    </row>
    <row r="64" spans="1:17" ht="15">
      <c r="A64" s="12"/>
      <c r="B64" s="25">
        <v>361.3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6428175</v>
      </c>
      <c r="L64" s="46">
        <v>0</v>
      </c>
      <c r="M64" s="46">
        <v>0</v>
      </c>
      <c r="N64" s="46">
        <v>0</v>
      </c>
      <c r="O64" s="46">
        <f t="shared" si="3"/>
        <v>6428175</v>
      </c>
      <c r="P64" s="47">
        <f>(O64/P$78)</f>
        <v>220.30141540148736</v>
      </c>
      <c r="Q64" s="9"/>
    </row>
    <row r="65" spans="1:17" ht="15">
      <c r="A65" s="12"/>
      <c r="B65" s="25">
        <v>362</v>
      </c>
      <c r="C65" s="20" t="s">
        <v>71</v>
      </c>
      <c r="D65" s="46">
        <v>43229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3"/>
        <v>43229</v>
      </c>
      <c r="P65" s="47">
        <f>(O65/P$78)</f>
        <v>1.4815106754857945</v>
      </c>
      <c r="Q65" s="9"/>
    </row>
    <row r="66" spans="1:17" ht="15">
      <c r="A66" s="12"/>
      <c r="B66" s="25">
        <v>364</v>
      </c>
      <c r="C66" s="20" t="s">
        <v>133</v>
      </c>
      <c r="D66" s="46">
        <v>66055</v>
      </c>
      <c r="E66" s="46">
        <v>0</v>
      </c>
      <c r="F66" s="46">
        <v>0</v>
      </c>
      <c r="G66" s="46">
        <v>0</v>
      </c>
      <c r="H66" s="46">
        <v>0</v>
      </c>
      <c r="I66" s="46">
        <v>55622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3"/>
        <v>121677</v>
      </c>
      <c r="P66" s="47">
        <f>(O66/P$78)</f>
        <v>4.170019534596799</v>
      </c>
      <c r="Q66" s="9"/>
    </row>
    <row r="67" spans="1:17" ht="15">
      <c r="A67" s="12"/>
      <c r="B67" s="25">
        <v>365</v>
      </c>
      <c r="C67" s="20" t="s">
        <v>120</v>
      </c>
      <c r="D67" s="46">
        <v>384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3"/>
        <v>384</v>
      </c>
      <c r="P67" s="47">
        <f>(O67/P$78)</f>
        <v>0.013160149422529901</v>
      </c>
      <c r="Q67" s="9"/>
    </row>
    <row r="68" spans="1:17" ht="15">
      <c r="A68" s="12"/>
      <c r="B68" s="25">
        <v>366</v>
      </c>
      <c r="C68" s="20" t="s">
        <v>73</v>
      </c>
      <c r="D68" s="46">
        <v>45140</v>
      </c>
      <c r="E68" s="46">
        <v>9017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3"/>
        <v>54157</v>
      </c>
      <c r="P68" s="47">
        <f>(O68/P$78)</f>
        <v>1.8560265944686247</v>
      </c>
      <c r="Q68" s="9"/>
    </row>
    <row r="69" spans="1:17" ht="15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1794263</v>
      </c>
      <c r="L69" s="46">
        <v>0</v>
      </c>
      <c r="M69" s="46">
        <v>0</v>
      </c>
      <c r="N69" s="46">
        <v>0</v>
      </c>
      <c r="O69" s="46">
        <f t="shared" si="3"/>
        <v>1794263</v>
      </c>
      <c r="P69" s="47">
        <f>(O69/P$78)</f>
        <v>61.49158641488742</v>
      </c>
      <c r="Q69" s="9"/>
    </row>
    <row r="70" spans="1:17" ht="15">
      <c r="A70" s="12"/>
      <c r="B70" s="25">
        <v>369.9</v>
      </c>
      <c r="C70" s="20" t="s">
        <v>75</v>
      </c>
      <c r="D70" s="46">
        <v>133288</v>
      </c>
      <c r="E70" s="46">
        <v>0</v>
      </c>
      <c r="F70" s="46">
        <v>0</v>
      </c>
      <c r="G70" s="46">
        <v>0</v>
      </c>
      <c r="H70" s="46">
        <v>0</v>
      </c>
      <c r="I70" s="46">
        <v>477874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3"/>
        <v>611162</v>
      </c>
      <c r="P70" s="47">
        <f>(O70/P$78)</f>
        <v>20.945268857740157</v>
      </c>
      <c r="Q70" s="9"/>
    </row>
    <row r="71" spans="1:17" ht="15.75">
      <c r="A71" s="29" t="s">
        <v>50</v>
      </c>
      <c r="B71" s="30"/>
      <c r="C71" s="31"/>
      <c r="D71" s="32">
        <f>SUM(D72:D75)</f>
        <v>2661054</v>
      </c>
      <c r="E71" s="32">
        <f>SUM(E72:E75)</f>
        <v>2986190</v>
      </c>
      <c r="F71" s="32">
        <f>SUM(F72:F75)</f>
        <v>3164884</v>
      </c>
      <c r="G71" s="32">
        <f>SUM(G72:G75)</f>
        <v>0</v>
      </c>
      <c r="H71" s="32">
        <f>SUM(H72:H75)</f>
        <v>0</v>
      </c>
      <c r="I71" s="32">
        <f>SUM(I72:I75)</f>
        <v>203720</v>
      </c>
      <c r="J71" s="32">
        <f>SUM(J72:J75)</f>
        <v>0</v>
      </c>
      <c r="K71" s="32">
        <f>SUM(K72:K75)</f>
        <v>0</v>
      </c>
      <c r="L71" s="32">
        <f>SUM(L72:L75)</f>
        <v>0</v>
      </c>
      <c r="M71" s="32">
        <f>SUM(M72:M75)</f>
        <v>0</v>
      </c>
      <c r="N71" s="32">
        <f>SUM(N72:N75)</f>
        <v>0</v>
      </c>
      <c r="O71" s="32">
        <f>SUM(D71:N71)</f>
        <v>9015848</v>
      </c>
      <c r="P71" s="45">
        <f>(O71/P$78)</f>
        <v>308.9841324240036</v>
      </c>
      <c r="Q71" s="9"/>
    </row>
    <row r="72" spans="1:17" ht="15">
      <c r="A72" s="12"/>
      <c r="B72" s="25">
        <v>381</v>
      </c>
      <c r="C72" s="20" t="s">
        <v>76</v>
      </c>
      <c r="D72" s="46">
        <v>0</v>
      </c>
      <c r="E72" s="46">
        <v>2986190</v>
      </c>
      <c r="F72" s="46">
        <v>3164884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6151074</v>
      </c>
      <c r="P72" s="47">
        <f>(O72/P$78)</f>
        <v>210.8048253881216</v>
      </c>
      <c r="Q72" s="9"/>
    </row>
    <row r="73" spans="1:17" ht="15">
      <c r="A73" s="12"/>
      <c r="B73" s="25">
        <v>382</v>
      </c>
      <c r="C73" s="20" t="s">
        <v>89</v>
      </c>
      <c r="D73" s="46">
        <v>2300000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2300000</v>
      </c>
      <c r="P73" s="47">
        <f>(O73/P$78)</f>
        <v>78.82381164536139</v>
      </c>
      <c r="Q73" s="9"/>
    </row>
    <row r="74" spans="1:17" ht="15">
      <c r="A74" s="12"/>
      <c r="B74" s="25">
        <v>388.2</v>
      </c>
      <c r="C74" s="20" t="s">
        <v>166</v>
      </c>
      <c r="D74" s="46">
        <v>361054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361054</v>
      </c>
      <c r="P74" s="47">
        <f>(O74/P$78)</f>
        <v>12.373761952088831</v>
      </c>
      <c r="Q74" s="9"/>
    </row>
    <row r="75" spans="1:17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203720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203720</v>
      </c>
      <c r="P75" s="47">
        <f>(O75/P$78)</f>
        <v>6.981733438431749</v>
      </c>
      <c r="Q75" s="9"/>
    </row>
    <row r="76" spans="1:120" ht="16.5" thickBot="1">
      <c r="A76" s="14" t="s">
        <v>61</v>
      </c>
      <c r="B76" s="23"/>
      <c r="C76" s="22"/>
      <c r="D76" s="15">
        <f>SUM(D5,D18,D32,D42,D56,D61,D71)</f>
        <v>46730476</v>
      </c>
      <c r="E76" s="15">
        <f>SUM(E5,E18,E32,E42,E56,E61,E71)</f>
        <v>5721052</v>
      </c>
      <c r="F76" s="15">
        <f>SUM(F5,F18,F32,F42,F56,F61,F71)</f>
        <v>3363479</v>
      </c>
      <c r="G76" s="15">
        <f>SUM(G5,G18,G32,G42,G56,G61,G71)</f>
        <v>0</v>
      </c>
      <c r="H76" s="15">
        <f>SUM(H5,H18,H32,H42,H56,H61,H71)</f>
        <v>0</v>
      </c>
      <c r="I76" s="15">
        <f>SUM(I5,I18,I32,I42,I56,I61,I71)</f>
        <v>28973165</v>
      </c>
      <c r="J76" s="15">
        <f>SUM(J5,J18,J32,J42,J56,J61,J71)</f>
        <v>0</v>
      </c>
      <c r="K76" s="15">
        <f>SUM(K5,K18,K32,K42,K56,K61,K71)</f>
        <v>9671644</v>
      </c>
      <c r="L76" s="15">
        <f>SUM(L5,L18,L32,L42,L56,L61,L71)</f>
        <v>0</v>
      </c>
      <c r="M76" s="15">
        <f>SUM(M5,M18,M32,M42,M56,M61,M71)</f>
        <v>0</v>
      </c>
      <c r="N76" s="15">
        <f>SUM(N5,N18,N32,N42,N56,N61,N71)</f>
        <v>0</v>
      </c>
      <c r="O76" s="15">
        <f>SUM(D76:N76)</f>
        <v>94459816</v>
      </c>
      <c r="P76" s="38">
        <f>(O76/P$78)</f>
        <v>3237.2533671476062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6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6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8" t="s">
        <v>167</v>
      </c>
      <c r="N78" s="48"/>
      <c r="O78" s="48"/>
      <c r="P78" s="43">
        <v>29179</v>
      </c>
    </row>
    <row r="79" spans="1:16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6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sheetProtection/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8004695</v>
      </c>
      <c r="E5" s="27">
        <f t="shared" si="0"/>
        <v>936088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187693</v>
      </c>
      <c r="L5" s="27">
        <f t="shared" si="0"/>
        <v>0</v>
      </c>
      <c r="M5" s="27">
        <f t="shared" si="0"/>
        <v>0</v>
      </c>
      <c r="N5" s="28">
        <f>SUM(D5:M5)</f>
        <v>9128476</v>
      </c>
      <c r="O5" s="33">
        <f aca="true" t="shared" si="1" ref="O5:O36">(N5/O$73)</f>
        <v>438.08974420501994</v>
      </c>
      <c r="P5" s="6"/>
    </row>
    <row r="6" spans="1:16" ht="15">
      <c r="A6" s="12"/>
      <c r="B6" s="25">
        <v>311</v>
      </c>
      <c r="C6" s="20" t="s">
        <v>3</v>
      </c>
      <c r="D6" s="46">
        <v>5112130</v>
      </c>
      <c r="E6" s="46">
        <v>936088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6048218</v>
      </c>
      <c r="O6" s="47">
        <f t="shared" si="1"/>
        <v>290.2633776455344</v>
      </c>
      <c r="P6" s="9"/>
    </row>
    <row r="7" spans="1:16" ht="15">
      <c r="A7" s="12"/>
      <c r="B7" s="25">
        <v>312.3</v>
      </c>
      <c r="C7" s="20" t="s">
        <v>11</v>
      </c>
      <c r="D7" s="46">
        <v>69051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69051</v>
      </c>
      <c r="O7" s="47">
        <f t="shared" si="1"/>
        <v>3.313864759802275</v>
      </c>
      <c r="P7" s="9"/>
    </row>
    <row r="8" spans="1:16" ht="15">
      <c r="A8" s="12"/>
      <c r="B8" s="25">
        <v>312.41</v>
      </c>
      <c r="C8" s="20" t="s">
        <v>12</v>
      </c>
      <c r="D8" s="46">
        <v>677412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677412</v>
      </c>
      <c r="O8" s="47">
        <f t="shared" si="1"/>
        <v>32.51005423045544</v>
      </c>
      <c r="P8" s="9"/>
    </row>
    <row r="9" spans="1:16" ht="15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85970</v>
      </c>
      <c r="L9" s="46">
        <v>0</v>
      </c>
      <c r="M9" s="46">
        <v>0</v>
      </c>
      <c r="N9" s="46">
        <f>SUM(D9:M9)</f>
        <v>85970</v>
      </c>
      <c r="O9" s="47">
        <f t="shared" si="1"/>
        <v>4.125833853241829</v>
      </c>
      <c r="P9" s="9"/>
    </row>
    <row r="10" spans="1:16" ht="15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101723</v>
      </c>
      <c r="L10" s="46">
        <v>0</v>
      </c>
      <c r="M10" s="46">
        <v>0</v>
      </c>
      <c r="N10" s="46">
        <f>SUM(D10:M10)</f>
        <v>101723</v>
      </c>
      <c r="O10" s="47">
        <f t="shared" si="1"/>
        <v>4.881844795316025</v>
      </c>
      <c r="P10" s="9"/>
    </row>
    <row r="11" spans="1:16" ht="15">
      <c r="A11" s="12"/>
      <c r="B11" s="25">
        <v>314.1</v>
      </c>
      <c r="C11" s="20" t="s">
        <v>13</v>
      </c>
      <c r="D11" s="46">
        <v>1092348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1092348</v>
      </c>
      <c r="O11" s="47">
        <f t="shared" si="1"/>
        <v>52.42347746796564</v>
      </c>
      <c r="P11" s="9"/>
    </row>
    <row r="12" spans="1:16" ht="15">
      <c r="A12" s="12"/>
      <c r="B12" s="25">
        <v>314.3</v>
      </c>
      <c r="C12" s="20" t="s">
        <v>14</v>
      </c>
      <c r="D12" s="46">
        <v>271011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271011</v>
      </c>
      <c r="O12" s="47">
        <f t="shared" si="1"/>
        <v>13.006238901953257</v>
      </c>
      <c r="P12" s="9"/>
    </row>
    <row r="13" spans="1:16" ht="15">
      <c r="A13" s="12"/>
      <c r="B13" s="25">
        <v>314.4</v>
      </c>
      <c r="C13" s="20" t="s">
        <v>15</v>
      </c>
      <c r="D13" s="46">
        <v>22878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22878</v>
      </c>
      <c r="O13" s="47">
        <f t="shared" si="1"/>
        <v>1.0979507606661227</v>
      </c>
      <c r="P13" s="9"/>
    </row>
    <row r="14" spans="1:16" ht="15">
      <c r="A14" s="12"/>
      <c r="B14" s="25">
        <v>314.8</v>
      </c>
      <c r="C14" s="20" t="s">
        <v>16</v>
      </c>
      <c r="D14" s="46">
        <v>32054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32054</v>
      </c>
      <c r="O14" s="47">
        <f t="shared" si="1"/>
        <v>1.5383212554590393</v>
      </c>
      <c r="P14" s="9"/>
    </row>
    <row r="15" spans="1:16" ht="15">
      <c r="A15" s="12"/>
      <c r="B15" s="25">
        <v>315</v>
      </c>
      <c r="C15" s="20" t="s">
        <v>17</v>
      </c>
      <c r="D15" s="46">
        <v>661526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661526</v>
      </c>
      <c r="O15" s="47">
        <f t="shared" si="1"/>
        <v>31.74766041176753</v>
      </c>
      <c r="P15" s="9"/>
    </row>
    <row r="16" spans="1:16" ht="15">
      <c r="A16" s="12"/>
      <c r="B16" s="25">
        <v>316</v>
      </c>
      <c r="C16" s="20" t="s">
        <v>18</v>
      </c>
      <c r="D16" s="46">
        <v>66285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66285</v>
      </c>
      <c r="O16" s="47">
        <f t="shared" si="1"/>
        <v>3.1811201228583768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SUM(D18:D27)</f>
        <v>2625692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428149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3053841</v>
      </c>
      <c r="O17" s="45">
        <f t="shared" si="1"/>
        <v>146.55857369103038</v>
      </c>
      <c r="P17" s="10"/>
    </row>
    <row r="18" spans="1:16" ht="15">
      <c r="A18" s="12"/>
      <c r="B18" s="25">
        <v>322</v>
      </c>
      <c r="C18" s="20" t="s">
        <v>0</v>
      </c>
      <c r="D18" s="46">
        <v>412862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412862</v>
      </c>
      <c r="O18" s="47">
        <f t="shared" si="1"/>
        <v>19.81388875557902</v>
      </c>
      <c r="P18" s="9"/>
    </row>
    <row r="19" spans="1:16" ht="15">
      <c r="A19" s="12"/>
      <c r="B19" s="25">
        <v>323.1</v>
      </c>
      <c r="C19" s="20" t="s">
        <v>20</v>
      </c>
      <c r="D19" s="46">
        <v>1671100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1671100</v>
      </c>
      <c r="O19" s="47">
        <f t="shared" si="1"/>
        <v>80.19868503143447</v>
      </c>
      <c r="P19" s="9"/>
    </row>
    <row r="20" spans="1:16" ht="15">
      <c r="A20" s="12"/>
      <c r="B20" s="25">
        <v>323.4</v>
      </c>
      <c r="C20" s="20" t="s">
        <v>21</v>
      </c>
      <c r="D20" s="46">
        <v>49852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49852</v>
      </c>
      <c r="O20" s="47">
        <f t="shared" si="1"/>
        <v>2.3924749244133032</v>
      </c>
      <c r="P20" s="9"/>
    </row>
    <row r="21" spans="1:16" ht="15">
      <c r="A21" s="12"/>
      <c r="B21" s="25">
        <v>323.7</v>
      </c>
      <c r="C21" s="20" t="s">
        <v>22</v>
      </c>
      <c r="D21" s="46">
        <v>214086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214086</v>
      </c>
      <c r="O21" s="47">
        <f t="shared" si="1"/>
        <v>10.274319719729327</v>
      </c>
      <c r="P21" s="9"/>
    </row>
    <row r="22" spans="1:16" ht="15">
      <c r="A22" s="12"/>
      <c r="B22" s="25">
        <v>324.11</v>
      </c>
      <c r="C22" s="20" t="s">
        <v>23</v>
      </c>
      <c r="D22" s="46">
        <v>31842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31842</v>
      </c>
      <c r="O22" s="47">
        <f t="shared" si="1"/>
        <v>1.528147046119883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331108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331108</v>
      </c>
      <c r="O23" s="47">
        <f t="shared" si="1"/>
        <v>15.890387291836637</v>
      </c>
      <c r="P23" s="9"/>
    </row>
    <row r="24" spans="1:16" ht="15">
      <c r="A24" s="12"/>
      <c r="B24" s="25">
        <v>324.22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97041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97041</v>
      </c>
      <c r="O24" s="47">
        <f t="shared" si="1"/>
        <v>4.657148341891827</v>
      </c>
      <c r="P24" s="9"/>
    </row>
    <row r="25" spans="1:16" ht="15">
      <c r="A25" s="12"/>
      <c r="B25" s="25">
        <v>324.31</v>
      </c>
      <c r="C25" s="20" t="s">
        <v>27</v>
      </c>
      <c r="D25" s="46">
        <v>69342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69342</v>
      </c>
      <c r="O25" s="47">
        <f t="shared" si="1"/>
        <v>3.3278303018668716</v>
      </c>
      <c r="P25" s="9"/>
    </row>
    <row r="26" spans="1:16" ht="15">
      <c r="A26" s="12"/>
      <c r="B26" s="25">
        <v>324.61</v>
      </c>
      <c r="C26" s="20" t="s">
        <v>29</v>
      </c>
      <c r="D26" s="46">
        <v>50808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50808</v>
      </c>
      <c r="O26" s="47">
        <f t="shared" si="1"/>
        <v>2.4383548495464797</v>
      </c>
      <c r="P26" s="9"/>
    </row>
    <row r="27" spans="1:16" ht="15">
      <c r="A27" s="12"/>
      <c r="B27" s="25">
        <v>329</v>
      </c>
      <c r="C27" s="20" t="s">
        <v>30</v>
      </c>
      <c r="D27" s="46">
        <v>125800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125800</v>
      </c>
      <c r="O27" s="47">
        <f t="shared" si="1"/>
        <v>6.037337428612564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SUM(D29:D39)</f>
        <v>2310644</v>
      </c>
      <c r="E28" s="32">
        <f t="shared" si="5"/>
        <v>445223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2755867</v>
      </c>
      <c r="O28" s="45">
        <f t="shared" si="1"/>
        <v>132.2583385324183</v>
      </c>
      <c r="P28" s="10"/>
    </row>
    <row r="29" spans="1:16" ht="15">
      <c r="A29" s="12"/>
      <c r="B29" s="25">
        <v>331.2</v>
      </c>
      <c r="C29" s="20" t="s">
        <v>31</v>
      </c>
      <c r="D29" s="46">
        <v>152390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152390</v>
      </c>
      <c r="O29" s="47">
        <f t="shared" si="1"/>
        <v>7.313432835820896</v>
      </c>
      <c r="P29" s="9"/>
    </row>
    <row r="30" spans="1:16" ht="15">
      <c r="A30" s="12"/>
      <c r="B30" s="25">
        <v>331.5</v>
      </c>
      <c r="C30" s="20" t="s">
        <v>33</v>
      </c>
      <c r="D30" s="46">
        <v>345848</v>
      </c>
      <c r="E30" s="46">
        <v>445223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791071</v>
      </c>
      <c r="O30" s="47">
        <f t="shared" si="1"/>
        <v>37.96472620818736</v>
      </c>
      <c r="P30" s="9"/>
    </row>
    <row r="31" spans="1:16" ht="15">
      <c r="A31" s="12"/>
      <c r="B31" s="25">
        <v>334.7</v>
      </c>
      <c r="C31" s="20" t="s">
        <v>35</v>
      </c>
      <c r="D31" s="46">
        <v>121284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121284</v>
      </c>
      <c r="O31" s="47">
        <f t="shared" si="1"/>
        <v>5.82060757306714</v>
      </c>
      <c r="P31" s="9"/>
    </row>
    <row r="32" spans="1:16" ht="15">
      <c r="A32" s="12"/>
      <c r="B32" s="25">
        <v>335.12</v>
      </c>
      <c r="C32" s="20" t="s">
        <v>36</v>
      </c>
      <c r="D32" s="46">
        <v>578128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578128</v>
      </c>
      <c r="O32" s="47">
        <f t="shared" si="1"/>
        <v>27.745260834093198</v>
      </c>
      <c r="P32" s="9"/>
    </row>
    <row r="33" spans="1:16" ht="15">
      <c r="A33" s="12"/>
      <c r="B33" s="25">
        <v>335.14</v>
      </c>
      <c r="C33" s="20" t="s">
        <v>37</v>
      </c>
      <c r="D33" s="46">
        <v>55559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55559</v>
      </c>
      <c r="O33" s="47">
        <f t="shared" si="1"/>
        <v>2.6663627201612514</v>
      </c>
      <c r="P33" s="9"/>
    </row>
    <row r="34" spans="1:16" ht="15">
      <c r="A34" s="12"/>
      <c r="B34" s="25">
        <v>335.15</v>
      </c>
      <c r="C34" s="20" t="s">
        <v>38</v>
      </c>
      <c r="D34" s="46">
        <v>10345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10345</v>
      </c>
      <c r="O34" s="47">
        <f t="shared" si="1"/>
        <v>0.4964726208187359</v>
      </c>
      <c r="P34" s="9"/>
    </row>
    <row r="35" spans="1:16" ht="15">
      <c r="A35" s="12"/>
      <c r="B35" s="25">
        <v>335.18</v>
      </c>
      <c r="C35" s="20" t="s">
        <v>39</v>
      </c>
      <c r="D35" s="46">
        <v>1015818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1015818</v>
      </c>
      <c r="O35" s="47">
        <f t="shared" si="1"/>
        <v>48.75068387963719</v>
      </c>
      <c r="P35" s="9"/>
    </row>
    <row r="36" spans="1:16" ht="15">
      <c r="A36" s="12"/>
      <c r="B36" s="25">
        <v>335.21</v>
      </c>
      <c r="C36" s="20" t="s">
        <v>40</v>
      </c>
      <c r="D36" s="46">
        <v>5929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5929</v>
      </c>
      <c r="O36" s="47">
        <f t="shared" si="1"/>
        <v>0.28454192062197053</v>
      </c>
      <c r="P36" s="9"/>
    </row>
    <row r="37" spans="1:16" ht="15">
      <c r="A37" s="12"/>
      <c r="B37" s="25">
        <v>335.49</v>
      </c>
      <c r="C37" s="20" t="s">
        <v>41</v>
      </c>
      <c r="D37" s="46">
        <v>16613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16613</v>
      </c>
      <c r="O37" s="47">
        <f aca="true" t="shared" si="7" ref="O37:O68">(N37/O$73)</f>
        <v>0.7972836780726592</v>
      </c>
      <c r="P37" s="9"/>
    </row>
    <row r="38" spans="1:16" ht="15">
      <c r="A38" s="12"/>
      <c r="B38" s="25">
        <v>337.2</v>
      </c>
      <c r="C38" s="20" t="s">
        <v>42</v>
      </c>
      <c r="D38" s="46">
        <v>6990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6990</v>
      </c>
      <c r="O38" s="47">
        <f t="shared" si="7"/>
        <v>0.33546095887123867</v>
      </c>
      <c r="P38" s="9"/>
    </row>
    <row r="39" spans="1:16" ht="15">
      <c r="A39" s="12"/>
      <c r="B39" s="25">
        <v>337.3</v>
      </c>
      <c r="C39" s="20" t="s">
        <v>43</v>
      </c>
      <c r="D39" s="46">
        <v>1740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1740</v>
      </c>
      <c r="O39" s="47">
        <f t="shared" si="7"/>
        <v>0.08350530306666026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SUM(D41:D50)</f>
        <v>3091021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8364313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11455334</v>
      </c>
      <c r="O40" s="45">
        <f t="shared" si="7"/>
        <v>549.7592743677113</v>
      </c>
      <c r="P40" s="10"/>
    </row>
    <row r="41" spans="1:16" ht="15">
      <c r="A41" s="12"/>
      <c r="B41" s="25">
        <v>342.1</v>
      </c>
      <c r="C41" s="20" t="s">
        <v>51</v>
      </c>
      <c r="D41" s="46">
        <v>174393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0">SUM(D41:M41)</f>
        <v>174393</v>
      </c>
      <c r="O41" s="47">
        <f t="shared" si="7"/>
        <v>8.369390987186256</v>
      </c>
      <c r="P41" s="9"/>
    </row>
    <row r="42" spans="1:16" ht="15">
      <c r="A42" s="12"/>
      <c r="B42" s="25">
        <v>342.5</v>
      </c>
      <c r="C42" s="20" t="s">
        <v>52</v>
      </c>
      <c r="D42" s="46">
        <v>32607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32607</v>
      </c>
      <c r="O42" s="47">
        <f t="shared" si="7"/>
        <v>1.5648605845371215</v>
      </c>
      <c r="P42" s="9"/>
    </row>
    <row r="43" spans="1:16" ht="15">
      <c r="A43" s="12"/>
      <c r="B43" s="25">
        <v>342.9</v>
      </c>
      <c r="C43" s="20" t="s">
        <v>53</v>
      </c>
      <c r="D43" s="46">
        <v>29933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29933</v>
      </c>
      <c r="O43" s="47">
        <f t="shared" si="7"/>
        <v>1.4365311705139896</v>
      </c>
      <c r="P43" s="9"/>
    </row>
    <row r="44" spans="1:16" ht="15">
      <c r="A44" s="12"/>
      <c r="B44" s="25">
        <v>343.3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3245170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3245170</v>
      </c>
      <c r="O44" s="47">
        <f t="shared" si="7"/>
        <v>155.74074962806546</v>
      </c>
      <c r="P44" s="9"/>
    </row>
    <row r="45" spans="1:16" ht="15">
      <c r="A45" s="12"/>
      <c r="B45" s="25">
        <v>343.4</v>
      </c>
      <c r="C45" s="20" t="s">
        <v>55</v>
      </c>
      <c r="D45" s="46">
        <v>2288623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2288623</v>
      </c>
      <c r="O45" s="47">
        <f t="shared" si="7"/>
        <v>109.83457311513173</v>
      </c>
      <c r="P45" s="9"/>
    </row>
    <row r="46" spans="1:16" ht="15">
      <c r="A46" s="12"/>
      <c r="B46" s="25">
        <v>343.5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5080910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5080910</v>
      </c>
      <c r="O46" s="47">
        <f t="shared" si="7"/>
        <v>243.8407640255315</v>
      </c>
      <c r="P46" s="9"/>
    </row>
    <row r="47" spans="1:16" ht="15">
      <c r="A47" s="12"/>
      <c r="B47" s="25">
        <v>343.8</v>
      </c>
      <c r="C47" s="20" t="s">
        <v>57</v>
      </c>
      <c r="D47" s="46">
        <v>42925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42925</v>
      </c>
      <c r="O47" s="47">
        <f t="shared" si="7"/>
        <v>2.0600374334117197</v>
      </c>
      <c r="P47" s="9"/>
    </row>
    <row r="48" spans="1:16" ht="15">
      <c r="A48" s="12"/>
      <c r="B48" s="25">
        <v>343.9</v>
      </c>
      <c r="C48" s="20" t="s">
        <v>58</v>
      </c>
      <c r="D48" s="46">
        <v>83182</v>
      </c>
      <c r="E48" s="46">
        <v>0</v>
      </c>
      <c r="F48" s="46">
        <v>0</v>
      </c>
      <c r="G48" s="46">
        <v>0</v>
      </c>
      <c r="H48" s="46">
        <v>0</v>
      </c>
      <c r="I48" s="46">
        <v>38233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121415</v>
      </c>
      <c r="O48" s="47">
        <f t="shared" si="7"/>
        <v>5.826894466573883</v>
      </c>
      <c r="P48" s="9"/>
    </row>
    <row r="49" spans="1:16" ht="15">
      <c r="A49" s="12"/>
      <c r="B49" s="25">
        <v>347.2</v>
      </c>
      <c r="C49" s="20" t="s">
        <v>60</v>
      </c>
      <c r="D49" s="46">
        <v>426589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426589</v>
      </c>
      <c r="O49" s="47">
        <f t="shared" si="7"/>
        <v>20.472668810289388</v>
      </c>
      <c r="P49" s="9"/>
    </row>
    <row r="50" spans="1:16" ht="15">
      <c r="A50" s="12"/>
      <c r="B50" s="25">
        <v>349</v>
      </c>
      <c r="C50" s="20" t="s">
        <v>1</v>
      </c>
      <c r="D50" s="46">
        <v>12769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12769</v>
      </c>
      <c r="O50" s="47">
        <f t="shared" si="7"/>
        <v>0.6128041464702212</v>
      </c>
      <c r="P50" s="9"/>
    </row>
    <row r="51" spans="1:16" ht="15.75">
      <c r="A51" s="29" t="s">
        <v>49</v>
      </c>
      <c r="B51" s="30"/>
      <c r="C51" s="31"/>
      <c r="D51" s="32">
        <f aca="true" t="shared" si="10" ref="D51:M51">SUM(D52:D55)</f>
        <v>1970253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225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7">SUM(D51:M51)</f>
        <v>1970478</v>
      </c>
      <c r="O51" s="45">
        <f t="shared" si="7"/>
        <v>94.56630033114172</v>
      </c>
      <c r="P51" s="10"/>
    </row>
    <row r="52" spans="1:16" ht="15">
      <c r="A52" s="13"/>
      <c r="B52" s="39">
        <v>351.9</v>
      </c>
      <c r="C52" s="21" t="s">
        <v>66</v>
      </c>
      <c r="D52" s="46">
        <v>169399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169399</v>
      </c>
      <c r="O52" s="47">
        <f t="shared" si="7"/>
        <v>8.129721169074243</v>
      </c>
      <c r="P52" s="9"/>
    </row>
    <row r="53" spans="1:16" ht="15">
      <c r="A53" s="13"/>
      <c r="B53" s="39">
        <v>352</v>
      </c>
      <c r="C53" s="21" t="s">
        <v>63</v>
      </c>
      <c r="D53" s="46">
        <v>8635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8635</v>
      </c>
      <c r="O53" s="47">
        <f t="shared" si="7"/>
        <v>0.41440706435667324</v>
      </c>
      <c r="P53" s="9"/>
    </row>
    <row r="54" spans="1:16" ht="15">
      <c r="A54" s="13"/>
      <c r="B54" s="39">
        <v>354</v>
      </c>
      <c r="C54" s="21" t="s">
        <v>64</v>
      </c>
      <c r="D54" s="46">
        <v>1597870</v>
      </c>
      <c r="E54" s="46">
        <v>0</v>
      </c>
      <c r="F54" s="46">
        <v>0</v>
      </c>
      <c r="G54" s="46">
        <v>0</v>
      </c>
      <c r="H54" s="46">
        <v>0</v>
      </c>
      <c r="I54" s="46">
        <v>225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1598095</v>
      </c>
      <c r="O54" s="47">
        <f t="shared" si="7"/>
        <v>76.69506166914623</v>
      </c>
      <c r="P54" s="9"/>
    </row>
    <row r="55" spans="1:16" ht="15">
      <c r="A55" s="13"/>
      <c r="B55" s="39">
        <v>359</v>
      </c>
      <c r="C55" s="21" t="s">
        <v>65</v>
      </c>
      <c r="D55" s="46">
        <v>194349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194349</v>
      </c>
      <c r="O55" s="47">
        <f t="shared" si="7"/>
        <v>9.327110428564573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SUM(D57:D65)</f>
        <v>314860</v>
      </c>
      <c r="E56" s="32">
        <f t="shared" si="12"/>
        <v>11773</v>
      </c>
      <c r="F56" s="32">
        <f t="shared" si="12"/>
        <v>260181</v>
      </c>
      <c r="G56" s="32">
        <f t="shared" si="12"/>
        <v>48845</v>
      </c>
      <c r="H56" s="32">
        <f t="shared" si="12"/>
        <v>0</v>
      </c>
      <c r="I56" s="32">
        <f t="shared" si="12"/>
        <v>48064</v>
      </c>
      <c r="J56" s="32">
        <f t="shared" si="12"/>
        <v>0</v>
      </c>
      <c r="K56" s="32">
        <f t="shared" si="12"/>
        <v>5605975</v>
      </c>
      <c r="L56" s="32">
        <f t="shared" si="12"/>
        <v>0</v>
      </c>
      <c r="M56" s="32">
        <f t="shared" si="12"/>
        <v>0</v>
      </c>
      <c r="N56" s="32">
        <f t="shared" si="11"/>
        <v>6289698</v>
      </c>
      <c r="O56" s="45">
        <f t="shared" si="7"/>
        <v>301.8523779814753</v>
      </c>
      <c r="P56" s="10"/>
    </row>
    <row r="57" spans="1:16" ht="15">
      <c r="A57" s="12"/>
      <c r="B57" s="25">
        <v>361.1</v>
      </c>
      <c r="C57" s="20" t="s">
        <v>67</v>
      </c>
      <c r="D57" s="46">
        <v>61520</v>
      </c>
      <c r="E57" s="46">
        <v>11773</v>
      </c>
      <c r="F57" s="46">
        <v>260181</v>
      </c>
      <c r="G57" s="46">
        <v>48845</v>
      </c>
      <c r="H57" s="46">
        <v>0</v>
      </c>
      <c r="I57" s="46">
        <v>33956</v>
      </c>
      <c r="J57" s="46">
        <v>0</v>
      </c>
      <c r="K57" s="46">
        <v>126233</v>
      </c>
      <c r="L57" s="46">
        <v>0</v>
      </c>
      <c r="M57" s="46">
        <v>0</v>
      </c>
      <c r="N57" s="46">
        <f t="shared" si="11"/>
        <v>542508</v>
      </c>
      <c r="O57" s="47">
        <f t="shared" si="7"/>
        <v>26.035801698900993</v>
      </c>
      <c r="P57" s="9"/>
    </row>
    <row r="58" spans="1:16" ht="15">
      <c r="A58" s="12"/>
      <c r="B58" s="25">
        <v>361.2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270798</v>
      </c>
      <c r="L58" s="46">
        <v>0</v>
      </c>
      <c r="M58" s="46">
        <v>0</v>
      </c>
      <c r="N58" s="46">
        <f aca="true" t="shared" si="13" ref="N58:N65">SUM(D58:M58)</f>
        <v>270798</v>
      </c>
      <c r="O58" s="47">
        <f t="shared" si="7"/>
        <v>12.996016701060613</v>
      </c>
      <c r="P58" s="9"/>
    </row>
    <row r="59" spans="1:16" ht="15">
      <c r="A59" s="12"/>
      <c r="B59" s="25">
        <v>361.3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2624905</v>
      </c>
      <c r="L59" s="46">
        <v>0</v>
      </c>
      <c r="M59" s="46">
        <v>0</v>
      </c>
      <c r="N59" s="46">
        <f t="shared" si="13"/>
        <v>2624905</v>
      </c>
      <c r="O59" s="47">
        <f t="shared" si="7"/>
        <v>125.97326870470798</v>
      </c>
      <c r="P59" s="9"/>
    </row>
    <row r="60" spans="1:16" ht="15">
      <c r="A60" s="12"/>
      <c r="B60" s="25">
        <v>361.4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379663</v>
      </c>
      <c r="L60" s="46">
        <v>0</v>
      </c>
      <c r="M60" s="46">
        <v>0</v>
      </c>
      <c r="N60" s="46">
        <f t="shared" si="13"/>
        <v>379663</v>
      </c>
      <c r="O60" s="47">
        <f t="shared" si="7"/>
        <v>18.22061717137784</v>
      </c>
      <c r="P60" s="9"/>
    </row>
    <row r="61" spans="1:16" ht="15">
      <c r="A61" s="12"/>
      <c r="B61" s="25">
        <v>362</v>
      </c>
      <c r="C61" s="20" t="s">
        <v>71</v>
      </c>
      <c r="D61" s="46">
        <v>68765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68765</v>
      </c>
      <c r="O61" s="47">
        <f t="shared" si="7"/>
        <v>3.300139175505111</v>
      </c>
      <c r="P61" s="9"/>
    </row>
    <row r="62" spans="1:16" ht="15">
      <c r="A62" s="12"/>
      <c r="B62" s="25">
        <v>365</v>
      </c>
      <c r="C62" s="20" t="s">
        <v>72</v>
      </c>
      <c r="D62" s="46">
        <v>4060</v>
      </c>
      <c r="E62" s="46">
        <v>0</v>
      </c>
      <c r="F62" s="46">
        <v>0</v>
      </c>
      <c r="G62" s="46">
        <v>0</v>
      </c>
      <c r="H62" s="46">
        <v>0</v>
      </c>
      <c r="I62" s="46">
        <v>5768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9828</v>
      </c>
      <c r="O62" s="47">
        <f t="shared" si="7"/>
        <v>0.47166098766617076</v>
      </c>
      <c r="P62" s="9"/>
    </row>
    <row r="63" spans="1:16" ht="15">
      <c r="A63" s="12"/>
      <c r="B63" s="25">
        <v>366</v>
      </c>
      <c r="C63" s="20" t="s">
        <v>73</v>
      </c>
      <c r="D63" s="46">
        <v>129289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129289</v>
      </c>
      <c r="O63" s="47">
        <f t="shared" si="7"/>
        <v>6.204779958727264</v>
      </c>
      <c r="P63" s="9"/>
    </row>
    <row r="64" spans="1:16" ht="15">
      <c r="A64" s="12"/>
      <c r="B64" s="25">
        <v>368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2202550</v>
      </c>
      <c r="L64" s="46">
        <v>0</v>
      </c>
      <c r="M64" s="46">
        <v>0</v>
      </c>
      <c r="N64" s="46">
        <f t="shared" si="13"/>
        <v>2202550</v>
      </c>
      <c r="O64" s="47">
        <f t="shared" si="7"/>
        <v>105.7037961318808</v>
      </c>
      <c r="P64" s="9"/>
    </row>
    <row r="65" spans="1:16" ht="15">
      <c r="A65" s="12"/>
      <c r="B65" s="25">
        <v>369.9</v>
      </c>
      <c r="C65" s="20" t="s">
        <v>75</v>
      </c>
      <c r="D65" s="46">
        <v>51226</v>
      </c>
      <c r="E65" s="46">
        <v>0</v>
      </c>
      <c r="F65" s="46">
        <v>0</v>
      </c>
      <c r="G65" s="46">
        <v>0</v>
      </c>
      <c r="H65" s="46">
        <v>0</v>
      </c>
      <c r="I65" s="46">
        <v>8340</v>
      </c>
      <c r="J65" s="46">
        <v>0</v>
      </c>
      <c r="K65" s="46">
        <v>1826</v>
      </c>
      <c r="L65" s="46">
        <v>0</v>
      </c>
      <c r="M65" s="46">
        <v>0</v>
      </c>
      <c r="N65" s="46">
        <f t="shared" si="13"/>
        <v>61392</v>
      </c>
      <c r="O65" s="47">
        <f t="shared" si="7"/>
        <v>2.9462974516485096</v>
      </c>
      <c r="P65" s="9"/>
    </row>
    <row r="66" spans="1:16" ht="15.75">
      <c r="A66" s="29" t="s">
        <v>50</v>
      </c>
      <c r="B66" s="30"/>
      <c r="C66" s="31"/>
      <c r="D66" s="32">
        <f aca="true" t="shared" si="14" ref="D66:M66">SUM(D67:D70)</f>
        <v>1151315</v>
      </c>
      <c r="E66" s="32">
        <f t="shared" si="14"/>
        <v>1023250</v>
      </c>
      <c r="F66" s="32">
        <f t="shared" si="14"/>
        <v>3271478</v>
      </c>
      <c r="G66" s="32">
        <f t="shared" si="14"/>
        <v>0</v>
      </c>
      <c r="H66" s="32">
        <f t="shared" si="14"/>
        <v>0</v>
      </c>
      <c r="I66" s="32">
        <f t="shared" si="14"/>
        <v>65088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aca="true" t="shared" si="15" ref="N66:N71">SUM(D66:M66)</f>
        <v>5511131</v>
      </c>
      <c r="O66" s="45">
        <f t="shared" si="7"/>
        <v>264.4877381580842</v>
      </c>
      <c r="P66" s="9"/>
    </row>
    <row r="67" spans="1:16" ht="15">
      <c r="A67" s="12"/>
      <c r="B67" s="25">
        <v>381</v>
      </c>
      <c r="C67" s="20" t="s">
        <v>76</v>
      </c>
      <c r="D67" s="46">
        <v>0</v>
      </c>
      <c r="E67" s="46">
        <v>1023250</v>
      </c>
      <c r="F67" s="46">
        <v>3271478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4294728</v>
      </c>
      <c r="O67" s="47">
        <f t="shared" si="7"/>
        <v>206.11066852234006</v>
      </c>
      <c r="P67" s="9"/>
    </row>
    <row r="68" spans="1:16" ht="15">
      <c r="A68" s="12"/>
      <c r="B68" s="25">
        <v>382</v>
      </c>
      <c r="C68" s="20" t="s">
        <v>89</v>
      </c>
      <c r="D68" s="46">
        <v>1146165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1146165</v>
      </c>
      <c r="O68" s="47">
        <f t="shared" si="7"/>
        <v>55.00623890195325</v>
      </c>
      <c r="P68" s="9"/>
    </row>
    <row r="69" spans="1:16" ht="15">
      <c r="A69" s="12"/>
      <c r="B69" s="25">
        <v>388.1</v>
      </c>
      <c r="C69" s="20" t="s">
        <v>104</v>
      </c>
      <c r="D69" s="46">
        <v>5150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5150</v>
      </c>
      <c r="O69" s="47">
        <f>(N69/O$73)</f>
        <v>0.24715650045591975</v>
      </c>
      <c r="P69" s="9"/>
    </row>
    <row r="70" spans="1:16" ht="15.75" thickBot="1">
      <c r="A70" s="12"/>
      <c r="B70" s="25">
        <v>389.8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65088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65088</v>
      </c>
      <c r="O70" s="47">
        <f>(N70/O$73)</f>
        <v>3.123674233334933</v>
      </c>
      <c r="P70" s="9"/>
    </row>
    <row r="71" spans="1:119" ht="16.5" thickBot="1">
      <c r="A71" s="14" t="s">
        <v>61</v>
      </c>
      <c r="B71" s="23"/>
      <c r="C71" s="22"/>
      <c r="D71" s="15">
        <f aca="true" t="shared" si="16" ref="D71:M71">SUM(D5,D17,D28,D40,D51,D56,D66)</f>
        <v>19468480</v>
      </c>
      <c r="E71" s="15">
        <f t="shared" si="16"/>
        <v>2416334</v>
      </c>
      <c r="F71" s="15">
        <f t="shared" si="16"/>
        <v>3531659</v>
      </c>
      <c r="G71" s="15">
        <f t="shared" si="16"/>
        <v>48845</v>
      </c>
      <c r="H71" s="15">
        <f t="shared" si="16"/>
        <v>0</v>
      </c>
      <c r="I71" s="15">
        <f t="shared" si="16"/>
        <v>8905839</v>
      </c>
      <c r="J71" s="15">
        <f t="shared" si="16"/>
        <v>0</v>
      </c>
      <c r="K71" s="15">
        <f t="shared" si="16"/>
        <v>5793668</v>
      </c>
      <c r="L71" s="15">
        <f t="shared" si="16"/>
        <v>0</v>
      </c>
      <c r="M71" s="15">
        <f t="shared" si="16"/>
        <v>0</v>
      </c>
      <c r="N71" s="15">
        <f t="shared" si="15"/>
        <v>40164825</v>
      </c>
      <c r="O71" s="38">
        <f>(N71/O$73)</f>
        <v>1927.572347266881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105</v>
      </c>
      <c r="M73" s="48"/>
      <c r="N73" s="48"/>
      <c r="O73" s="43">
        <v>20837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8609947</v>
      </c>
      <c r="E5" s="27">
        <f t="shared" si="0"/>
        <v>1207240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188246</v>
      </c>
      <c r="L5" s="27">
        <f t="shared" si="0"/>
        <v>0</v>
      </c>
      <c r="M5" s="27">
        <f t="shared" si="0"/>
        <v>0</v>
      </c>
      <c r="N5" s="28">
        <f>SUM(D5:M5)</f>
        <v>10005433</v>
      </c>
      <c r="O5" s="33">
        <f aca="true" t="shared" si="1" ref="O5:O36">(N5/O$80)</f>
        <v>483.6813787102388</v>
      </c>
      <c r="P5" s="6"/>
    </row>
    <row r="6" spans="1:16" ht="15">
      <c r="A6" s="12"/>
      <c r="B6" s="25">
        <v>311</v>
      </c>
      <c r="C6" s="20" t="s">
        <v>3</v>
      </c>
      <c r="D6" s="46">
        <v>5671384</v>
      </c>
      <c r="E6" s="46">
        <v>1207240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6878624</v>
      </c>
      <c r="O6" s="47">
        <f t="shared" si="1"/>
        <v>332.5255728512037</v>
      </c>
      <c r="P6" s="9"/>
    </row>
    <row r="7" spans="1:16" ht="15">
      <c r="A7" s="12"/>
      <c r="B7" s="25">
        <v>312.3</v>
      </c>
      <c r="C7" s="20" t="s">
        <v>11</v>
      </c>
      <c r="D7" s="46">
        <v>76702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76702</v>
      </c>
      <c r="O7" s="47">
        <f t="shared" si="1"/>
        <v>3.707918398917142</v>
      </c>
      <c r="P7" s="9"/>
    </row>
    <row r="8" spans="1:16" ht="15">
      <c r="A8" s="12"/>
      <c r="B8" s="25">
        <v>312.41</v>
      </c>
      <c r="C8" s="20" t="s">
        <v>12</v>
      </c>
      <c r="D8" s="46">
        <v>690055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690055</v>
      </c>
      <c r="O8" s="47">
        <f t="shared" si="1"/>
        <v>33.35855167746302</v>
      </c>
      <c r="P8" s="9"/>
    </row>
    <row r="9" spans="1:16" ht="15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87908</v>
      </c>
      <c r="L9" s="46">
        <v>0</v>
      </c>
      <c r="M9" s="46">
        <v>0</v>
      </c>
      <c r="N9" s="46">
        <f>SUM(D9:M9)</f>
        <v>87908</v>
      </c>
      <c r="O9" s="47">
        <f t="shared" si="1"/>
        <v>4.249637435947017</v>
      </c>
      <c r="P9" s="9"/>
    </row>
    <row r="10" spans="1:16" ht="15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100338</v>
      </c>
      <c r="L10" s="46">
        <v>0</v>
      </c>
      <c r="M10" s="46">
        <v>0</v>
      </c>
      <c r="N10" s="46">
        <f>SUM(D10:M10)</f>
        <v>100338</v>
      </c>
      <c r="O10" s="47">
        <f t="shared" si="1"/>
        <v>4.850526926423668</v>
      </c>
      <c r="P10" s="9"/>
    </row>
    <row r="11" spans="1:16" ht="15">
      <c r="A11" s="12"/>
      <c r="B11" s="25">
        <v>314.1</v>
      </c>
      <c r="C11" s="20" t="s">
        <v>13</v>
      </c>
      <c r="D11" s="46">
        <v>1164631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1164631</v>
      </c>
      <c r="O11" s="47">
        <f t="shared" si="1"/>
        <v>56.30044474523832</v>
      </c>
      <c r="P11" s="9"/>
    </row>
    <row r="12" spans="1:16" ht="15">
      <c r="A12" s="12"/>
      <c r="B12" s="25">
        <v>314.3</v>
      </c>
      <c r="C12" s="20" t="s">
        <v>14</v>
      </c>
      <c r="D12" s="46">
        <v>255842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255842</v>
      </c>
      <c r="O12" s="47">
        <f t="shared" si="1"/>
        <v>12.367881659093106</v>
      </c>
      <c r="P12" s="9"/>
    </row>
    <row r="13" spans="1:16" ht="15">
      <c r="A13" s="12"/>
      <c r="B13" s="25">
        <v>314.4</v>
      </c>
      <c r="C13" s="20" t="s">
        <v>15</v>
      </c>
      <c r="D13" s="46">
        <v>3162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3162</v>
      </c>
      <c r="O13" s="47">
        <f t="shared" si="1"/>
        <v>0.15285700473750363</v>
      </c>
      <c r="P13" s="9"/>
    </row>
    <row r="14" spans="1:16" ht="15">
      <c r="A14" s="12"/>
      <c r="B14" s="25">
        <v>314.8</v>
      </c>
      <c r="C14" s="20" t="s">
        <v>16</v>
      </c>
      <c r="D14" s="46">
        <v>13759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13759</v>
      </c>
      <c r="O14" s="47">
        <f t="shared" si="1"/>
        <v>0.6651358406651842</v>
      </c>
      <c r="P14" s="9"/>
    </row>
    <row r="15" spans="1:16" ht="15">
      <c r="A15" s="12"/>
      <c r="B15" s="25">
        <v>315</v>
      </c>
      <c r="C15" s="20" t="s">
        <v>17</v>
      </c>
      <c r="D15" s="46">
        <v>649988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649988</v>
      </c>
      <c r="O15" s="47">
        <f t="shared" si="1"/>
        <v>31.42163782268201</v>
      </c>
      <c r="P15" s="9"/>
    </row>
    <row r="16" spans="1:16" ht="15">
      <c r="A16" s="12"/>
      <c r="B16" s="25">
        <v>316</v>
      </c>
      <c r="C16" s="20" t="s">
        <v>18</v>
      </c>
      <c r="D16" s="46">
        <v>84424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84424</v>
      </c>
      <c r="O16" s="47">
        <f t="shared" si="1"/>
        <v>4.081214347868124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2588502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215758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2804260</v>
      </c>
      <c r="O17" s="45">
        <f t="shared" si="1"/>
        <v>135.56318282896646</v>
      </c>
      <c r="P17" s="10"/>
    </row>
    <row r="18" spans="1:16" ht="15">
      <c r="A18" s="12"/>
      <c r="B18" s="25">
        <v>322</v>
      </c>
      <c r="C18" s="20" t="s">
        <v>0</v>
      </c>
      <c r="D18" s="46">
        <v>254358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254358</v>
      </c>
      <c r="O18" s="47">
        <f t="shared" si="1"/>
        <v>12.296142318476264</v>
      </c>
      <c r="P18" s="9"/>
    </row>
    <row r="19" spans="1:16" ht="15">
      <c r="A19" s="12"/>
      <c r="B19" s="25">
        <v>323.1</v>
      </c>
      <c r="C19" s="20" t="s">
        <v>20</v>
      </c>
      <c r="D19" s="46">
        <v>1692465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1692465</v>
      </c>
      <c r="O19" s="47">
        <f t="shared" si="1"/>
        <v>81.8169293241806</v>
      </c>
      <c r="P19" s="9"/>
    </row>
    <row r="20" spans="1:16" ht="15">
      <c r="A20" s="12"/>
      <c r="B20" s="25">
        <v>323.4</v>
      </c>
      <c r="C20" s="20" t="s">
        <v>21</v>
      </c>
      <c r="D20" s="46">
        <v>60692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60692</v>
      </c>
      <c r="O20" s="47">
        <f t="shared" si="1"/>
        <v>2.933965000483419</v>
      </c>
      <c r="P20" s="9"/>
    </row>
    <row r="21" spans="1:16" ht="15">
      <c r="A21" s="12"/>
      <c r="B21" s="25">
        <v>323.7</v>
      </c>
      <c r="C21" s="20" t="s">
        <v>22</v>
      </c>
      <c r="D21" s="46">
        <v>215730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215730</v>
      </c>
      <c r="O21" s="47">
        <f t="shared" si="1"/>
        <v>10.428792419994199</v>
      </c>
      <c r="P21" s="9"/>
    </row>
    <row r="22" spans="1:16" ht="15">
      <c r="A22" s="12"/>
      <c r="B22" s="25">
        <v>324.11</v>
      </c>
      <c r="C22" s="20" t="s">
        <v>23</v>
      </c>
      <c r="D22" s="46">
        <v>29634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29634</v>
      </c>
      <c r="O22" s="47">
        <f t="shared" si="1"/>
        <v>1.432563086145219</v>
      </c>
      <c r="P22" s="9"/>
    </row>
    <row r="23" spans="1:16" ht="15">
      <c r="A23" s="12"/>
      <c r="B23" s="25">
        <v>324.12</v>
      </c>
      <c r="C23" s="20" t="s">
        <v>24</v>
      </c>
      <c r="D23" s="46">
        <v>8024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8024</v>
      </c>
      <c r="O23" s="47">
        <f t="shared" si="1"/>
        <v>0.38789519481775114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135662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135662</v>
      </c>
      <c r="O24" s="47">
        <f t="shared" si="1"/>
        <v>6.558155274098424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80096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80096</v>
      </c>
      <c r="O25" s="47">
        <f t="shared" si="1"/>
        <v>3.8719907183602436</v>
      </c>
      <c r="P25" s="9"/>
    </row>
    <row r="26" spans="1:16" ht="15">
      <c r="A26" s="12"/>
      <c r="B26" s="25">
        <v>324.31</v>
      </c>
      <c r="C26" s="20" t="s">
        <v>27</v>
      </c>
      <c r="D26" s="46">
        <v>50531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50531</v>
      </c>
      <c r="O26" s="47">
        <f t="shared" si="1"/>
        <v>2.4427632215024655</v>
      </c>
      <c r="P26" s="9"/>
    </row>
    <row r="27" spans="1:16" ht="15">
      <c r="A27" s="12"/>
      <c r="B27" s="25">
        <v>324.32</v>
      </c>
      <c r="C27" s="20" t="s">
        <v>28</v>
      </c>
      <c r="D27" s="46">
        <v>147696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147696</v>
      </c>
      <c r="O27" s="47">
        <f t="shared" si="1"/>
        <v>7.139901382577588</v>
      </c>
      <c r="P27" s="9"/>
    </row>
    <row r="28" spans="1:16" ht="15">
      <c r="A28" s="12"/>
      <c r="B28" s="25">
        <v>324.61</v>
      </c>
      <c r="C28" s="20" t="s">
        <v>29</v>
      </c>
      <c r="D28" s="46">
        <v>22776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22776</v>
      </c>
      <c r="O28" s="47">
        <f t="shared" si="1"/>
        <v>1.1010345160978439</v>
      </c>
      <c r="P28" s="9"/>
    </row>
    <row r="29" spans="1:16" ht="15">
      <c r="A29" s="12"/>
      <c r="B29" s="25">
        <v>329</v>
      </c>
      <c r="C29" s="20" t="s">
        <v>30</v>
      </c>
      <c r="D29" s="46">
        <v>106596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4">SUM(D29:M29)</f>
        <v>106596</v>
      </c>
      <c r="O29" s="47">
        <f t="shared" si="1"/>
        <v>5.1530503722324275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SUM(D31:D44)</f>
        <v>2521020</v>
      </c>
      <c r="E30" s="32">
        <f t="shared" si="6"/>
        <v>18667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62248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2601935</v>
      </c>
      <c r="O30" s="45">
        <f t="shared" si="1"/>
        <v>125.78241322633666</v>
      </c>
      <c r="P30" s="10"/>
    </row>
    <row r="31" spans="1:16" ht="15">
      <c r="A31" s="12"/>
      <c r="B31" s="25">
        <v>331.2</v>
      </c>
      <c r="C31" s="20" t="s">
        <v>31</v>
      </c>
      <c r="D31" s="46">
        <v>150328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150328</v>
      </c>
      <c r="O31" s="47">
        <f t="shared" si="1"/>
        <v>7.267137194237649</v>
      </c>
      <c r="P31" s="9"/>
    </row>
    <row r="32" spans="1:16" ht="15">
      <c r="A32" s="12"/>
      <c r="B32" s="25">
        <v>331.31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200368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200368</v>
      </c>
      <c r="O32" s="47">
        <f t="shared" si="1"/>
        <v>9.68616455573818</v>
      </c>
      <c r="P32" s="9"/>
    </row>
    <row r="33" spans="1:16" ht="15">
      <c r="A33" s="12"/>
      <c r="B33" s="25">
        <v>331.5</v>
      </c>
      <c r="C33" s="20" t="s">
        <v>33</v>
      </c>
      <c r="D33" s="46">
        <v>613606</v>
      </c>
      <c r="E33" s="46">
        <v>18667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632273</v>
      </c>
      <c r="O33" s="47">
        <f t="shared" si="1"/>
        <v>30.565261529536883</v>
      </c>
      <c r="P33" s="9"/>
    </row>
    <row r="34" spans="1:16" ht="15">
      <c r="A34" s="12"/>
      <c r="B34" s="25">
        <v>334.35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-138120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-138120</v>
      </c>
      <c r="O34" s="47">
        <f t="shared" si="1"/>
        <v>-6.676979599729285</v>
      </c>
      <c r="P34" s="9"/>
    </row>
    <row r="35" spans="1:16" ht="15">
      <c r="A35" s="12"/>
      <c r="B35" s="25">
        <v>334.49</v>
      </c>
      <c r="C35" s="20" t="s">
        <v>95</v>
      </c>
      <c r="D35" s="46">
        <v>18908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2">SUM(D35:M35)</f>
        <v>18908</v>
      </c>
      <c r="O35" s="47">
        <f t="shared" si="1"/>
        <v>0.9140481485062361</v>
      </c>
      <c r="P35" s="9"/>
    </row>
    <row r="36" spans="1:16" ht="15">
      <c r="A36" s="12"/>
      <c r="B36" s="25">
        <v>334.7</v>
      </c>
      <c r="C36" s="20" t="s">
        <v>35</v>
      </c>
      <c r="D36" s="46">
        <v>155022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155022</v>
      </c>
      <c r="O36" s="47">
        <f t="shared" si="1"/>
        <v>7.494053949531084</v>
      </c>
      <c r="P36" s="9"/>
    </row>
    <row r="37" spans="1:16" ht="15">
      <c r="A37" s="12"/>
      <c r="B37" s="25">
        <v>335.12</v>
      </c>
      <c r="C37" s="20" t="s">
        <v>36</v>
      </c>
      <c r="D37" s="46">
        <v>519110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519110</v>
      </c>
      <c r="O37" s="47">
        <f aca="true" t="shared" si="8" ref="O37:O68">(N37/O$80)</f>
        <v>25.09475007251281</v>
      </c>
      <c r="P37" s="9"/>
    </row>
    <row r="38" spans="1:16" ht="15">
      <c r="A38" s="12"/>
      <c r="B38" s="25">
        <v>335.14</v>
      </c>
      <c r="C38" s="20" t="s">
        <v>37</v>
      </c>
      <c r="D38" s="46">
        <v>55708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55708</v>
      </c>
      <c r="O38" s="47">
        <f t="shared" si="8"/>
        <v>2.693029101807986</v>
      </c>
      <c r="P38" s="9"/>
    </row>
    <row r="39" spans="1:16" ht="15">
      <c r="A39" s="12"/>
      <c r="B39" s="25">
        <v>335.15</v>
      </c>
      <c r="C39" s="20" t="s">
        <v>38</v>
      </c>
      <c r="D39" s="46">
        <v>11072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11072</v>
      </c>
      <c r="O39" s="47">
        <f t="shared" si="8"/>
        <v>0.5352412259499179</v>
      </c>
      <c r="P39" s="9"/>
    </row>
    <row r="40" spans="1:16" ht="15">
      <c r="A40" s="12"/>
      <c r="B40" s="25">
        <v>335.18</v>
      </c>
      <c r="C40" s="20" t="s">
        <v>39</v>
      </c>
      <c r="D40" s="46">
        <v>897579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897579</v>
      </c>
      <c r="O40" s="47">
        <f t="shared" si="8"/>
        <v>43.39065068162042</v>
      </c>
      <c r="P40" s="9"/>
    </row>
    <row r="41" spans="1:16" ht="15">
      <c r="A41" s="12"/>
      <c r="B41" s="25">
        <v>335.21</v>
      </c>
      <c r="C41" s="20" t="s">
        <v>40</v>
      </c>
      <c r="D41" s="46">
        <v>7080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7080</v>
      </c>
      <c r="O41" s="47">
        <f t="shared" si="8"/>
        <v>0.3422604660156628</v>
      </c>
      <c r="P41" s="9"/>
    </row>
    <row r="42" spans="1:16" ht="15">
      <c r="A42" s="12"/>
      <c r="B42" s="25">
        <v>335.49</v>
      </c>
      <c r="C42" s="20" t="s">
        <v>41</v>
      </c>
      <c r="D42" s="46">
        <v>15541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15541</v>
      </c>
      <c r="O42" s="47">
        <f t="shared" si="8"/>
        <v>0.7512810596538722</v>
      </c>
      <c r="P42" s="9"/>
    </row>
    <row r="43" spans="1:16" ht="15">
      <c r="A43" s="12"/>
      <c r="B43" s="25">
        <v>337.2</v>
      </c>
      <c r="C43" s="20" t="s">
        <v>42</v>
      </c>
      <c r="D43" s="46">
        <v>9241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9241</v>
      </c>
      <c r="O43" s="47">
        <f t="shared" si="8"/>
        <v>0.44672725514840955</v>
      </c>
      <c r="P43" s="9"/>
    </row>
    <row r="44" spans="1:16" ht="15">
      <c r="A44" s="12"/>
      <c r="B44" s="25">
        <v>337.7</v>
      </c>
      <c r="C44" s="20" t="s">
        <v>100</v>
      </c>
      <c r="D44" s="46">
        <v>67825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67825</v>
      </c>
      <c r="O44" s="47">
        <f t="shared" si="8"/>
        <v>3.278787585806826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SUM(D46:D56)</f>
        <v>2965271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8038124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11003395</v>
      </c>
      <c r="O45" s="45">
        <f t="shared" si="8"/>
        <v>531.9247317026008</v>
      </c>
      <c r="P45" s="10"/>
    </row>
    <row r="46" spans="1:16" ht="15">
      <c r="A46" s="12"/>
      <c r="B46" s="25">
        <v>342.1</v>
      </c>
      <c r="C46" s="20" t="s">
        <v>51</v>
      </c>
      <c r="D46" s="46">
        <v>173894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6">SUM(D46:M46)</f>
        <v>173894</v>
      </c>
      <c r="O46" s="47">
        <f t="shared" si="8"/>
        <v>8.406361790583002</v>
      </c>
      <c r="P46" s="9"/>
    </row>
    <row r="47" spans="1:16" ht="15">
      <c r="A47" s="12"/>
      <c r="B47" s="25">
        <v>342.5</v>
      </c>
      <c r="C47" s="20" t="s">
        <v>52</v>
      </c>
      <c r="D47" s="46">
        <v>12945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12945</v>
      </c>
      <c r="O47" s="47">
        <f t="shared" si="8"/>
        <v>0.6257855554481292</v>
      </c>
      <c r="P47" s="9"/>
    </row>
    <row r="48" spans="1:16" ht="15">
      <c r="A48" s="12"/>
      <c r="B48" s="25">
        <v>342.9</v>
      </c>
      <c r="C48" s="20" t="s">
        <v>53</v>
      </c>
      <c r="D48" s="46">
        <v>13730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13730</v>
      </c>
      <c r="O48" s="47">
        <f t="shared" si="8"/>
        <v>0.6637339263269845</v>
      </c>
      <c r="P48" s="9"/>
    </row>
    <row r="49" spans="1:16" ht="15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3044769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3044769</v>
      </c>
      <c r="O49" s="47">
        <f t="shared" si="8"/>
        <v>147.18983853814174</v>
      </c>
      <c r="P49" s="9"/>
    </row>
    <row r="50" spans="1:16" ht="15">
      <c r="A50" s="12"/>
      <c r="B50" s="25">
        <v>343.4</v>
      </c>
      <c r="C50" s="20" t="s">
        <v>55</v>
      </c>
      <c r="D50" s="46">
        <v>2200385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2200385</v>
      </c>
      <c r="O50" s="47">
        <f t="shared" si="8"/>
        <v>106.37073382964324</v>
      </c>
      <c r="P50" s="9"/>
    </row>
    <row r="51" spans="1:16" ht="15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4814561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4814561</v>
      </c>
      <c r="O51" s="47">
        <f t="shared" si="8"/>
        <v>232.74489993232137</v>
      </c>
      <c r="P51" s="9"/>
    </row>
    <row r="52" spans="1:16" ht="15">
      <c r="A52" s="12"/>
      <c r="B52" s="25">
        <v>343.8</v>
      </c>
      <c r="C52" s="20" t="s">
        <v>57</v>
      </c>
      <c r="D52" s="46">
        <v>42467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42467</v>
      </c>
      <c r="O52" s="47">
        <f t="shared" si="8"/>
        <v>2.0529343517354732</v>
      </c>
      <c r="P52" s="9"/>
    </row>
    <row r="53" spans="1:16" ht="15">
      <c r="A53" s="12"/>
      <c r="B53" s="25">
        <v>343.9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178794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178794</v>
      </c>
      <c r="O53" s="47">
        <f t="shared" si="8"/>
        <v>8.64323697186503</v>
      </c>
      <c r="P53" s="9"/>
    </row>
    <row r="54" spans="1:16" ht="15">
      <c r="A54" s="12"/>
      <c r="B54" s="25">
        <v>344.9</v>
      </c>
      <c r="C54" s="20" t="s">
        <v>59</v>
      </c>
      <c r="D54" s="46">
        <v>78299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78299</v>
      </c>
      <c r="O54" s="47">
        <f t="shared" si="8"/>
        <v>3.7851203712655903</v>
      </c>
      <c r="P54" s="9"/>
    </row>
    <row r="55" spans="1:16" ht="15">
      <c r="A55" s="12"/>
      <c r="B55" s="25">
        <v>347.2</v>
      </c>
      <c r="C55" s="20" t="s">
        <v>60</v>
      </c>
      <c r="D55" s="46">
        <v>438502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438502</v>
      </c>
      <c r="O55" s="47">
        <f t="shared" si="8"/>
        <v>21.19800831480228</v>
      </c>
      <c r="P55" s="9"/>
    </row>
    <row r="56" spans="1:16" ht="15">
      <c r="A56" s="12"/>
      <c r="B56" s="25">
        <v>349</v>
      </c>
      <c r="C56" s="20" t="s">
        <v>1</v>
      </c>
      <c r="D56" s="46">
        <v>5049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5049</v>
      </c>
      <c r="O56" s="47">
        <f t="shared" si="8"/>
        <v>0.24407812046794933</v>
      </c>
      <c r="P56" s="9"/>
    </row>
    <row r="57" spans="1:16" ht="15.75">
      <c r="A57" s="29" t="s">
        <v>49</v>
      </c>
      <c r="B57" s="30"/>
      <c r="C57" s="31"/>
      <c r="D57" s="32">
        <f aca="true" t="shared" si="11" ref="D57:M57">SUM(D58:D61)</f>
        <v>1735716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150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3">SUM(D57:M57)</f>
        <v>1735866</v>
      </c>
      <c r="O57" s="45">
        <f t="shared" si="8"/>
        <v>83.91501498598086</v>
      </c>
      <c r="P57" s="10"/>
    </row>
    <row r="58" spans="1:16" ht="15">
      <c r="A58" s="13"/>
      <c r="B58" s="39">
        <v>351.9</v>
      </c>
      <c r="C58" s="21" t="s">
        <v>66</v>
      </c>
      <c r="D58" s="46">
        <v>193415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193415</v>
      </c>
      <c r="O58" s="47">
        <f t="shared" si="8"/>
        <v>9.350043507686358</v>
      </c>
      <c r="P58" s="9"/>
    </row>
    <row r="59" spans="1:16" ht="15">
      <c r="A59" s="13"/>
      <c r="B59" s="39">
        <v>352</v>
      </c>
      <c r="C59" s="21" t="s">
        <v>63</v>
      </c>
      <c r="D59" s="46">
        <v>8480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8480</v>
      </c>
      <c r="O59" s="47">
        <f t="shared" si="8"/>
        <v>0.4099390892390989</v>
      </c>
      <c r="P59" s="9"/>
    </row>
    <row r="60" spans="1:16" ht="15">
      <c r="A60" s="13"/>
      <c r="B60" s="39">
        <v>354</v>
      </c>
      <c r="C60" s="21" t="s">
        <v>64</v>
      </c>
      <c r="D60" s="46">
        <v>1288978</v>
      </c>
      <c r="E60" s="46">
        <v>0</v>
      </c>
      <c r="F60" s="46">
        <v>0</v>
      </c>
      <c r="G60" s="46">
        <v>0</v>
      </c>
      <c r="H60" s="46">
        <v>0</v>
      </c>
      <c r="I60" s="46">
        <v>150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1289128</v>
      </c>
      <c r="O60" s="47">
        <f t="shared" si="8"/>
        <v>62.31886299912985</v>
      </c>
      <c r="P60" s="9"/>
    </row>
    <row r="61" spans="1:16" ht="15">
      <c r="A61" s="13"/>
      <c r="B61" s="39">
        <v>359</v>
      </c>
      <c r="C61" s="21" t="s">
        <v>65</v>
      </c>
      <c r="D61" s="46">
        <v>244843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244843</v>
      </c>
      <c r="O61" s="47">
        <f t="shared" si="8"/>
        <v>11.836169389925553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SUM(D63:D72)</f>
        <v>441494</v>
      </c>
      <c r="E62" s="32">
        <f t="shared" si="13"/>
        <v>27801</v>
      </c>
      <c r="F62" s="32">
        <f t="shared" si="13"/>
        <v>174184</v>
      </c>
      <c r="G62" s="32">
        <f t="shared" si="13"/>
        <v>78964</v>
      </c>
      <c r="H62" s="32">
        <f t="shared" si="13"/>
        <v>0</v>
      </c>
      <c r="I62" s="32">
        <f t="shared" si="13"/>
        <v>47294</v>
      </c>
      <c r="J62" s="32">
        <f t="shared" si="13"/>
        <v>0</v>
      </c>
      <c r="K62" s="32">
        <f t="shared" si="13"/>
        <v>1933571</v>
      </c>
      <c r="L62" s="32">
        <f t="shared" si="13"/>
        <v>0</v>
      </c>
      <c r="M62" s="32">
        <f t="shared" si="13"/>
        <v>0</v>
      </c>
      <c r="N62" s="32">
        <f t="shared" si="12"/>
        <v>2703308</v>
      </c>
      <c r="O62" s="45">
        <f t="shared" si="8"/>
        <v>130.68297399207194</v>
      </c>
      <c r="P62" s="10"/>
    </row>
    <row r="63" spans="1:16" ht="15">
      <c r="A63" s="12"/>
      <c r="B63" s="25">
        <v>361.1</v>
      </c>
      <c r="C63" s="20" t="s">
        <v>67</v>
      </c>
      <c r="D63" s="46">
        <v>101821</v>
      </c>
      <c r="E63" s="46">
        <v>27801</v>
      </c>
      <c r="F63" s="46">
        <v>174184</v>
      </c>
      <c r="G63" s="46">
        <v>76830</v>
      </c>
      <c r="H63" s="46">
        <v>0</v>
      </c>
      <c r="I63" s="46">
        <v>41931</v>
      </c>
      <c r="J63" s="46">
        <v>0</v>
      </c>
      <c r="K63" s="46">
        <v>114627</v>
      </c>
      <c r="L63" s="46">
        <v>0</v>
      </c>
      <c r="M63" s="46">
        <v>0</v>
      </c>
      <c r="N63" s="46">
        <f t="shared" si="12"/>
        <v>537194</v>
      </c>
      <c r="O63" s="47">
        <f t="shared" si="8"/>
        <v>25.96896451706468</v>
      </c>
      <c r="P63" s="9"/>
    </row>
    <row r="64" spans="1:16" ht="15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241008</v>
      </c>
      <c r="L64" s="46">
        <v>0</v>
      </c>
      <c r="M64" s="46">
        <v>0</v>
      </c>
      <c r="N64" s="46">
        <f aca="true" t="shared" si="14" ref="N64:N72">SUM(D64:M64)</f>
        <v>241008</v>
      </c>
      <c r="O64" s="47">
        <f t="shared" si="8"/>
        <v>11.65077830416707</v>
      </c>
      <c r="P64" s="9"/>
    </row>
    <row r="65" spans="1:16" ht="15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-821264</v>
      </c>
      <c r="L65" s="46">
        <v>0</v>
      </c>
      <c r="M65" s="46">
        <v>0</v>
      </c>
      <c r="N65" s="46">
        <f t="shared" si="14"/>
        <v>-821264</v>
      </c>
      <c r="O65" s="47">
        <f t="shared" si="8"/>
        <v>-39.70144058783718</v>
      </c>
      <c r="P65" s="9"/>
    </row>
    <row r="66" spans="1:16" ht="15">
      <c r="A66" s="12"/>
      <c r="B66" s="25">
        <v>361.4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478023</v>
      </c>
      <c r="L66" s="46">
        <v>0</v>
      </c>
      <c r="M66" s="46">
        <v>0</v>
      </c>
      <c r="N66" s="46">
        <f t="shared" si="14"/>
        <v>478023</v>
      </c>
      <c r="O66" s="47">
        <f t="shared" si="8"/>
        <v>23.10852750652615</v>
      </c>
      <c r="P66" s="9"/>
    </row>
    <row r="67" spans="1:16" ht="15">
      <c r="A67" s="12"/>
      <c r="B67" s="25">
        <v>362</v>
      </c>
      <c r="C67" s="20" t="s">
        <v>71</v>
      </c>
      <c r="D67" s="46">
        <v>145078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145078</v>
      </c>
      <c r="O67" s="47">
        <f t="shared" si="8"/>
        <v>7.013342357149763</v>
      </c>
      <c r="P67" s="9"/>
    </row>
    <row r="68" spans="1:16" ht="15">
      <c r="A68" s="12"/>
      <c r="B68" s="25">
        <v>364</v>
      </c>
      <c r="C68" s="20" t="s">
        <v>96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-21088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-21088</v>
      </c>
      <c r="O68" s="47">
        <f t="shared" si="8"/>
        <v>-1.0194334332398725</v>
      </c>
      <c r="P68" s="9"/>
    </row>
    <row r="69" spans="1:16" ht="15">
      <c r="A69" s="12"/>
      <c r="B69" s="25">
        <v>365</v>
      </c>
      <c r="C69" s="20" t="s">
        <v>72</v>
      </c>
      <c r="D69" s="46">
        <v>1754</v>
      </c>
      <c r="E69" s="46">
        <v>0</v>
      </c>
      <c r="F69" s="46">
        <v>0</v>
      </c>
      <c r="G69" s="46">
        <v>0</v>
      </c>
      <c r="H69" s="46">
        <v>0</v>
      </c>
      <c r="I69" s="46">
        <v>485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2239</v>
      </c>
      <c r="O69" s="47">
        <f aca="true" t="shared" si="15" ref="O69:O78">(N69/O$80)</f>
        <v>0.1082374552837668</v>
      </c>
      <c r="P69" s="9"/>
    </row>
    <row r="70" spans="1:16" ht="15">
      <c r="A70" s="12"/>
      <c r="B70" s="25">
        <v>366</v>
      </c>
      <c r="C70" s="20" t="s">
        <v>73</v>
      </c>
      <c r="D70" s="46">
        <v>147899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147899</v>
      </c>
      <c r="O70" s="47">
        <f t="shared" si="15"/>
        <v>7.1497147829449865</v>
      </c>
      <c r="P70" s="9"/>
    </row>
    <row r="71" spans="1:16" ht="15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1920974</v>
      </c>
      <c r="L71" s="46">
        <v>0</v>
      </c>
      <c r="M71" s="46">
        <v>0</v>
      </c>
      <c r="N71" s="46">
        <f t="shared" si="14"/>
        <v>1920974</v>
      </c>
      <c r="O71" s="47">
        <f t="shared" si="15"/>
        <v>92.86348254858358</v>
      </c>
      <c r="P71" s="9"/>
    </row>
    <row r="72" spans="1:16" ht="15">
      <c r="A72" s="12"/>
      <c r="B72" s="25">
        <v>369.9</v>
      </c>
      <c r="C72" s="20" t="s">
        <v>75</v>
      </c>
      <c r="D72" s="46">
        <v>44942</v>
      </c>
      <c r="E72" s="46">
        <v>0</v>
      </c>
      <c r="F72" s="46">
        <v>0</v>
      </c>
      <c r="G72" s="46">
        <v>2134</v>
      </c>
      <c r="H72" s="46">
        <v>0</v>
      </c>
      <c r="I72" s="46">
        <v>25966</v>
      </c>
      <c r="J72" s="46">
        <v>0</v>
      </c>
      <c r="K72" s="46">
        <v>203</v>
      </c>
      <c r="L72" s="46">
        <v>0</v>
      </c>
      <c r="M72" s="46">
        <v>0</v>
      </c>
      <c r="N72" s="46">
        <f t="shared" si="14"/>
        <v>73245</v>
      </c>
      <c r="O72" s="47">
        <f t="shared" si="15"/>
        <v>3.5408005414289856</v>
      </c>
      <c r="P72" s="9"/>
    </row>
    <row r="73" spans="1:16" ht="15.75">
      <c r="A73" s="29" t="s">
        <v>50</v>
      </c>
      <c r="B73" s="30"/>
      <c r="C73" s="31"/>
      <c r="D73" s="32">
        <f aca="true" t="shared" si="16" ref="D73:M73">SUM(D74:D77)</f>
        <v>1100000</v>
      </c>
      <c r="E73" s="32">
        <f t="shared" si="16"/>
        <v>1270205</v>
      </c>
      <c r="F73" s="32">
        <f t="shared" si="16"/>
        <v>3200840</v>
      </c>
      <c r="G73" s="32">
        <f t="shared" si="16"/>
        <v>11748000</v>
      </c>
      <c r="H73" s="32">
        <f t="shared" si="16"/>
        <v>0</v>
      </c>
      <c r="I73" s="32">
        <f t="shared" si="16"/>
        <v>62784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aca="true" t="shared" si="17" ref="N73:N78">SUM(D73:M73)</f>
        <v>17381829</v>
      </c>
      <c r="O73" s="45">
        <f t="shared" si="15"/>
        <v>840.2701827322827</v>
      </c>
      <c r="P73" s="9"/>
    </row>
    <row r="74" spans="1:16" ht="15">
      <c r="A74" s="12"/>
      <c r="B74" s="25">
        <v>381</v>
      </c>
      <c r="C74" s="20" t="s">
        <v>76</v>
      </c>
      <c r="D74" s="46">
        <v>0</v>
      </c>
      <c r="E74" s="46">
        <v>1270205</v>
      </c>
      <c r="F74" s="46">
        <v>3200840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4471045</v>
      </c>
      <c r="O74" s="47">
        <f t="shared" si="15"/>
        <v>216.1386928357343</v>
      </c>
      <c r="P74" s="9"/>
    </row>
    <row r="75" spans="1:16" ht="15">
      <c r="A75" s="12"/>
      <c r="B75" s="25">
        <v>382</v>
      </c>
      <c r="C75" s="20" t="s">
        <v>89</v>
      </c>
      <c r="D75" s="46">
        <v>1100000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1100000</v>
      </c>
      <c r="O75" s="47">
        <f t="shared" si="15"/>
        <v>53.176061104128394</v>
      </c>
      <c r="P75" s="9"/>
    </row>
    <row r="76" spans="1:16" ht="15">
      <c r="A76" s="12"/>
      <c r="B76" s="25">
        <v>384</v>
      </c>
      <c r="C76" s="20" t="s">
        <v>101</v>
      </c>
      <c r="D76" s="46">
        <v>0</v>
      </c>
      <c r="E76" s="46">
        <v>0</v>
      </c>
      <c r="F76" s="46">
        <v>0</v>
      </c>
      <c r="G76" s="46">
        <v>11748000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11748000</v>
      </c>
      <c r="O76" s="47">
        <f t="shared" si="15"/>
        <v>567.9203325920913</v>
      </c>
      <c r="P76" s="9"/>
    </row>
    <row r="77" spans="1:16" ht="15.75" thickBot="1">
      <c r="A77" s="12"/>
      <c r="B77" s="25">
        <v>389.8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62784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62784</v>
      </c>
      <c r="O77" s="47">
        <f t="shared" si="15"/>
        <v>3.035096200328725</v>
      </c>
      <c r="P77" s="9"/>
    </row>
    <row r="78" spans="1:119" ht="16.5" thickBot="1">
      <c r="A78" s="14" t="s">
        <v>61</v>
      </c>
      <c r="B78" s="23"/>
      <c r="C78" s="22"/>
      <c r="D78" s="15">
        <f aca="true" t="shared" si="18" ref="D78:M78">SUM(D5,D17,D30,D45,D57,D62,D73)</f>
        <v>19961950</v>
      </c>
      <c r="E78" s="15">
        <f t="shared" si="18"/>
        <v>2523913</v>
      </c>
      <c r="F78" s="15">
        <f t="shared" si="18"/>
        <v>3375024</v>
      </c>
      <c r="G78" s="15">
        <f t="shared" si="18"/>
        <v>11826964</v>
      </c>
      <c r="H78" s="15">
        <f t="shared" si="18"/>
        <v>0</v>
      </c>
      <c r="I78" s="15">
        <f t="shared" si="18"/>
        <v>8426358</v>
      </c>
      <c r="J78" s="15">
        <f t="shared" si="18"/>
        <v>0</v>
      </c>
      <c r="K78" s="15">
        <f t="shared" si="18"/>
        <v>2121817</v>
      </c>
      <c r="L78" s="15">
        <f t="shared" si="18"/>
        <v>0</v>
      </c>
      <c r="M78" s="15">
        <f t="shared" si="18"/>
        <v>0</v>
      </c>
      <c r="N78" s="15">
        <f t="shared" si="17"/>
        <v>48236026</v>
      </c>
      <c r="O78" s="38">
        <f t="shared" si="15"/>
        <v>2331.819878178478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102</v>
      </c>
      <c r="M80" s="48"/>
      <c r="N80" s="48"/>
      <c r="O80" s="43">
        <v>20686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10176729</v>
      </c>
      <c r="E5" s="27">
        <f t="shared" si="0"/>
        <v>1786349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187885</v>
      </c>
      <c r="L5" s="27">
        <f t="shared" si="0"/>
        <v>0</v>
      </c>
      <c r="M5" s="27">
        <f t="shared" si="0"/>
        <v>0</v>
      </c>
      <c r="N5" s="28">
        <f>SUM(D5:M5)</f>
        <v>12150963</v>
      </c>
      <c r="O5" s="33">
        <f aca="true" t="shared" si="1" ref="O5:O36">(N5/O$79)</f>
        <v>591.0001459143969</v>
      </c>
      <c r="P5" s="6"/>
    </row>
    <row r="6" spans="1:16" ht="15">
      <c r="A6" s="12"/>
      <c r="B6" s="25">
        <v>311</v>
      </c>
      <c r="C6" s="20" t="s">
        <v>3</v>
      </c>
      <c r="D6" s="46">
        <v>7154449</v>
      </c>
      <c r="E6" s="46">
        <v>1786349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8940798</v>
      </c>
      <c r="O6" s="47">
        <f t="shared" si="1"/>
        <v>434.8637159533074</v>
      </c>
      <c r="P6" s="9"/>
    </row>
    <row r="7" spans="1:16" ht="15">
      <c r="A7" s="12"/>
      <c r="B7" s="25">
        <v>312.3</v>
      </c>
      <c r="C7" s="20" t="s">
        <v>11</v>
      </c>
      <c r="D7" s="46">
        <v>79720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79720</v>
      </c>
      <c r="O7" s="47">
        <f t="shared" si="1"/>
        <v>3.877431906614786</v>
      </c>
      <c r="P7" s="9"/>
    </row>
    <row r="8" spans="1:16" ht="15">
      <c r="A8" s="12"/>
      <c r="B8" s="25">
        <v>312.41</v>
      </c>
      <c r="C8" s="20" t="s">
        <v>12</v>
      </c>
      <c r="D8" s="46">
        <v>717139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717139</v>
      </c>
      <c r="O8" s="47">
        <f t="shared" si="1"/>
        <v>34.880301556420235</v>
      </c>
      <c r="P8" s="9"/>
    </row>
    <row r="9" spans="1:16" ht="15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87701</v>
      </c>
      <c r="L9" s="46">
        <v>0</v>
      </c>
      <c r="M9" s="46">
        <v>0</v>
      </c>
      <c r="N9" s="46">
        <f>SUM(D9:M9)</f>
        <v>87701</v>
      </c>
      <c r="O9" s="47">
        <f t="shared" si="1"/>
        <v>4.265612840466926</v>
      </c>
      <c r="P9" s="9"/>
    </row>
    <row r="10" spans="1:16" ht="15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100184</v>
      </c>
      <c r="L10" s="46">
        <v>0</v>
      </c>
      <c r="M10" s="46">
        <v>0</v>
      </c>
      <c r="N10" s="46">
        <f>SUM(D10:M10)</f>
        <v>100184</v>
      </c>
      <c r="O10" s="47">
        <f t="shared" si="1"/>
        <v>4.8727626459143965</v>
      </c>
      <c r="P10" s="9"/>
    </row>
    <row r="11" spans="1:16" ht="15">
      <c r="A11" s="12"/>
      <c r="B11" s="25">
        <v>314.1</v>
      </c>
      <c r="C11" s="20" t="s">
        <v>13</v>
      </c>
      <c r="D11" s="46">
        <v>1230949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1230949</v>
      </c>
      <c r="O11" s="47">
        <f t="shared" si="1"/>
        <v>59.87106031128405</v>
      </c>
      <c r="P11" s="9"/>
    </row>
    <row r="12" spans="1:16" ht="15">
      <c r="A12" s="12"/>
      <c r="B12" s="25">
        <v>314.3</v>
      </c>
      <c r="C12" s="20" t="s">
        <v>14</v>
      </c>
      <c r="D12" s="46">
        <v>223274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223274</v>
      </c>
      <c r="O12" s="47">
        <f t="shared" si="1"/>
        <v>10.859630350194552</v>
      </c>
      <c r="P12" s="9"/>
    </row>
    <row r="13" spans="1:16" ht="15">
      <c r="A13" s="12"/>
      <c r="B13" s="25">
        <v>314.4</v>
      </c>
      <c r="C13" s="20" t="s">
        <v>15</v>
      </c>
      <c r="D13" s="46">
        <v>1654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1654</v>
      </c>
      <c r="O13" s="47">
        <f t="shared" si="1"/>
        <v>0.08044747081712063</v>
      </c>
      <c r="P13" s="9"/>
    </row>
    <row r="14" spans="1:16" ht="15">
      <c r="A14" s="12"/>
      <c r="B14" s="25">
        <v>314.8</v>
      </c>
      <c r="C14" s="20" t="s">
        <v>16</v>
      </c>
      <c r="D14" s="46">
        <v>15565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15565</v>
      </c>
      <c r="O14" s="47">
        <f t="shared" si="1"/>
        <v>0.7570525291828794</v>
      </c>
      <c r="P14" s="9"/>
    </row>
    <row r="15" spans="1:16" ht="15">
      <c r="A15" s="12"/>
      <c r="B15" s="25">
        <v>315</v>
      </c>
      <c r="C15" s="20" t="s">
        <v>17</v>
      </c>
      <c r="D15" s="46">
        <v>677765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677765</v>
      </c>
      <c r="O15" s="47">
        <f t="shared" si="1"/>
        <v>32.96522373540856</v>
      </c>
      <c r="P15" s="9"/>
    </row>
    <row r="16" spans="1:16" ht="15">
      <c r="A16" s="12"/>
      <c r="B16" s="25">
        <v>316</v>
      </c>
      <c r="C16" s="20" t="s">
        <v>18</v>
      </c>
      <c r="D16" s="46">
        <v>76214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76214</v>
      </c>
      <c r="O16" s="47">
        <f t="shared" si="1"/>
        <v>3.7069066147859924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2666721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164958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2831679</v>
      </c>
      <c r="O17" s="45">
        <f t="shared" si="1"/>
        <v>137.72757782101166</v>
      </c>
      <c r="P17" s="10"/>
    </row>
    <row r="18" spans="1:16" ht="15">
      <c r="A18" s="12"/>
      <c r="B18" s="25">
        <v>322</v>
      </c>
      <c r="C18" s="20" t="s">
        <v>0</v>
      </c>
      <c r="D18" s="46">
        <v>241399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241399</v>
      </c>
      <c r="O18" s="47">
        <f t="shared" si="1"/>
        <v>11.741196498054475</v>
      </c>
      <c r="P18" s="9"/>
    </row>
    <row r="19" spans="1:16" ht="15">
      <c r="A19" s="12"/>
      <c r="B19" s="25">
        <v>323.1</v>
      </c>
      <c r="C19" s="20" t="s">
        <v>20</v>
      </c>
      <c r="D19" s="46">
        <v>1805492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1805492</v>
      </c>
      <c r="O19" s="47">
        <f t="shared" si="1"/>
        <v>87.81575875486381</v>
      </c>
      <c r="P19" s="9"/>
    </row>
    <row r="20" spans="1:16" ht="15">
      <c r="A20" s="12"/>
      <c r="B20" s="25">
        <v>323.4</v>
      </c>
      <c r="C20" s="20" t="s">
        <v>21</v>
      </c>
      <c r="D20" s="46">
        <v>61813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61813</v>
      </c>
      <c r="O20" s="47">
        <f t="shared" si="1"/>
        <v>3.006468871595331</v>
      </c>
      <c r="P20" s="9"/>
    </row>
    <row r="21" spans="1:16" ht="15">
      <c r="A21" s="12"/>
      <c r="B21" s="25">
        <v>323.7</v>
      </c>
      <c r="C21" s="20" t="s">
        <v>22</v>
      </c>
      <c r="D21" s="46">
        <v>218068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218068</v>
      </c>
      <c r="O21" s="47">
        <f t="shared" si="1"/>
        <v>10.606420233463036</v>
      </c>
      <c r="P21" s="9"/>
    </row>
    <row r="22" spans="1:16" ht="15">
      <c r="A22" s="12"/>
      <c r="B22" s="25">
        <v>324.11</v>
      </c>
      <c r="C22" s="20" t="s">
        <v>23</v>
      </c>
      <c r="D22" s="46">
        <v>12444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12444</v>
      </c>
      <c r="O22" s="47">
        <f t="shared" si="1"/>
        <v>0.6052529182879377</v>
      </c>
      <c r="P22" s="9"/>
    </row>
    <row r="23" spans="1:16" ht="15">
      <c r="A23" s="12"/>
      <c r="B23" s="25">
        <v>324.12</v>
      </c>
      <c r="C23" s="20" t="s">
        <v>24</v>
      </c>
      <c r="D23" s="46">
        <v>47104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47104</v>
      </c>
      <c r="O23" s="47">
        <f t="shared" si="1"/>
        <v>2.2910505836575874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117190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117190</v>
      </c>
      <c r="O24" s="47">
        <f t="shared" si="1"/>
        <v>5.699902723735408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47768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47768</v>
      </c>
      <c r="O25" s="47">
        <f t="shared" si="1"/>
        <v>2.3233463035019457</v>
      </c>
      <c r="P25" s="9"/>
    </row>
    <row r="26" spans="1:16" ht="15">
      <c r="A26" s="12"/>
      <c r="B26" s="25">
        <v>324.31</v>
      </c>
      <c r="C26" s="20" t="s">
        <v>27</v>
      </c>
      <c r="D26" s="46">
        <v>151008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151008</v>
      </c>
      <c r="O26" s="47">
        <f t="shared" si="1"/>
        <v>7.344747081712062</v>
      </c>
      <c r="P26" s="9"/>
    </row>
    <row r="27" spans="1:16" ht="15">
      <c r="A27" s="12"/>
      <c r="B27" s="25">
        <v>324.32</v>
      </c>
      <c r="C27" s="20" t="s">
        <v>28</v>
      </c>
      <c r="D27" s="46">
        <v>23114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23114</v>
      </c>
      <c r="O27" s="47">
        <f t="shared" si="1"/>
        <v>1.1242217898832685</v>
      </c>
      <c r="P27" s="9"/>
    </row>
    <row r="28" spans="1:16" ht="15">
      <c r="A28" s="12"/>
      <c r="B28" s="25">
        <v>324.61</v>
      </c>
      <c r="C28" s="20" t="s">
        <v>29</v>
      </c>
      <c r="D28" s="46">
        <v>19856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19856</v>
      </c>
      <c r="O28" s="47">
        <f t="shared" si="1"/>
        <v>0.9657587548638132</v>
      </c>
      <c r="P28" s="9"/>
    </row>
    <row r="29" spans="1:16" ht="15">
      <c r="A29" s="12"/>
      <c r="B29" s="25">
        <v>329</v>
      </c>
      <c r="C29" s="20" t="s">
        <v>30</v>
      </c>
      <c r="D29" s="46">
        <v>86423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4">SUM(D29:M29)</f>
        <v>86423</v>
      </c>
      <c r="O29" s="47">
        <f t="shared" si="1"/>
        <v>4.203453307392996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SUM(D31:D44)</f>
        <v>2699140</v>
      </c>
      <c r="E30" s="32">
        <f t="shared" si="6"/>
        <v>2333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3821182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6522655</v>
      </c>
      <c r="O30" s="45">
        <f t="shared" si="1"/>
        <v>317.2497568093385</v>
      </c>
      <c r="P30" s="10"/>
    </row>
    <row r="31" spans="1:16" ht="15">
      <c r="A31" s="12"/>
      <c r="B31" s="25">
        <v>331.2</v>
      </c>
      <c r="C31" s="20" t="s">
        <v>31</v>
      </c>
      <c r="D31" s="46">
        <v>195159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195159</v>
      </c>
      <c r="O31" s="47">
        <f t="shared" si="1"/>
        <v>9.49216926070039</v>
      </c>
      <c r="P31" s="9"/>
    </row>
    <row r="32" spans="1:16" ht="15">
      <c r="A32" s="12"/>
      <c r="B32" s="25">
        <v>331.31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1892683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1892683</v>
      </c>
      <c r="O32" s="47">
        <f t="shared" si="1"/>
        <v>92.05656614785993</v>
      </c>
      <c r="P32" s="9"/>
    </row>
    <row r="33" spans="1:16" ht="15">
      <c r="A33" s="12"/>
      <c r="B33" s="25">
        <v>331.5</v>
      </c>
      <c r="C33" s="20" t="s">
        <v>33</v>
      </c>
      <c r="D33" s="46">
        <v>610010</v>
      </c>
      <c r="E33" s="46">
        <v>2333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612343</v>
      </c>
      <c r="O33" s="47">
        <f t="shared" si="1"/>
        <v>29.783219844357976</v>
      </c>
      <c r="P33" s="9"/>
    </row>
    <row r="34" spans="1:16" ht="15">
      <c r="A34" s="12"/>
      <c r="B34" s="25">
        <v>334.35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748400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748400</v>
      </c>
      <c r="O34" s="47">
        <f t="shared" si="1"/>
        <v>36.400778210116734</v>
      </c>
      <c r="P34" s="9"/>
    </row>
    <row r="35" spans="1:16" ht="15">
      <c r="A35" s="12"/>
      <c r="B35" s="25">
        <v>334.49</v>
      </c>
      <c r="C35" s="20" t="s">
        <v>95</v>
      </c>
      <c r="D35" s="46">
        <v>220403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2">SUM(D35:M35)</f>
        <v>220403</v>
      </c>
      <c r="O35" s="47">
        <f t="shared" si="1"/>
        <v>10.719990272373542</v>
      </c>
      <c r="P35" s="9"/>
    </row>
    <row r="36" spans="1:16" ht="15">
      <c r="A36" s="12"/>
      <c r="B36" s="25">
        <v>334.7</v>
      </c>
      <c r="C36" s="20" t="s">
        <v>35</v>
      </c>
      <c r="D36" s="46">
        <v>203032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203032</v>
      </c>
      <c r="O36" s="47">
        <f t="shared" si="1"/>
        <v>9.875097276264592</v>
      </c>
      <c r="P36" s="9"/>
    </row>
    <row r="37" spans="1:16" ht="15">
      <c r="A37" s="12"/>
      <c r="B37" s="25">
        <v>335.12</v>
      </c>
      <c r="C37" s="20" t="s">
        <v>36</v>
      </c>
      <c r="D37" s="46">
        <v>508999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508999</v>
      </c>
      <c r="O37" s="47">
        <f aca="true" t="shared" si="8" ref="O37:O68">(N37/O$79)</f>
        <v>24.756760700389105</v>
      </c>
      <c r="P37" s="9"/>
    </row>
    <row r="38" spans="1:16" ht="15">
      <c r="A38" s="12"/>
      <c r="B38" s="25">
        <v>335.14</v>
      </c>
      <c r="C38" s="20" t="s">
        <v>37</v>
      </c>
      <c r="D38" s="46">
        <v>53802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53802</v>
      </c>
      <c r="O38" s="47">
        <f t="shared" si="8"/>
        <v>2.616828793774319</v>
      </c>
      <c r="P38" s="9"/>
    </row>
    <row r="39" spans="1:16" ht="15">
      <c r="A39" s="12"/>
      <c r="B39" s="25">
        <v>335.15</v>
      </c>
      <c r="C39" s="20" t="s">
        <v>38</v>
      </c>
      <c r="D39" s="46">
        <v>11267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11267</v>
      </c>
      <c r="O39" s="47">
        <f t="shared" si="8"/>
        <v>0.5480058365758755</v>
      </c>
      <c r="P39" s="9"/>
    </row>
    <row r="40" spans="1:16" ht="15">
      <c r="A40" s="12"/>
      <c r="B40" s="25">
        <v>335.18</v>
      </c>
      <c r="C40" s="20" t="s">
        <v>39</v>
      </c>
      <c r="D40" s="46">
        <v>866311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866311</v>
      </c>
      <c r="O40" s="47">
        <f t="shared" si="8"/>
        <v>42.13574902723735</v>
      </c>
      <c r="P40" s="9"/>
    </row>
    <row r="41" spans="1:16" ht="15">
      <c r="A41" s="12"/>
      <c r="B41" s="25">
        <v>335.21</v>
      </c>
      <c r="C41" s="20" t="s">
        <v>40</v>
      </c>
      <c r="D41" s="46">
        <v>5682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5682</v>
      </c>
      <c r="O41" s="47">
        <f t="shared" si="8"/>
        <v>0.2763618677042802</v>
      </c>
      <c r="P41" s="9"/>
    </row>
    <row r="42" spans="1:16" ht="15">
      <c r="A42" s="12"/>
      <c r="B42" s="25">
        <v>335.49</v>
      </c>
      <c r="C42" s="20" t="s">
        <v>41</v>
      </c>
      <c r="D42" s="46">
        <v>12932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12932</v>
      </c>
      <c r="O42" s="47">
        <f t="shared" si="8"/>
        <v>0.628988326848249</v>
      </c>
      <c r="P42" s="9"/>
    </row>
    <row r="43" spans="1:16" ht="15">
      <c r="A43" s="12"/>
      <c r="B43" s="25">
        <v>337.2</v>
      </c>
      <c r="C43" s="20" t="s">
        <v>42</v>
      </c>
      <c r="D43" s="46">
        <v>11543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11543</v>
      </c>
      <c r="O43" s="47">
        <f t="shared" si="8"/>
        <v>0.5614299610894942</v>
      </c>
      <c r="P43" s="9"/>
    </row>
    <row r="44" spans="1:16" ht="15">
      <c r="A44" s="12"/>
      <c r="B44" s="25">
        <v>337.3</v>
      </c>
      <c r="C44" s="20" t="s">
        <v>43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1180099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1180099</v>
      </c>
      <c r="O44" s="47">
        <f t="shared" si="8"/>
        <v>57.39781128404669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SUM(D46:D56)</f>
        <v>2952486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7427088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10379574</v>
      </c>
      <c r="O45" s="45">
        <f t="shared" si="8"/>
        <v>504.843093385214</v>
      </c>
      <c r="P45" s="10"/>
    </row>
    <row r="46" spans="1:16" ht="15">
      <c r="A46" s="12"/>
      <c r="B46" s="25">
        <v>342.1</v>
      </c>
      <c r="C46" s="20" t="s">
        <v>51</v>
      </c>
      <c r="D46" s="46">
        <v>156320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6">SUM(D46:M46)</f>
        <v>156320</v>
      </c>
      <c r="O46" s="47">
        <f t="shared" si="8"/>
        <v>7.603112840466926</v>
      </c>
      <c r="P46" s="9"/>
    </row>
    <row r="47" spans="1:16" ht="15">
      <c r="A47" s="12"/>
      <c r="B47" s="25">
        <v>342.5</v>
      </c>
      <c r="C47" s="20" t="s">
        <v>52</v>
      </c>
      <c r="D47" s="46">
        <v>3800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3800</v>
      </c>
      <c r="O47" s="47">
        <f t="shared" si="8"/>
        <v>0.18482490272373542</v>
      </c>
      <c r="P47" s="9"/>
    </row>
    <row r="48" spans="1:16" ht="15">
      <c r="A48" s="12"/>
      <c r="B48" s="25">
        <v>342.9</v>
      </c>
      <c r="C48" s="20" t="s">
        <v>53</v>
      </c>
      <c r="D48" s="46">
        <v>18307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18307</v>
      </c>
      <c r="O48" s="47">
        <f t="shared" si="8"/>
        <v>0.8904182879377431</v>
      </c>
      <c r="P48" s="9"/>
    </row>
    <row r="49" spans="1:16" ht="15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2713507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2713507</v>
      </c>
      <c r="O49" s="47">
        <f t="shared" si="8"/>
        <v>131.97991245136186</v>
      </c>
      <c r="P49" s="9"/>
    </row>
    <row r="50" spans="1:16" ht="15">
      <c r="A50" s="12"/>
      <c r="B50" s="25">
        <v>343.4</v>
      </c>
      <c r="C50" s="20" t="s">
        <v>55</v>
      </c>
      <c r="D50" s="46">
        <v>2197472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2197472</v>
      </c>
      <c r="O50" s="47">
        <f t="shared" si="8"/>
        <v>106.88093385214007</v>
      </c>
      <c r="P50" s="9"/>
    </row>
    <row r="51" spans="1:16" ht="15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4536875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4536875</v>
      </c>
      <c r="O51" s="47">
        <f t="shared" si="8"/>
        <v>220.66512645914398</v>
      </c>
      <c r="P51" s="9"/>
    </row>
    <row r="52" spans="1:16" ht="15">
      <c r="A52" s="12"/>
      <c r="B52" s="25">
        <v>343.8</v>
      </c>
      <c r="C52" s="20" t="s">
        <v>57</v>
      </c>
      <c r="D52" s="46">
        <v>38282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38282</v>
      </c>
      <c r="O52" s="47">
        <f t="shared" si="8"/>
        <v>1.8619649805447471</v>
      </c>
      <c r="P52" s="9"/>
    </row>
    <row r="53" spans="1:16" ht="15">
      <c r="A53" s="12"/>
      <c r="B53" s="25">
        <v>343.9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176706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176706</v>
      </c>
      <c r="O53" s="47">
        <f t="shared" si="8"/>
        <v>8.594649805447471</v>
      </c>
      <c r="P53" s="9"/>
    </row>
    <row r="54" spans="1:16" ht="15">
      <c r="A54" s="12"/>
      <c r="B54" s="25">
        <v>344.9</v>
      </c>
      <c r="C54" s="20" t="s">
        <v>59</v>
      </c>
      <c r="D54" s="46">
        <v>68303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68303</v>
      </c>
      <c r="O54" s="47">
        <f t="shared" si="8"/>
        <v>3.3221303501945525</v>
      </c>
      <c r="P54" s="9"/>
    </row>
    <row r="55" spans="1:16" ht="15">
      <c r="A55" s="12"/>
      <c r="B55" s="25">
        <v>347.2</v>
      </c>
      <c r="C55" s="20" t="s">
        <v>60</v>
      </c>
      <c r="D55" s="46">
        <v>462036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462036</v>
      </c>
      <c r="O55" s="47">
        <f t="shared" si="8"/>
        <v>22.472568093385213</v>
      </c>
      <c r="P55" s="9"/>
    </row>
    <row r="56" spans="1:16" ht="15">
      <c r="A56" s="12"/>
      <c r="B56" s="25">
        <v>349</v>
      </c>
      <c r="C56" s="20" t="s">
        <v>1</v>
      </c>
      <c r="D56" s="46">
        <v>7966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7966</v>
      </c>
      <c r="O56" s="47">
        <f t="shared" si="8"/>
        <v>0.3874513618677043</v>
      </c>
      <c r="P56" s="9"/>
    </row>
    <row r="57" spans="1:16" ht="15.75">
      <c r="A57" s="29" t="s">
        <v>49</v>
      </c>
      <c r="B57" s="30"/>
      <c r="C57" s="31"/>
      <c r="D57" s="32">
        <f aca="true" t="shared" si="11" ref="D57:M57">SUM(D58:D61)</f>
        <v>361709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2360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3">SUM(D57:M57)</f>
        <v>364069</v>
      </c>
      <c r="O57" s="45">
        <f t="shared" si="8"/>
        <v>17.70763618677043</v>
      </c>
      <c r="P57" s="10"/>
    </row>
    <row r="58" spans="1:16" ht="15">
      <c r="A58" s="13"/>
      <c r="B58" s="39">
        <v>351.9</v>
      </c>
      <c r="C58" s="21" t="s">
        <v>66</v>
      </c>
      <c r="D58" s="46">
        <v>72188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72188</v>
      </c>
      <c r="O58" s="47">
        <f t="shared" si="8"/>
        <v>3.511089494163424</v>
      </c>
      <c r="P58" s="9"/>
    </row>
    <row r="59" spans="1:16" ht="15">
      <c r="A59" s="13"/>
      <c r="B59" s="39">
        <v>352</v>
      </c>
      <c r="C59" s="21" t="s">
        <v>63</v>
      </c>
      <c r="D59" s="46">
        <v>8729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8729</v>
      </c>
      <c r="O59" s="47">
        <f t="shared" si="8"/>
        <v>0.4245622568093385</v>
      </c>
      <c r="P59" s="9"/>
    </row>
    <row r="60" spans="1:16" ht="15">
      <c r="A60" s="13"/>
      <c r="B60" s="39">
        <v>354</v>
      </c>
      <c r="C60" s="21" t="s">
        <v>64</v>
      </c>
      <c r="D60" s="46">
        <v>14500</v>
      </c>
      <c r="E60" s="46">
        <v>0</v>
      </c>
      <c r="F60" s="46">
        <v>0</v>
      </c>
      <c r="G60" s="46">
        <v>0</v>
      </c>
      <c r="H60" s="46">
        <v>0</v>
      </c>
      <c r="I60" s="46">
        <v>2360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16860</v>
      </c>
      <c r="O60" s="47">
        <f t="shared" si="8"/>
        <v>0.8200389105058365</v>
      </c>
      <c r="P60" s="9"/>
    </row>
    <row r="61" spans="1:16" ht="15">
      <c r="A61" s="13"/>
      <c r="B61" s="39">
        <v>359</v>
      </c>
      <c r="C61" s="21" t="s">
        <v>65</v>
      </c>
      <c r="D61" s="46">
        <v>266292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266292</v>
      </c>
      <c r="O61" s="47">
        <f t="shared" si="8"/>
        <v>12.951945525291828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SUM(D63:D72)</f>
        <v>374933</v>
      </c>
      <c r="E62" s="32">
        <f t="shared" si="13"/>
        <v>23969</v>
      </c>
      <c r="F62" s="32">
        <f t="shared" si="13"/>
        <v>65</v>
      </c>
      <c r="G62" s="32">
        <f t="shared" si="13"/>
        <v>0</v>
      </c>
      <c r="H62" s="32">
        <f t="shared" si="13"/>
        <v>0</v>
      </c>
      <c r="I62" s="32">
        <f t="shared" si="13"/>
        <v>60469</v>
      </c>
      <c r="J62" s="32">
        <f t="shared" si="13"/>
        <v>0</v>
      </c>
      <c r="K62" s="32">
        <f t="shared" si="13"/>
        <v>3368055</v>
      </c>
      <c r="L62" s="32">
        <f t="shared" si="13"/>
        <v>0</v>
      </c>
      <c r="M62" s="32">
        <f t="shared" si="13"/>
        <v>0</v>
      </c>
      <c r="N62" s="32">
        <f t="shared" si="12"/>
        <v>3827491</v>
      </c>
      <c r="O62" s="45">
        <f t="shared" si="8"/>
        <v>186.16201361867704</v>
      </c>
      <c r="P62" s="10"/>
    </row>
    <row r="63" spans="1:16" ht="15">
      <c r="A63" s="12"/>
      <c r="B63" s="25">
        <v>361.1</v>
      </c>
      <c r="C63" s="20" t="s">
        <v>67</v>
      </c>
      <c r="D63" s="46">
        <v>76047</v>
      </c>
      <c r="E63" s="46">
        <v>23969</v>
      </c>
      <c r="F63" s="46">
        <v>65</v>
      </c>
      <c r="G63" s="46">
        <v>0</v>
      </c>
      <c r="H63" s="46">
        <v>0</v>
      </c>
      <c r="I63" s="46">
        <v>38185</v>
      </c>
      <c r="J63" s="46">
        <v>0</v>
      </c>
      <c r="K63" s="46">
        <v>120413</v>
      </c>
      <c r="L63" s="46">
        <v>0</v>
      </c>
      <c r="M63" s="46">
        <v>0</v>
      </c>
      <c r="N63" s="46">
        <f t="shared" si="12"/>
        <v>258679</v>
      </c>
      <c r="O63" s="47">
        <f t="shared" si="8"/>
        <v>12.581663424124514</v>
      </c>
      <c r="P63" s="9"/>
    </row>
    <row r="64" spans="1:16" ht="15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190197</v>
      </c>
      <c r="L64" s="46">
        <v>0</v>
      </c>
      <c r="M64" s="46">
        <v>0</v>
      </c>
      <c r="N64" s="46">
        <f aca="true" t="shared" si="14" ref="N64:N72">SUM(D64:M64)</f>
        <v>190197</v>
      </c>
      <c r="O64" s="47">
        <f t="shared" si="8"/>
        <v>9.250826848249027</v>
      </c>
      <c r="P64" s="9"/>
    </row>
    <row r="65" spans="1:16" ht="15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1075171</v>
      </c>
      <c r="L65" s="46">
        <v>0</v>
      </c>
      <c r="M65" s="46">
        <v>0</v>
      </c>
      <c r="N65" s="46">
        <f t="shared" si="14"/>
        <v>1075171</v>
      </c>
      <c r="O65" s="47">
        <f t="shared" si="8"/>
        <v>52.2943093385214</v>
      </c>
      <c r="P65" s="9"/>
    </row>
    <row r="66" spans="1:16" ht="15">
      <c r="A66" s="12"/>
      <c r="B66" s="25">
        <v>361.4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201053</v>
      </c>
      <c r="L66" s="46">
        <v>0</v>
      </c>
      <c r="M66" s="46">
        <v>0</v>
      </c>
      <c r="N66" s="46">
        <f t="shared" si="14"/>
        <v>201053</v>
      </c>
      <c r="O66" s="47">
        <f t="shared" si="8"/>
        <v>9.778842412451361</v>
      </c>
      <c r="P66" s="9"/>
    </row>
    <row r="67" spans="1:16" ht="15">
      <c r="A67" s="12"/>
      <c r="B67" s="25">
        <v>362</v>
      </c>
      <c r="C67" s="20" t="s">
        <v>71</v>
      </c>
      <c r="D67" s="46">
        <v>60913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60913</v>
      </c>
      <c r="O67" s="47">
        <f t="shared" si="8"/>
        <v>2.962694552529183</v>
      </c>
      <c r="P67" s="9"/>
    </row>
    <row r="68" spans="1:16" ht="15">
      <c r="A68" s="12"/>
      <c r="B68" s="25">
        <v>364</v>
      </c>
      <c r="C68" s="20" t="s">
        <v>96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-7735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-7735</v>
      </c>
      <c r="O68" s="47">
        <f t="shared" si="8"/>
        <v>-0.376215953307393</v>
      </c>
      <c r="P68" s="9"/>
    </row>
    <row r="69" spans="1:16" ht="15">
      <c r="A69" s="12"/>
      <c r="B69" s="25">
        <v>365</v>
      </c>
      <c r="C69" s="20" t="s">
        <v>72</v>
      </c>
      <c r="D69" s="46">
        <v>611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611</v>
      </c>
      <c r="O69" s="47">
        <f aca="true" t="shared" si="15" ref="O69:O77">(N69/O$79)</f>
        <v>0.029717898832684823</v>
      </c>
      <c r="P69" s="9"/>
    </row>
    <row r="70" spans="1:16" ht="15">
      <c r="A70" s="12"/>
      <c r="B70" s="25">
        <v>366</v>
      </c>
      <c r="C70" s="20" t="s">
        <v>73</v>
      </c>
      <c r="D70" s="46">
        <v>146111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146111</v>
      </c>
      <c r="O70" s="47">
        <f t="shared" si="15"/>
        <v>7.1065661478599225</v>
      </c>
      <c r="P70" s="9"/>
    </row>
    <row r="71" spans="1:16" ht="15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1781047</v>
      </c>
      <c r="L71" s="46">
        <v>0</v>
      </c>
      <c r="M71" s="46">
        <v>0</v>
      </c>
      <c r="N71" s="46">
        <f t="shared" si="14"/>
        <v>1781047</v>
      </c>
      <c r="O71" s="47">
        <f t="shared" si="15"/>
        <v>86.62679961089493</v>
      </c>
      <c r="P71" s="9"/>
    </row>
    <row r="72" spans="1:16" ht="15">
      <c r="A72" s="12"/>
      <c r="B72" s="25">
        <v>369.9</v>
      </c>
      <c r="C72" s="20" t="s">
        <v>75</v>
      </c>
      <c r="D72" s="46">
        <v>91251</v>
      </c>
      <c r="E72" s="46">
        <v>0</v>
      </c>
      <c r="F72" s="46">
        <v>0</v>
      </c>
      <c r="G72" s="46">
        <v>0</v>
      </c>
      <c r="H72" s="46">
        <v>0</v>
      </c>
      <c r="I72" s="46">
        <v>30019</v>
      </c>
      <c r="J72" s="46">
        <v>0</v>
      </c>
      <c r="K72" s="46">
        <v>174</v>
      </c>
      <c r="L72" s="46">
        <v>0</v>
      </c>
      <c r="M72" s="46">
        <v>0</v>
      </c>
      <c r="N72" s="46">
        <f t="shared" si="14"/>
        <v>121444</v>
      </c>
      <c r="O72" s="47">
        <f t="shared" si="15"/>
        <v>5.906809338521401</v>
      </c>
      <c r="P72" s="9"/>
    </row>
    <row r="73" spans="1:16" ht="15.75">
      <c r="A73" s="29" t="s">
        <v>50</v>
      </c>
      <c r="B73" s="30"/>
      <c r="C73" s="31"/>
      <c r="D73" s="32">
        <f aca="true" t="shared" si="16" ref="D73:M73">SUM(D74:D76)</f>
        <v>1130339</v>
      </c>
      <c r="E73" s="32">
        <f t="shared" si="16"/>
        <v>1788400</v>
      </c>
      <c r="F73" s="32">
        <f t="shared" si="16"/>
        <v>3058397</v>
      </c>
      <c r="G73" s="32">
        <f t="shared" si="16"/>
        <v>0</v>
      </c>
      <c r="H73" s="32">
        <f t="shared" si="16"/>
        <v>0</v>
      </c>
      <c r="I73" s="32">
        <f t="shared" si="16"/>
        <v>89940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6067076</v>
      </c>
      <c r="O73" s="45">
        <f t="shared" si="15"/>
        <v>295.0912451361868</v>
      </c>
      <c r="P73" s="9"/>
    </row>
    <row r="74" spans="1:16" ht="15">
      <c r="A74" s="12"/>
      <c r="B74" s="25">
        <v>381</v>
      </c>
      <c r="C74" s="20" t="s">
        <v>76</v>
      </c>
      <c r="D74" s="46">
        <v>68339</v>
      </c>
      <c r="E74" s="46">
        <v>1788400</v>
      </c>
      <c r="F74" s="46">
        <v>3058397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4915136</v>
      </c>
      <c r="O74" s="47">
        <f t="shared" si="15"/>
        <v>239.06303501945524</v>
      </c>
      <c r="P74" s="9"/>
    </row>
    <row r="75" spans="1:16" ht="15">
      <c r="A75" s="12"/>
      <c r="B75" s="25">
        <v>382</v>
      </c>
      <c r="C75" s="20" t="s">
        <v>89</v>
      </c>
      <c r="D75" s="46">
        <v>1062000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1062000</v>
      </c>
      <c r="O75" s="47">
        <f t="shared" si="15"/>
        <v>51.65369649805447</v>
      </c>
      <c r="P75" s="9"/>
    </row>
    <row r="76" spans="1:16" ht="15.75" thickBot="1">
      <c r="A76" s="12"/>
      <c r="B76" s="25">
        <v>389.8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89940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89940</v>
      </c>
      <c r="O76" s="47">
        <f t="shared" si="15"/>
        <v>4.374513618677042</v>
      </c>
      <c r="P76" s="9"/>
    </row>
    <row r="77" spans="1:119" ht="16.5" thickBot="1">
      <c r="A77" s="14" t="s">
        <v>61</v>
      </c>
      <c r="B77" s="23"/>
      <c r="C77" s="22"/>
      <c r="D77" s="15">
        <f aca="true" t="shared" si="17" ref="D77:M77">SUM(D5,D17,D30,D45,D57,D62,D73)</f>
        <v>20362057</v>
      </c>
      <c r="E77" s="15">
        <f t="shared" si="17"/>
        <v>3601051</v>
      </c>
      <c r="F77" s="15">
        <f t="shared" si="17"/>
        <v>3058462</v>
      </c>
      <c r="G77" s="15">
        <f t="shared" si="17"/>
        <v>0</v>
      </c>
      <c r="H77" s="15">
        <f t="shared" si="17"/>
        <v>0</v>
      </c>
      <c r="I77" s="15">
        <f t="shared" si="17"/>
        <v>11565997</v>
      </c>
      <c r="J77" s="15">
        <f t="shared" si="17"/>
        <v>0</v>
      </c>
      <c r="K77" s="15">
        <f t="shared" si="17"/>
        <v>3555940</v>
      </c>
      <c r="L77" s="15">
        <f t="shared" si="17"/>
        <v>0</v>
      </c>
      <c r="M77" s="15">
        <f t="shared" si="17"/>
        <v>0</v>
      </c>
      <c r="N77" s="15">
        <f>SUM(D77:M77)</f>
        <v>42143507</v>
      </c>
      <c r="O77" s="38">
        <f t="shared" si="15"/>
        <v>2049.7814688715953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97</v>
      </c>
      <c r="M79" s="48"/>
      <c r="N79" s="48"/>
      <c r="O79" s="43">
        <v>20560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A81:O81"/>
    <mergeCell ref="L79:N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11100849</v>
      </c>
      <c r="E5" s="27">
        <f t="shared" si="0"/>
        <v>2132485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196408</v>
      </c>
      <c r="L5" s="27">
        <f t="shared" si="0"/>
        <v>0</v>
      </c>
      <c r="M5" s="27">
        <f t="shared" si="0"/>
        <v>0</v>
      </c>
      <c r="N5" s="28">
        <f>SUM(D5:M5)</f>
        <v>13429742</v>
      </c>
      <c r="O5" s="33">
        <f aca="true" t="shared" si="1" ref="O5:O36">(N5/O$78)</f>
        <v>716.1383245347411</v>
      </c>
      <c r="P5" s="6"/>
    </row>
    <row r="6" spans="1:16" ht="15">
      <c r="A6" s="12"/>
      <c r="B6" s="25">
        <v>311</v>
      </c>
      <c r="C6" s="20" t="s">
        <v>3</v>
      </c>
      <c r="D6" s="46">
        <v>8153616</v>
      </c>
      <c r="E6" s="46">
        <v>2132485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10286101</v>
      </c>
      <c r="O6" s="47">
        <f t="shared" si="1"/>
        <v>548.5042926465098</v>
      </c>
      <c r="P6" s="9"/>
    </row>
    <row r="7" spans="1:16" ht="15">
      <c r="A7" s="12"/>
      <c r="B7" s="25">
        <v>312.3</v>
      </c>
      <c r="C7" s="20" t="s">
        <v>11</v>
      </c>
      <c r="D7" s="46">
        <v>80235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80235</v>
      </c>
      <c r="O7" s="47">
        <f t="shared" si="1"/>
        <v>4.278515437529995</v>
      </c>
      <c r="P7" s="9"/>
    </row>
    <row r="8" spans="1:16" ht="15">
      <c r="A8" s="12"/>
      <c r="B8" s="25">
        <v>312.41</v>
      </c>
      <c r="C8" s="20" t="s">
        <v>12</v>
      </c>
      <c r="D8" s="46">
        <v>724910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724910</v>
      </c>
      <c r="O8" s="47">
        <f t="shared" si="1"/>
        <v>38.655681757585455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91651</v>
      </c>
      <c r="L9" s="46">
        <v>0</v>
      </c>
      <c r="M9" s="46">
        <v>0</v>
      </c>
      <c r="N9" s="46">
        <f>SUM(D9:M9)</f>
        <v>91651</v>
      </c>
      <c r="O9" s="47">
        <f t="shared" si="1"/>
        <v>4.8872713699141475</v>
      </c>
      <c r="P9" s="9"/>
    </row>
    <row r="10" spans="1:16" ht="15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104757</v>
      </c>
      <c r="L10" s="46">
        <v>0</v>
      </c>
      <c r="M10" s="46">
        <v>0</v>
      </c>
      <c r="N10" s="46">
        <f>SUM(D10:M10)</f>
        <v>104757</v>
      </c>
      <c r="O10" s="47">
        <f t="shared" si="1"/>
        <v>5.586146216605343</v>
      </c>
      <c r="P10" s="9"/>
    </row>
    <row r="11" spans="1:16" ht="15">
      <c r="A11" s="12"/>
      <c r="B11" s="25">
        <v>314.1</v>
      </c>
      <c r="C11" s="20" t="s">
        <v>13</v>
      </c>
      <c r="D11" s="46">
        <v>1063635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1063635</v>
      </c>
      <c r="O11" s="47">
        <f t="shared" si="1"/>
        <v>56.718125099984</v>
      </c>
      <c r="P11" s="9"/>
    </row>
    <row r="12" spans="1:16" ht="15">
      <c r="A12" s="12"/>
      <c r="B12" s="25">
        <v>314.3</v>
      </c>
      <c r="C12" s="20" t="s">
        <v>14</v>
      </c>
      <c r="D12" s="46">
        <v>212282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212282</v>
      </c>
      <c r="O12" s="47">
        <f t="shared" si="1"/>
        <v>11.319895483389324</v>
      </c>
      <c r="P12" s="9"/>
    </row>
    <row r="13" spans="1:16" ht="15">
      <c r="A13" s="12"/>
      <c r="B13" s="25">
        <v>314.4</v>
      </c>
      <c r="C13" s="20" t="s">
        <v>15</v>
      </c>
      <c r="D13" s="46">
        <v>12332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12332</v>
      </c>
      <c r="O13" s="47">
        <f t="shared" si="1"/>
        <v>0.6576014504345972</v>
      </c>
      <c r="P13" s="9"/>
    </row>
    <row r="14" spans="1:16" ht="15">
      <c r="A14" s="12"/>
      <c r="B14" s="25">
        <v>314.8</v>
      </c>
      <c r="C14" s="20" t="s">
        <v>16</v>
      </c>
      <c r="D14" s="46">
        <v>15260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15260</v>
      </c>
      <c r="O14" s="47">
        <f t="shared" si="1"/>
        <v>0.8137364688316536</v>
      </c>
      <c r="P14" s="9"/>
    </row>
    <row r="15" spans="1:16" ht="15">
      <c r="A15" s="12"/>
      <c r="B15" s="25">
        <v>315</v>
      </c>
      <c r="C15" s="20" t="s">
        <v>17</v>
      </c>
      <c r="D15" s="46">
        <v>767190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767190</v>
      </c>
      <c r="O15" s="47">
        <f t="shared" si="1"/>
        <v>40.91025435930251</v>
      </c>
      <c r="P15" s="9"/>
    </row>
    <row r="16" spans="1:16" ht="15">
      <c r="A16" s="12"/>
      <c r="B16" s="25">
        <v>316</v>
      </c>
      <c r="C16" s="20" t="s">
        <v>18</v>
      </c>
      <c r="D16" s="46">
        <v>71389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71389</v>
      </c>
      <c r="O16" s="47">
        <f t="shared" si="1"/>
        <v>3.8068042446541885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2596223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406858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3003081</v>
      </c>
      <c r="O17" s="45">
        <f t="shared" si="1"/>
        <v>160.13869780835066</v>
      </c>
      <c r="P17" s="10"/>
    </row>
    <row r="18" spans="1:16" ht="15">
      <c r="A18" s="12"/>
      <c r="B18" s="25">
        <v>322</v>
      </c>
      <c r="C18" s="20" t="s">
        <v>0</v>
      </c>
      <c r="D18" s="46">
        <v>236734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236734</v>
      </c>
      <c r="O18" s="47">
        <f t="shared" si="1"/>
        <v>12.623793526369115</v>
      </c>
      <c r="P18" s="9"/>
    </row>
    <row r="19" spans="1:16" ht="15">
      <c r="A19" s="12"/>
      <c r="B19" s="25">
        <v>323.1</v>
      </c>
      <c r="C19" s="20" t="s">
        <v>20</v>
      </c>
      <c r="D19" s="46">
        <v>1680164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1680164</v>
      </c>
      <c r="O19" s="47">
        <f t="shared" si="1"/>
        <v>89.59441156081694</v>
      </c>
      <c r="P19" s="9"/>
    </row>
    <row r="20" spans="1:16" ht="15">
      <c r="A20" s="12"/>
      <c r="B20" s="25">
        <v>323.4</v>
      </c>
      <c r="C20" s="20" t="s">
        <v>21</v>
      </c>
      <c r="D20" s="46">
        <v>38588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38588</v>
      </c>
      <c r="O20" s="47">
        <f t="shared" si="1"/>
        <v>2.0576974350770545</v>
      </c>
      <c r="P20" s="9"/>
    </row>
    <row r="21" spans="1:16" ht="15">
      <c r="A21" s="12"/>
      <c r="B21" s="25">
        <v>323.7</v>
      </c>
      <c r="C21" s="20" t="s">
        <v>22</v>
      </c>
      <c r="D21" s="46">
        <v>217982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217982</v>
      </c>
      <c r="O21" s="47">
        <f t="shared" si="1"/>
        <v>11.62384685117048</v>
      </c>
      <c r="P21" s="9"/>
    </row>
    <row r="22" spans="1:16" ht="15">
      <c r="A22" s="12"/>
      <c r="B22" s="25">
        <v>324.11</v>
      </c>
      <c r="C22" s="20" t="s">
        <v>23</v>
      </c>
      <c r="D22" s="46">
        <v>8052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8052</v>
      </c>
      <c r="O22" s="47">
        <f t="shared" si="1"/>
        <v>0.4293713005919053</v>
      </c>
      <c r="P22" s="9"/>
    </row>
    <row r="23" spans="1:16" ht="15">
      <c r="A23" s="12"/>
      <c r="B23" s="25">
        <v>324.12</v>
      </c>
      <c r="C23" s="20" t="s">
        <v>24</v>
      </c>
      <c r="D23" s="46">
        <v>42206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42206</v>
      </c>
      <c r="O23" s="47">
        <f t="shared" si="1"/>
        <v>2.2506265664160403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84413</v>
      </c>
      <c r="O24" s="47">
        <f t="shared" si="1"/>
        <v>4.501306457633445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322445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322445</v>
      </c>
      <c r="O25" s="47">
        <f t="shared" si="1"/>
        <v>17.19431557617448</v>
      </c>
      <c r="P25" s="9"/>
    </row>
    <row r="26" spans="1:16" ht="15">
      <c r="A26" s="12"/>
      <c r="B26" s="25">
        <v>324.31</v>
      </c>
      <c r="C26" s="20" t="s">
        <v>27</v>
      </c>
      <c r="D26" s="46">
        <v>17535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17535</v>
      </c>
      <c r="O26" s="47">
        <f t="shared" si="1"/>
        <v>0.93505039193729</v>
      </c>
      <c r="P26" s="9"/>
    </row>
    <row r="27" spans="1:16" ht="15">
      <c r="A27" s="12"/>
      <c r="B27" s="25">
        <v>324.32</v>
      </c>
      <c r="C27" s="20" t="s">
        <v>28</v>
      </c>
      <c r="D27" s="46">
        <v>252301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252301</v>
      </c>
      <c r="O27" s="47">
        <f t="shared" si="1"/>
        <v>13.453900709219859</v>
      </c>
      <c r="P27" s="9"/>
    </row>
    <row r="28" spans="1:16" ht="15">
      <c r="A28" s="12"/>
      <c r="B28" s="25">
        <v>324.61</v>
      </c>
      <c r="C28" s="20" t="s">
        <v>29</v>
      </c>
      <c r="D28" s="46">
        <v>13139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13139</v>
      </c>
      <c r="O28" s="47">
        <f t="shared" si="1"/>
        <v>0.7006345651362449</v>
      </c>
      <c r="P28" s="9"/>
    </row>
    <row r="29" spans="1:16" ht="15">
      <c r="A29" s="12"/>
      <c r="B29" s="25">
        <v>329</v>
      </c>
      <c r="C29" s="20" t="s">
        <v>30</v>
      </c>
      <c r="D29" s="46">
        <v>89522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89522</v>
      </c>
      <c r="O29" s="47">
        <f t="shared" si="1"/>
        <v>4.773742867807817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SUM(D31:D42)</f>
        <v>2381375</v>
      </c>
      <c r="E30" s="32">
        <f t="shared" si="5"/>
        <v>1033667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466567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3881609</v>
      </c>
      <c r="O30" s="45">
        <f t="shared" si="1"/>
        <v>206.98602890204234</v>
      </c>
      <c r="P30" s="10"/>
    </row>
    <row r="31" spans="1:16" ht="15">
      <c r="A31" s="12"/>
      <c r="B31" s="25">
        <v>331.2</v>
      </c>
      <c r="C31" s="20" t="s">
        <v>31</v>
      </c>
      <c r="D31" s="46">
        <v>127350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0">SUM(D31:M31)</f>
        <v>127350</v>
      </c>
      <c r="O31" s="47">
        <f t="shared" si="1"/>
        <v>6.790913453847384</v>
      </c>
      <c r="P31" s="9"/>
    </row>
    <row r="32" spans="1:16" ht="15">
      <c r="A32" s="12"/>
      <c r="B32" s="25">
        <v>331.49</v>
      </c>
      <c r="C32" s="20" t="s">
        <v>34</v>
      </c>
      <c r="D32" s="46">
        <v>18463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18463</v>
      </c>
      <c r="O32" s="47">
        <f t="shared" si="1"/>
        <v>0.9845358076041166</v>
      </c>
      <c r="P32" s="9"/>
    </row>
    <row r="33" spans="1:16" ht="15">
      <c r="A33" s="12"/>
      <c r="B33" s="25">
        <v>331.5</v>
      </c>
      <c r="C33" s="20" t="s">
        <v>33</v>
      </c>
      <c r="D33" s="46">
        <v>539049</v>
      </c>
      <c r="E33" s="46">
        <v>733667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1272716</v>
      </c>
      <c r="O33" s="47">
        <f t="shared" si="1"/>
        <v>67.8673278942036</v>
      </c>
      <c r="P33" s="9"/>
    </row>
    <row r="34" spans="1:16" ht="15">
      <c r="A34" s="12"/>
      <c r="B34" s="25">
        <v>334.7</v>
      </c>
      <c r="C34" s="20" t="s">
        <v>35</v>
      </c>
      <c r="D34" s="46">
        <v>203270</v>
      </c>
      <c r="E34" s="46">
        <v>200000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403270</v>
      </c>
      <c r="O34" s="47">
        <f t="shared" si="1"/>
        <v>21.504292646509892</v>
      </c>
      <c r="P34" s="9"/>
    </row>
    <row r="35" spans="1:16" ht="15">
      <c r="A35" s="12"/>
      <c r="B35" s="25">
        <v>335.12</v>
      </c>
      <c r="C35" s="20" t="s">
        <v>36</v>
      </c>
      <c r="D35" s="46">
        <v>507567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507567</v>
      </c>
      <c r="O35" s="47">
        <f t="shared" si="1"/>
        <v>27.065909454487283</v>
      </c>
      <c r="P35" s="9"/>
    </row>
    <row r="36" spans="1:16" ht="15">
      <c r="A36" s="12"/>
      <c r="B36" s="25">
        <v>335.14</v>
      </c>
      <c r="C36" s="20" t="s">
        <v>37</v>
      </c>
      <c r="D36" s="46">
        <v>55642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55642</v>
      </c>
      <c r="O36" s="47">
        <f t="shared" si="1"/>
        <v>2.967098597557724</v>
      </c>
      <c r="P36" s="9"/>
    </row>
    <row r="37" spans="1:16" ht="15">
      <c r="A37" s="12"/>
      <c r="B37" s="25">
        <v>335.15</v>
      </c>
      <c r="C37" s="20" t="s">
        <v>38</v>
      </c>
      <c r="D37" s="46">
        <v>11256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11256</v>
      </c>
      <c r="O37" s="47">
        <f aca="true" t="shared" si="7" ref="O37:O68">(N37/O$78)</f>
        <v>0.6002239641657335</v>
      </c>
      <c r="P37" s="9"/>
    </row>
    <row r="38" spans="1:16" ht="15">
      <c r="A38" s="12"/>
      <c r="B38" s="25">
        <v>335.18</v>
      </c>
      <c r="C38" s="20" t="s">
        <v>39</v>
      </c>
      <c r="D38" s="46">
        <v>898934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898934</v>
      </c>
      <c r="O38" s="47">
        <f t="shared" si="7"/>
        <v>47.935476990348214</v>
      </c>
      <c r="P38" s="9"/>
    </row>
    <row r="39" spans="1:16" ht="15">
      <c r="A39" s="12"/>
      <c r="B39" s="25">
        <v>335.21</v>
      </c>
      <c r="C39" s="20" t="s">
        <v>40</v>
      </c>
      <c r="D39" s="46">
        <v>5513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5513</v>
      </c>
      <c r="O39" s="47">
        <f t="shared" si="7"/>
        <v>0.2939796299258785</v>
      </c>
      <c r="P39" s="9"/>
    </row>
    <row r="40" spans="1:16" ht="15">
      <c r="A40" s="12"/>
      <c r="B40" s="25">
        <v>335.49</v>
      </c>
      <c r="C40" s="20" t="s">
        <v>41</v>
      </c>
      <c r="D40" s="46">
        <v>14331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14331</v>
      </c>
      <c r="O40" s="47">
        <f t="shared" si="7"/>
        <v>0.7641977283634619</v>
      </c>
      <c r="P40" s="9"/>
    </row>
    <row r="41" spans="1:16" ht="15">
      <c r="A41" s="12"/>
      <c r="B41" s="25">
        <v>337.2</v>
      </c>
      <c r="C41" s="20" t="s">
        <v>42</v>
      </c>
      <c r="D41" s="46">
        <v>0</v>
      </c>
      <c r="E41" s="46">
        <v>100000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100000</v>
      </c>
      <c r="O41" s="47">
        <f t="shared" si="7"/>
        <v>5.332480136511491</v>
      </c>
      <c r="P41" s="9"/>
    </row>
    <row r="42" spans="1:16" ht="15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466567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466567</v>
      </c>
      <c r="O42" s="47">
        <f t="shared" si="7"/>
        <v>24.879592598517572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SUM(D44:D54)</f>
        <v>2860203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7058617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9918820</v>
      </c>
      <c r="O43" s="45">
        <f t="shared" si="7"/>
        <v>528.9191062763291</v>
      </c>
      <c r="P43" s="10"/>
    </row>
    <row r="44" spans="1:16" ht="15">
      <c r="A44" s="12"/>
      <c r="B44" s="25">
        <v>342.1</v>
      </c>
      <c r="C44" s="20" t="s">
        <v>51</v>
      </c>
      <c r="D44" s="46">
        <v>164375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3">SUM(D44:M44)</f>
        <v>164375</v>
      </c>
      <c r="O44" s="47">
        <f t="shared" si="7"/>
        <v>8.765264224390764</v>
      </c>
      <c r="P44" s="9"/>
    </row>
    <row r="45" spans="1:16" ht="15">
      <c r="A45" s="12"/>
      <c r="B45" s="25">
        <v>342.5</v>
      </c>
      <c r="C45" s="20" t="s">
        <v>52</v>
      </c>
      <c r="D45" s="46">
        <v>3962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3962</v>
      </c>
      <c r="O45" s="47">
        <f t="shared" si="7"/>
        <v>0.2112728630085853</v>
      </c>
      <c r="P45" s="9"/>
    </row>
    <row r="46" spans="1:16" ht="15">
      <c r="A46" s="12"/>
      <c r="B46" s="25">
        <v>342.9</v>
      </c>
      <c r="C46" s="20" t="s">
        <v>53</v>
      </c>
      <c r="D46" s="46">
        <v>18307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18307</v>
      </c>
      <c r="O46" s="47">
        <f t="shared" si="7"/>
        <v>0.9762171385911588</v>
      </c>
      <c r="P46" s="9"/>
    </row>
    <row r="47" spans="1:16" ht="15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2580337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2580337</v>
      </c>
      <c r="O47" s="47">
        <f t="shared" si="7"/>
        <v>137.5959579800565</v>
      </c>
      <c r="P47" s="9"/>
    </row>
    <row r="48" spans="1:16" ht="15">
      <c r="A48" s="12"/>
      <c r="B48" s="25">
        <v>343.4</v>
      </c>
      <c r="C48" s="20" t="s">
        <v>55</v>
      </c>
      <c r="D48" s="46">
        <v>2261868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2261868</v>
      </c>
      <c r="O48" s="47">
        <f t="shared" si="7"/>
        <v>120.61366181410975</v>
      </c>
      <c r="P48" s="9"/>
    </row>
    <row r="49" spans="1:16" ht="15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4300208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4300208</v>
      </c>
      <c r="O49" s="47">
        <f t="shared" si="7"/>
        <v>229.30773742867808</v>
      </c>
      <c r="P49" s="9"/>
    </row>
    <row r="50" spans="1:16" ht="15">
      <c r="A50" s="12"/>
      <c r="B50" s="25">
        <v>343.8</v>
      </c>
      <c r="C50" s="20" t="s">
        <v>57</v>
      </c>
      <c r="D50" s="46">
        <v>42581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42581</v>
      </c>
      <c r="O50" s="47">
        <f t="shared" si="7"/>
        <v>2.2706233669279583</v>
      </c>
      <c r="P50" s="9"/>
    </row>
    <row r="51" spans="1:16" ht="15">
      <c r="A51" s="12"/>
      <c r="B51" s="25">
        <v>343.9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178072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178072</v>
      </c>
      <c r="O51" s="47">
        <f t="shared" si="7"/>
        <v>9.495654028688744</v>
      </c>
      <c r="P51" s="9"/>
    </row>
    <row r="52" spans="1:16" ht="15">
      <c r="A52" s="12"/>
      <c r="B52" s="25">
        <v>344.9</v>
      </c>
      <c r="C52" s="20" t="s">
        <v>59</v>
      </c>
      <c r="D52" s="46">
        <v>35174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35174</v>
      </c>
      <c r="O52" s="47">
        <f t="shared" si="7"/>
        <v>1.875646563216552</v>
      </c>
      <c r="P52" s="9"/>
    </row>
    <row r="53" spans="1:16" ht="15">
      <c r="A53" s="12"/>
      <c r="B53" s="25">
        <v>347.2</v>
      </c>
      <c r="C53" s="20" t="s">
        <v>60</v>
      </c>
      <c r="D53" s="46">
        <v>316201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316201</v>
      </c>
      <c r="O53" s="47">
        <f t="shared" si="7"/>
        <v>16.8613555164507</v>
      </c>
      <c r="P53" s="9"/>
    </row>
    <row r="54" spans="1:16" ht="15">
      <c r="A54" s="12"/>
      <c r="B54" s="25">
        <v>349</v>
      </c>
      <c r="C54" s="20" t="s">
        <v>1</v>
      </c>
      <c r="D54" s="46">
        <v>17735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0" ref="N54:N61">SUM(D54:M54)</f>
        <v>17735</v>
      </c>
      <c r="O54" s="47">
        <f t="shared" si="7"/>
        <v>0.945715352210313</v>
      </c>
      <c r="P54" s="9"/>
    </row>
    <row r="55" spans="1:16" ht="15.75">
      <c r="A55" s="29" t="s">
        <v>49</v>
      </c>
      <c r="B55" s="30"/>
      <c r="C55" s="31"/>
      <c r="D55" s="32">
        <f aca="true" t="shared" si="11" ref="D55:M55">SUM(D56:D59)</f>
        <v>261004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3210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264214</v>
      </c>
      <c r="O55" s="45">
        <f t="shared" si="7"/>
        <v>14.089159067882472</v>
      </c>
      <c r="P55" s="10"/>
    </row>
    <row r="56" spans="1:16" ht="15">
      <c r="A56" s="13"/>
      <c r="B56" s="39">
        <v>351.9</v>
      </c>
      <c r="C56" s="21" t="s">
        <v>66</v>
      </c>
      <c r="D56" s="46">
        <v>118159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118159</v>
      </c>
      <c r="O56" s="47">
        <f t="shared" si="7"/>
        <v>6.300805204500613</v>
      </c>
      <c r="P56" s="9"/>
    </row>
    <row r="57" spans="1:16" ht="15">
      <c r="A57" s="13"/>
      <c r="B57" s="39">
        <v>352</v>
      </c>
      <c r="C57" s="21" t="s">
        <v>63</v>
      </c>
      <c r="D57" s="46">
        <v>10161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10161</v>
      </c>
      <c r="O57" s="47">
        <f t="shared" si="7"/>
        <v>0.5418333066709327</v>
      </c>
      <c r="P57" s="9"/>
    </row>
    <row r="58" spans="1:16" ht="15">
      <c r="A58" s="13"/>
      <c r="B58" s="39">
        <v>354</v>
      </c>
      <c r="C58" s="21" t="s">
        <v>64</v>
      </c>
      <c r="D58" s="46">
        <v>31320</v>
      </c>
      <c r="E58" s="46">
        <v>0</v>
      </c>
      <c r="F58" s="46">
        <v>0</v>
      </c>
      <c r="G58" s="46">
        <v>0</v>
      </c>
      <c r="H58" s="46">
        <v>0</v>
      </c>
      <c r="I58" s="46">
        <v>3210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34530</v>
      </c>
      <c r="O58" s="47">
        <f t="shared" si="7"/>
        <v>1.841305391137418</v>
      </c>
      <c r="P58" s="9"/>
    </row>
    <row r="59" spans="1:16" ht="15">
      <c r="A59" s="13"/>
      <c r="B59" s="39">
        <v>359</v>
      </c>
      <c r="C59" s="21" t="s">
        <v>65</v>
      </c>
      <c r="D59" s="46">
        <v>101364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101364</v>
      </c>
      <c r="O59" s="47">
        <f t="shared" si="7"/>
        <v>5.405215165573508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SUM(D61:D69)</f>
        <v>589941</v>
      </c>
      <c r="E60" s="32">
        <f t="shared" si="12"/>
        <v>379226</v>
      </c>
      <c r="F60" s="32">
        <f t="shared" si="12"/>
        <v>350</v>
      </c>
      <c r="G60" s="32">
        <f t="shared" si="12"/>
        <v>0</v>
      </c>
      <c r="H60" s="32">
        <f t="shared" si="12"/>
        <v>0</v>
      </c>
      <c r="I60" s="32">
        <f t="shared" si="12"/>
        <v>100091</v>
      </c>
      <c r="J60" s="32">
        <f t="shared" si="12"/>
        <v>0</v>
      </c>
      <c r="K60" s="32">
        <f t="shared" si="12"/>
        <v>1920482</v>
      </c>
      <c r="L60" s="32">
        <f t="shared" si="12"/>
        <v>0</v>
      </c>
      <c r="M60" s="32">
        <f t="shared" si="12"/>
        <v>0</v>
      </c>
      <c r="N60" s="32">
        <f t="shared" si="10"/>
        <v>2990090</v>
      </c>
      <c r="O60" s="45">
        <f t="shared" si="7"/>
        <v>159.44595531381646</v>
      </c>
      <c r="P60" s="10"/>
    </row>
    <row r="61" spans="1:16" ht="15">
      <c r="A61" s="12"/>
      <c r="B61" s="25">
        <v>361.1</v>
      </c>
      <c r="C61" s="20" t="s">
        <v>67</v>
      </c>
      <c r="D61" s="46">
        <v>131851</v>
      </c>
      <c r="E61" s="46">
        <v>379226</v>
      </c>
      <c r="F61" s="46">
        <v>350</v>
      </c>
      <c r="G61" s="46">
        <v>0</v>
      </c>
      <c r="H61" s="46">
        <v>0</v>
      </c>
      <c r="I61" s="46">
        <v>83035</v>
      </c>
      <c r="J61" s="46">
        <v>0</v>
      </c>
      <c r="K61" s="46">
        <v>129293</v>
      </c>
      <c r="L61" s="46">
        <v>0</v>
      </c>
      <c r="M61" s="46">
        <v>0</v>
      </c>
      <c r="N61" s="46">
        <f t="shared" si="10"/>
        <v>723755</v>
      </c>
      <c r="O61" s="47">
        <f t="shared" si="7"/>
        <v>38.59409161200875</v>
      </c>
      <c r="P61" s="9"/>
    </row>
    <row r="62" spans="1:16" ht="15">
      <c r="A62" s="12"/>
      <c r="B62" s="25">
        <v>361.2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210829</v>
      </c>
      <c r="L62" s="46">
        <v>0</v>
      </c>
      <c r="M62" s="46">
        <v>0</v>
      </c>
      <c r="N62" s="46">
        <f aca="true" t="shared" si="13" ref="N62:N69">SUM(D62:M62)</f>
        <v>210829</v>
      </c>
      <c r="O62" s="47">
        <f t="shared" si="7"/>
        <v>11.242414547005813</v>
      </c>
      <c r="P62" s="9"/>
    </row>
    <row r="63" spans="1:16" ht="15">
      <c r="A63" s="12"/>
      <c r="B63" s="25">
        <v>361.3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-312088</v>
      </c>
      <c r="L63" s="46">
        <v>0</v>
      </c>
      <c r="M63" s="46">
        <v>0</v>
      </c>
      <c r="N63" s="46">
        <f t="shared" si="13"/>
        <v>-312088</v>
      </c>
      <c r="O63" s="47">
        <f t="shared" si="7"/>
        <v>-16.642030608435984</v>
      </c>
      <c r="P63" s="9"/>
    </row>
    <row r="64" spans="1:16" ht="15">
      <c r="A64" s="12"/>
      <c r="B64" s="25">
        <v>361.4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371136</v>
      </c>
      <c r="L64" s="46">
        <v>0</v>
      </c>
      <c r="M64" s="46">
        <v>0</v>
      </c>
      <c r="N64" s="46">
        <f t="shared" si="13"/>
        <v>371136</v>
      </c>
      <c r="O64" s="47">
        <f t="shared" si="7"/>
        <v>19.79075347944329</v>
      </c>
      <c r="P64" s="9"/>
    </row>
    <row r="65" spans="1:16" ht="15">
      <c r="A65" s="12"/>
      <c r="B65" s="25">
        <v>362</v>
      </c>
      <c r="C65" s="20" t="s">
        <v>71</v>
      </c>
      <c r="D65" s="46">
        <v>61488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61488</v>
      </c>
      <c r="O65" s="47">
        <f t="shared" si="7"/>
        <v>3.278835386338186</v>
      </c>
      <c r="P65" s="9"/>
    </row>
    <row r="66" spans="1:16" ht="15">
      <c r="A66" s="12"/>
      <c r="B66" s="25">
        <v>365</v>
      </c>
      <c r="C66" s="20" t="s">
        <v>72</v>
      </c>
      <c r="D66" s="46">
        <v>2719</v>
      </c>
      <c r="E66" s="46">
        <v>0</v>
      </c>
      <c r="F66" s="46">
        <v>0</v>
      </c>
      <c r="G66" s="46">
        <v>0</v>
      </c>
      <c r="H66" s="46">
        <v>0</v>
      </c>
      <c r="I66" s="46">
        <v>424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3143</v>
      </c>
      <c r="O66" s="47">
        <f t="shared" si="7"/>
        <v>0.1675998506905562</v>
      </c>
      <c r="P66" s="9"/>
    </row>
    <row r="67" spans="1:16" ht="15">
      <c r="A67" s="12"/>
      <c r="B67" s="25">
        <v>366</v>
      </c>
      <c r="C67" s="20" t="s">
        <v>73</v>
      </c>
      <c r="D67" s="46">
        <v>282531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282531</v>
      </c>
      <c r="O67" s="47">
        <f t="shared" si="7"/>
        <v>15.065909454487283</v>
      </c>
      <c r="P67" s="9"/>
    </row>
    <row r="68" spans="1:16" ht="15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1520881</v>
      </c>
      <c r="L68" s="46">
        <v>0</v>
      </c>
      <c r="M68" s="46">
        <v>0</v>
      </c>
      <c r="N68" s="46">
        <f t="shared" si="13"/>
        <v>1520881</v>
      </c>
      <c r="O68" s="47">
        <f t="shared" si="7"/>
        <v>81.10067722497733</v>
      </c>
      <c r="P68" s="9"/>
    </row>
    <row r="69" spans="1:16" ht="15">
      <c r="A69" s="12"/>
      <c r="B69" s="25">
        <v>369.9</v>
      </c>
      <c r="C69" s="20" t="s">
        <v>75</v>
      </c>
      <c r="D69" s="46">
        <v>111352</v>
      </c>
      <c r="E69" s="46">
        <v>0</v>
      </c>
      <c r="F69" s="46">
        <v>0</v>
      </c>
      <c r="G69" s="46">
        <v>0</v>
      </c>
      <c r="H69" s="46">
        <v>0</v>
      </c>
      <c r="I69" s="46">
        <v>16632</v>
      </c>
      <c r="J69" s="46">
        <v>0</v>
      </c>
      <c r="K69" s="46">
        <v>431</v>
      </c>
      <c r="L69" s="46">
        <v>0</v>
      </c>
      <c r="M69" s="46">
        <v>0</v>
      </c>
      <c r="N69" s="46">
        <f t="shared" si="13"/>
        <v>128415</v>
      </c>
      <c r="O69" s="47">
        <f aca="true" t="shared" si="14" ref="O69:O76">(N69/O$78)</f>
        <v>6.847704367301231</v>
      </c>
      <c r="P69" s="9"/>
    </row>
    <row r="70" spans="1:16" ht="15.75">
      <c r="A70" s="29" t="s">
        <v>50</v>
      </c>
      <c r="B70" s="30"/>
      <c r="C70" s="31"/>
      <c r="D70" s="32">
        <f aca="true" t="shared" si="15" ref="D70:M70">SUM(D71:D75)</f>
        <v>1232390</v>
      </c>
      <c r="E70" s="32">
        <f t="shared" si="15"/>
        <v>2244130</v>
      </c>
      <c r="F70" s="32">
        <f t="shared" si="15"/>
        <v>3028525</v>
      </c>
      <c r="G70" s="32">
        <f t="shared" si="15"/>
        <v>0</v>
      </c>
      <c r="H70" s="32">
        <f t="shared" si="15"/>
        <v>0</v>
      </c>
      <c r="I70" s="32">
        <f t="shared" si="15"/>
        <v>1524714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aca="true" t="shared" si="16" ref="N70:N76">SUM(D70:M70)</f>
        <v>8029759</v>
      </c>
      <c r="O70" s="45">
        <f t="shared" si="14"/>
        <v>428.18530368474376</v>
      </c>
      <c r="P70" s="9"/>
    </row>
    <row r="71" spans="1:16" ht="15">
      <c r="A71" s="12"/>
      <c r="B71" s="25">
        <v>381</v>
      </c>
      <c r="C71" s="20" t="s">
        <v>76</v>
      </c>
      <c r="D71" s="46">
        <v>23746</v>
      </c>
      <c r="E71" s="46">
        <v>2244130</v>
      </c>
      <c r="F71" s="46">
        <v>3028525</v>
      </c>
      <c r="G71" s="46">
        <v>0</v>
      </c>
      <c r="H71" s="46">
        <v>0</v>
      </c>
      <c r="I71" s="46">
        <v>788584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6084985</v>
      </c>
      <c r="O71" s="47">
        <f t="shared" si="14"/>
        <v>324.4806164347038</v>
      </c>
      <c r="P71" s="9"/>
    </row>
    <row r="72" spans="1:16" ht="15">
      <c r="A72" s="12"/>
      <c r="B72" s="25">
        <v>382</v>
      </c>
      <c r="C72" s="20" t="s">
        <v>89</v>
      </c>
      <c r="D72" s="46">
        <v>1049000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1049000</v>
      </c>
      <c r="O72" s="47">
        <f t="shared" si="14"/>
        <v>55.93771663200555</v>
      </c>
      <c r="P72" s="9"/>
    </row>
    <row r="73" spans="1:16" ht="15">
      <c r="A73" s="12"/>
      <c r="B73" s="25">
        <v>383</v>
      </c>
      <c r="C73" s="20" t="s">
        <v>77</v>
      </c>
      <c r="D73" s="46">
        <v>159644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159644</v>
      </c>
      <c r="O73" s="47">
        <f t="shared" si="14"/>
        <v>8.512984589132406</v>
      </c>
      <c r="P73" s="9"/>
    </row>
    <row r="74" spans="1:16" ht="15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2325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2325</v>
      </c>
      <c r="O74" s="47">
        <f t="shared" si="14"/>
        <v>0.12398016317389218</v>
      </c>
      <c r="P74" s="9"/>
    </row>
    <row r="75" spans="1:16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733805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733805</v>
      </c>
      <c r="O75" s="47">
        <f t="shared" si="14"/>
        <v>39.13000586572815</v>
      </c>
      <c r="P75" s="9"/>
    </row>
    <row r="76" spans="1:119" ht="16.5" thickBot="1">
      <c r="A76" s="14" t="s">
        <v>61</v>
      </c>
      <c r="B76" s="23"/>
      <c r="C76" s="22"/>
      <c r="D76" s="15">
        <f aca="true" t="shared" si="17" ref="D76:M76">SUM(D5,D17,D30,D43,D55,D60,D70)</f>
        <v>21021985</v>
      </c>
      <c r="E76" s="15">
        <f t="shared" si="17"/>
        <v>5789508</v>
      </c>
      <c r="F76" s="15">
        <f t="shared" si="17"/>
        <v>3028875</v>
      </c>
      <c r="G76" s="15">
        <f t="shared" si="17"/>
        <v>0</v>
      </c>
      <c r="H76" s="15">
        <f t="shared" si="17"/>
        <v>0</v>
      </c>
      <c r="I76" s="15">
        <f t="shared" si="17"/>
        <v>9560057</v>
      </c>
      <c r="J76" s="15">
        <f t="shared" si="17"/>
        <v>0</v>
      </c>
      <c r="K76" s="15">
        <f t="shared" si="17"/>
        <v>2116890</v>
      </c>
      <c r="L76" s="15">
        <f t="shared" si="17"/>
        <v>0</v>
      </c>
      <c r="M76" s="15">
        <f t="shared" si="17"/>
        <v>0</v>
      </c>
      <c r="N76" s="15">
        <f t="shared" si="16"/>
        <v>41517315</v>
      </c>
      <c r="O76" s="38">
        <f t="shared" si="14"/>
        <v>2213.902575587906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86</v>
      </c>
      <c r="M78" s="48"/>
      <c r="N78" s="48"/>
      <c r="O78" s="43">
        <v>18753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10795758</v>
      </c>
      <c r="E5" s="27">
        <f t="shared" si="0"/>
        <v>2291166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212084</v>
      </c>
      <c r="L5" s="27">
        <f t="shared" si="0"/>
        <v>0</v>
      </c>
      <c r="M5" s="27">
        <f t="shared" si="0"/>
        <v>0</v>
      </c>
      <c r="N5" s="28">
        <f>SUM(D5:M5)</f>
        <v>13299008</v>
      </c>
      <c r="O5" s="33">
        <f aca="true" t="shared" si="1" ref="O5:O36">(N5/O$78)</f>
        <v>703.0560372171707</v>
      </c>
      <c r="P5" s="6"/>
    </row>
    <row r="6" spans="1:16" ht="15">
      <c r="A6" s="12"/>
      <c r="B6" s="25">
        <v>311</v>
      </c>
      <c r="C6" s="20" t="s">
        <v>3</v>
      </c>
      <c r="D6" s="46">
        <v>7922531</v>
      </c>
      <c r="E6" s="46">
        <v>2291166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10213697</v>
      </c>
      <c r="O6" s="47">
        <f t="shared" si="1"/>
        <v>539.9501480228378</v>
      </c>
      <c r="P6" s="9"/>
    </row>
    <row r="7" spans="1:16" ht="15">
      <c r="A7" s="12"/>
      <c r="B7" s="25">
        <v>312.3</v>
      </c>
      <c r="C7" s="20" t="s">
        <v>11</v>
      </c>
      <c r="D7" s="46">
        <v>82989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82989</v>
      </c>
      <c r="O7" s="47">
        <f t="shared" si="1"/>
        <v>4.387238316768873</v>
      </c>
      <c r="P7" s="9"/>
    </row>
    <row r="8" spans="1:16" ht="15">
      <c r="A8" s="12"/>
      <c r="B8" s="25">
        <v>312.41</v>
      </c>
      <c r="C8" s="20" t="s">
        <v>12</v>
      </c>
      <c r="D8" s="46">
        <v>740407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740407</v>
      </c>
      <c r="O8" s="47">
        <f t="shared" si="1"/>
        <v>39.1418375978008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105490</v>
      </c>
      <c r="L9" s="46">
        <v>0</v>
      </c>
      <c r="M9" s="46">
        <v>0</v>
      </c>
      <c r="N9" s="46">
        <f>SUM(D9:M9)</f>
        <v>105490</v>
      </c>
      <c r="O9" s="47">
        <f t="shared" si="1"/>
        <v>5.576760414463946</v>
      </c>
      <c r="P9" s="9"/>
    </row>
    <row r="10" spans="1:16" ht="15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106594</v>
      </c>
      <c r="L10" s="46">
        <v>0</v>
      </c>
      <c r="M10" s="46">
        <v>0</v>
      </c>
      <c r="N10" s="46">
        <f>SUM(D10:M10)</f>
        <v>106594</v>
      </c>
      <c r="O10" s="47">
        <f t="shared" si="1"/>
        <v>5.635123704800169</v>
      </c>
      <c r="P10" s="9"/>
    </row>
    <row r="11" spans="1:16" ht="15">
      <c r="A11" s="12"/>
      <c r="B11" s="25">
        <v>314.1</v>
      </c>
      <c r="C11" s="20" t="s">
        <v>13</v>
      </c>
      <c r="D11" s="46">
        <v>1013034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1013034</v>
      </c>
      <c r="O11" s="47">
        <f t="shared" si="1"/>
        <v>53.554345527595686</v>
      </c>
      <c r="P11" s="9"/>
    </row>
    <row r="12" spans="1:16" ht="15">
      <c r="A12" s="12"/>
      <c r="B12" s="25">
        <v>314.3</v>
      </c>
      <c r="C12" s="20" t="s">
        <v>14</v>
      </c>
      <c r="D12" s="46">
        <v>222429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222429</v>
      </c>
      <c r="O12" s="47">
        <f t="shared" si="1"/>
        <v>11.758775639670121</v>
      </c>
      <c r="P12" s="9"/>
    </row>
    <row r="13" spans="1:16" ht="15">
      <c r="A13" s="12"/>
      <c r="B13" s="25">
        <v>314.4</v>
      </c>
      <c r="C13" s="20" t="s">
        <v>15</v>
      </c>
      <c r="D13" s="46">
        <v>1202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1202</v>
      </c>
      <c r="O13" s="47">
        <f t="shared" si="1"/>
        <v>0.06354408965954747</v>
      </c>
      <c r="P13" s="9"/>
    </row>
    <row r="14" spans="1:16" ht="15">
      <c r="A14" s="12"/>
      <c r="B14" s="25">
        <v>314.8</v>
      </c>
      <c r="C14" s="20" t="s">
        <v>16</v>
      </c>
      <c r="D14" s="46">
        <v>17436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17436</v>
      </c>
      <c r="O14" s="47">
        <f t="shared" si="1"/>
        <v>0.9217593571579615</v>
      </c>
      <c r="P14" s="9"/>
    </row>
    <row r="15" spans="1:16" ht="15">
      <c r="A15" s="12"/>
      <c r="B15" s="25">
        <v>315</v>
      </c>
      <c r="C15" s="20" t="s">
        <v>17</v>
      </c>
      <c r="D15" s="46">
        <v>725155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725155</v>
      </c>
      <c r="O15" s="47">
        <f t="shared" si="1"/>
        <v>38.33553605413407</v>
      </c>
      <c r="P15" s="9"/>
    </row>
    <row r="16" spans="1:16" ht="15">
      <c r="A16" s="12"/>
      <c r="B16" s="25">
        <v>316</v>
      </c>
      <c r="C16" s="20" t="s">
        <v>18</v>
      </c>
      <c r="D16" s="46">
        <v>70575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70575</v>
      </c>
      <c r="O16" s="47">
        <f t="shared" si="1"/>
        <v>3.7309684922816664</v>
      </c>
      <c r="P16" s="9"/>
    </row>
    <row r="17" spans="1:16" ht="15.75">
      <c r="A17" s="29" t="s">
        <v>124</v>
      </c>
      <c r="B17" s="30"/>
      <c r="C17" s="31"/>
      <c r="D17" s="32">
        <f aca="true" t="shared" si="3" ref="D17:M17">SUM(D18:D22)</f>
        <v>2576779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3">SUM(D17:M17)</f>
        <v>2576779</v>
      </c>
      <c r="O17" s="45">
        <f t="shared" si="1"/>
        <v>136.22219285261156</v>
      </c>
      <c r="P17" s="10"/>
    </row>
    <row r="18" spans="1:16" ht="15">
      <c r="A18" s="12"/>
      <c r="B18" s="25">
        <v>322</v>
      </c>
      <c r="C18" s="20" t="s">
        <v>0</v>
      </c>
      <c r="D18" s="46">
        <v>632378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632378</v>
      </c>
      <c r="O18" s="47">
        <f t="shared" si="1"/>
        <v>33.43085218862339</v>
      </c>
      <c r="P18" s="9"/>
    </row>
    <row r="19" spans="1:16" ht="15">
      <c r="A19" s="12"/>
      <c r="B19" s="25">
        <v>323.1</v>
      </c>
      <c r="C19" s="20" t="s">
        <v>20</v>
      </c>
      <c r="D19" s="46">
        <v>1348220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1348220</v>
      </c>
      <c r="O19" s="47">
        <f t="shared" si="1"/>
        <v>71.274053711144</v>
      </c>
      <c r="P19" s="9"/>
    </row>
    <row r="20" spans="1:16" ht="15">
      <c r="A20" s="12"/>
      <c r="B20" s="25">
        <v>323.4</v>
      </c>
      <c r="C20" s="20" t="s">
        <v>21</v>
      </c>
      <c r="D20" s="46">
        <v>71608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71608</v>
      </c>
      <c r="O20" s="47">
        <f t="shared" si="1"/>
        <v>3.7855783463734403</v>
      </c>
      <c r="P20" s="9"/>
    </row>
    <row r="21" spans="1:16" ht="15">
      <c r="A21" s="12"/>
      <c r="B21" s="25">
        <v>323.7</v>
      </c>
      <c r="C21" s="20" t="s">
        <v>22</v>
      </c>
      <c r="D21" s="46">
        <v>225020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225020</v>
      </c>
      <c r="O21" s="47">
        <f t="shared" si="1"/>
        <v>11.895749629942905</v>
      </c>
      <c r="P21" s="9"/>
    </row>
    <row r="22" spans="1:16" ht="15">
      <c r="A22" s="12"/>
      <c r="B22" s="25">
        <v>329</v>
      </c>
      <c r="C22" s="20" t="s">
        <v>125</v>
      </c>
      <c r="D22" s="46">
        <v>299553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299553</v>
      </c>
      <c r="O22" s="47">
        <f t="shared" si="1"/>
        <v>15.835958976527808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SUM(D24:D37)</f>
        <v>2814605</v>
      </c>
      <c r="E23" s="32">
        <f t="shared" si="5"/>
        <v>247290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3061895</v>
      </c>
      <c r="O23" s="45">
        <f t="shared" si="1"/>
        <v>161.86799534785368</v>
      </c>
      <c r="P23" s="10"/>
    </row>
    <row r="24" spans="1:16" ht="15">
      <c r="A24" s="12"/>
      <c r="B24" s="25">
        <v>331.2</v>
      </c>
      <c r="C24" s="20" t="s">
        <v>31</v>
      </c>
      <c r="D24" s="46">
        <v>188612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188612</v>
      </c>
      <c r="O24" s="47">
        <f t="shared" si="1"/>
        <v>9.971029816028759</v>
      </c>
      <c r="P24" s="9"/>
    </row>
    <row r="25" spans="1:16" ht="15">
      <c r="A25" s="12"/>
      <c r="B25" s="25">
        <v>331.49</v>
      </c>
      <c r="C25" s="20" t="s">
        <v>34</v>
      </c>
      <c r="D25" s="46">
        <v>52833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52833</v>
      </c>
      <c r="O25" s="47">
        <f t="shared" si="1"/>
        <v>2.793032353563121</v>
      </c>
      <c r="P25" s="9"/>
    </row>
    <row r="26" spans="1:16" ht="15">
      <c r="A26" s="12"/>
      <c r="B26" s="25">
        <v>331.5</v>
      </c>
      <c r="C26" s="20" t="s">
        <v>33</v>
      </c>
      <c r="D26" s="46">
        <v>526762</v>
      </c>
      <c r="E26" s="46">
        <v>147290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674052</v>
      </c>
      <c r="O26" s="47">
        <f t="shared" si="1"/>
        <v>35.633960668217384</v>
      </c>
      <c r="P26" s="9"/>
    </row>
    <row r="27" spans="1:16" ht="15">
      <c r="A27" s="12"/>
      <c r="B27" s="25">
        <v>334.49</v>
      </c>
      <c r="C27" s="20" t="s">
        <v>95</v>
      </c>
      <c r="D27" s="46">
        <v>162030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162030</v>
      </c>
      <c r="O27" s="47">
        <f t="shared" si="1"/>
        <v>8.565764432226686</v>
      </c>
      <c r="P27" s="9"/>
    </row>
    <row r="28" spans="1:16" ht="15">
      <c r="A28" s="12"/>
      <c r="B28" s="25">
        <v>334.5</v>
      </c>
      <c r="C28" s="20" t="s">
        <v>126</v>
      </c>
      <c r="D28" s="46">
        <v>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403</v>
      </c>
      <c r="O28" s="47">
        <f t="shared" si="1"/>
        <v>0.021304715584690208</v>
      </c>
      <c r="P28" s="9"/>
    </row>
    <row r="29" spans="1:16" ht="15">
      <c r="A29" s="12"/>
      <c r="B29" s="25">
        <v>334.7</v>
      </c>
      <c r="C29" s="20" t="s">
        <v>35</v>
      </c>
      <c r="D29" s="46">
        <v>218992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218992</v>
      </c>
      <c r="O29" s="47">
        <f t="shared" si="1"/>
        <v>11.577077606259252</v>
      </c>
      <c r="P29" s="9"/>
    </row>
    <row r="30" spans="1:16" ht="15">
      <c r="A30" s="12"/>
      <c r="B30" s="25">
        <v>335.12</v>
      </c>
      <c r="C30" s="20" t="s">
        <v>36</v>
      </c>
      <c r="D30" s="46">
        <v>571796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571796</v>
      </c>
      <c r="O30" s="47">
        <f t="shared" si="1"/>
        <v>30.228166631423132</v>
      </c>
      <c r="P30" s="9"/>
    </row>
    <row r="31" spans="1:16" ht="15">
      <c r="A31" s="12"/>
      <c r="B31" s="25">
        <v>335.14</v>
      </c>
      <c r="C31" s="20" t="s">
        <v>37</v>
      </c>
      <c r="D31" s="46">
        <v>52473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52473</v>
      </c>
      <c r="O31" s="47">
        <f t="shared" si="1"/>
        <v>2.7740008458447876</v>
      </c>
      <c r="P31" s="9"/>
    </row>
    <row r="32" spans="1:16" ht="15">
      <c r="A32" s="12"/>
      <c r="B32" s="25">
        <v>335.15</v>
      </c>
      <c r="C32" s="20" t="s">
        <v>38</v>
      </c>
      <c r="D32" s="46">
        <v>9960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9960</v>
      </c>
      <c r="O32" s="47">
        <f t="shared" si="1"/>
        <v>0.526538380207232</v>
      </c>
      <c r="P32" s="9"/>
    </row>
    <row r="33" spans="1:16" ht="15">
      <c r="A33" s="12"/>
      <c r="B33" s="25">
        <v>335.18</v>
      </c>
      <c r="C33" s="20" t="s">
        <v>39</v>
      </c>
      <c r="D33" s="46">
        <v>995892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995892</v>
      </c>
      <c r="O33" s="47">
        <f t="shared" si="1"/>
        <v>52.6481285684077</v>
      </c>
      <c r="P33" s="9"/>
    </row>
    <row r="34" spans="1:16" ht="15">
      <c r="A34" s="12"/>
      <c r="B34" s="25">
        <v>335.21</v>
      </c>
      <c r="C34" s="20" t="s">
        <v>40</v>
      </c>
      <c r="D34" s="46">
        <v>6720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6720</v>
      </c>
      <c r="O34" s="47">
        <f t="shared" si="1"/>
        <v>0.3552548107422288</v>
      </c>
      <c r="P34" s="9"/>
    </row>
    <row r="35" spans="1:16" ht="15">
      <c r="A35" s="12"/>
      <c r="B35" s="25">
        <v>335.49</v>
      </c>
      <c r="C35" s="20" t="s">
        <v>41</v>
      </c>
      <c r="D35" s="46">
        <v>14361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14361</v>
      </c>
      <c r="O35" s="47">
        <f t="shared" si="1"/>
        <v>0.7591985620638613</v>
      </c>
      <c r="P35" s="9"/>
    </row>
    <row r="36" spans="1:16" ht="15">
      <c r="A36" s="12"/>
      <c r="B36" s="25">
        <v>337.2</v>
      </c>
      <c r="C36" s="20" t="s">
        <v>42</v>
      </c>
      <c r="D36" s="46">
        <v>13771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13771</v>
      </c>
      <c r="O36" s="47">
        <f t="shared" si="1"/>
        <v>0.7280080355254811</v>
      </c>
      <c r="P36" s="9"/>
    </row>
    <row r="37" spans="1:16" ht="15">
      <c r="A37" s="12"/>
      <c r="B37" s="25">
        <v>337.7</v>
      </c>
      <c r="C37" s="20" t="s">
        <v>100</v>
      </c>
      <c r="D37" s="46">
        <v>0</v>
      </c>
      <c r="E37" s="46">
        <v>100000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100000</v>
      </c>
      <c r="O37" s="47">
        <f aca="true" t="shared" si="7" ref="O37:O68">(N37/O$78)</f>
        <v>5.2865299217593575</v>
      </c>
      <c r="P37" s="9"/>
    </row>
    <row r="38" spans="1:16" ht="15.75">
      <c r="A38" s="29" t="s">
        <v>48</v>
      </c>
      <c r="B38" s="30"/>
      <c r="C38" s="31"/>
      <c r="D38" s="32">
        <f aca="true" t="shared" si="8" ref="D38:M38">SUM(D39:D49)</f>
        <v>2790219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7148121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9938340</v>
      </c>
      <c r="O38" s="45">
        <f t="shared" si="7"/>
        <v>525.3933178261789</v>
      </c>
      <c r="P38" s="10"/>
    </row>
    <row r="39" spans="1:16" ht="15">
      <c r="A39" s="12"/>
      <c r="B39" s="25">
        <v>342.1</v>
      </c>
      <c r="C39" s="20" t="s">
        <v>51</v>
      </c>
      <c r="D39" s="46">
        <v>151837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2">SUM(D39:M39)</f>
        <v>151837</v>
      </c>
      <c r="O39" s="47">
        <f t="shared" si="7"/>
        <v>8.026908437301755</v>
      </c>
      <c r="P39" s="9"/>
    </row>
    <row r="40" spans="1:16" ht="15">
      <c r="A40" s="12"/>
      <c r="B40" s="25">
        <v>342.5</v>
      </c>
      <c r="C40" s="20" t="s">
        <v>52</v>
      </c>
      <c r="D40" s="46">
        <v>3431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3431</v>
      </c>
      <c r="O40" s="47">
        <f t="shared" si="7"/>
        <v>0.18138084161556353</v>
      </c>
      <c r="P40" s="9"/>
    </row>
    <row r="41" spans="1:16" ht="15">
      <c r="A41" s="12"/>
      <c r="B41" s="25">
        <v>342.9</v>
      </c>
      <c r="C41" s="20" t="s">
        <v>53</v>
      </c>
      <c r="D41" s="46">
        <v>18307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18307</v>
      </c>
      <c r="O41" s="47">
        <f t="shared" si="7"/>
        <v>0.9678050327764856</v>
      </c>
      <c r="P41" s="9"/>
    </row>
    <row r="42" spans="1:16" ht="15">
      <c r="A42" s="12"/>
      <c r="B42" s="25">
        <v>343.3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2699368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2699368</v>
      </c>
      <c r="O42" s="47">
        <f t="shared" si="7"/>
        <v>142.70289701839712</v>
      </c>
      <c r="P42" s="9"/>
    </row>
    <row r="43" spans="1:16" ht="15">
      <c r="A43" s="12"/>
      <c r="B43" s="25">
        <v>343.4</v>
      </c>
      <c r="C43" s="20" t="s">
        <v>55</v>
      </c>
      <c r="D43" s="46">
        <v>2309818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2309818</v>
      </c>
      <c r="O43" s="47">
        <f t="shared" si="7"/>
        <v>122.10921970818355</v>
      </c>
      <c r="P43" s="9"/>
    </row>
    <row r="44" spans="1:16" ht="15">
      <c r="A44" s="12"/>
      <c r="B44" s="25">
        <v>343.5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4267370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4267370</v>
      </c>
      <c r="O44" s="47">
        <f t="shared" si="7"/>
        <v>225.5957919221823</v>
      </c>
      <c r="P44" s="9"/>
    </row>
    <row r="45" spans="1:16" ht="15">
      <c r="A45" s="12"/>
      <c r="B45" s="25">
        <v>343.8</v>
      </c>
      <c r="C45" s="20" t="s">
        <v>57</v>
      </c>
      <c r="D45" s="46">
        <v>28851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28851</v>
      </c>
      <c r="O45" s="47">
        <f t="shared" si="7"/>
        <v>1.5252167477267922</v>
      </c>
      <c r="P45" s="9"/>
    </row>
    <row r="46" spans="1:16" ht="15">
      <c r="A46" s="12"/>
      <c r="B46" s="25">
        <v>343.9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181383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181383</v>
      </c>
      <c r="O46" s="47">
        <f t="shared" si="7"/>
        <v>9.588866567984775</v>
      </c>
      <c r="P46" s="9"/>
    </row>
    <row r="47" spans="1:16" ht="15">
      <c r="A47" s="12"/>
      <c r="B47" s="25">
        <v>344.9</v>
      </c>
      <c r="C47" s="20" t="s">
        <v>59</v>
      </c>
      <c r="D47" s="46">
        <v>127521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127521</v>
      </c>
      <c r="O47" s="47">
        <f t="shared" si="7"/>
        <v>6.74143582152675</v>
      </c>
      <c r="P47" s="9"/>
    </row>
    <row r="48" spans="1:16" ht="15">
      <c r="A48" s="12"/>
      <c r="B48" s="25">
        <v>347.2</v>
      </c>
      <c r="C48" s="20" t="s">
        <v>60</v>
      </c>
      <c r="D48" s="46">
        <v>86565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86565</v>
      </c>
      <c r="O48" s="47">
        <f t="shared" si="7"/>
        <v>4.576284626770987</v>
      </c>
      <c r="P48" s="9"/>
    </row>
    <row r="49" spans="1:16" ht="15">
      <c r="A49" s="12"/>
      <c r="B49" s="25">
        <v>349</v>
      </c>
      <c r="C49" s="20" t="s">
        <v>1</v>
      </c>
      <c r="D49" s="46">
        <v>63889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63889</v>
      </c>
      <c r="O49" s="47">
        <f t="shared" si="7"/>
        <v>3.3775111017128356</v>
      </c>
      <c r="P49" s="9"/>
    </row>
    <row r="50" spans="1:16" ht="15.75">
      <c r="A50" s="29" t="s">
        <v>49</v>
      </c>
      <c r="B50" s="30"/>
      <c r="C50" s="31"/>
      <c r="D50" s="32">
        <f aca="true" t="shared" si="10" ref="D50:M50">SUM(D51:D54)</f>
        <v>190237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4960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195197</v>
      </c>
      <c r="O50" s="45">
        <f t="shared" si="7"/>
        <v>10.319147811376613</v>
      </c>
      <c r="P50" s="10"/>
    </row>
    <row r="51" spans="1:16" ht="15">
      <c r="A51" s="13"/>
      <c r="B51" s="39">
        <v>351.9</v>
      </c>
      <c r="C51" s="21" t="s">
        <v>66</v>
      </c>
      <c r="D51" s="46">
        <v>94060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94060</v>
      </c>
      <c r="O51" s="47">
        <f t="shared" si="7"/>
        <v>4.972510044406851</v>
      </c>
      <c r="P51" s="9"/>
    </row>
    <row r="52" spans="1:16" ht="15">
      <c r="A52" s="13"/>
      <c r="B52" s="39">
        <v>352</v>
      </c>
      <c r="C52" s="21" t="s">
        <v>63</v>
      </c>
      <c r="D52" s="46">
        <v>11953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11953</v>
      </c>
      <c r="O52" s="47">
        <f t="shared" si="7"/>
        <v>0.631898921547896</v>
      </c>
      <c r="P52" s="9"/>
    </row>
    <row r="53" spans="1:16" ht="15">
      <c r="A53" s="13"/>
      <c r="B53" s="39">
        <v>354</v>
      </c>
      <c r="C53" s="21" t="s">
        <v>64</v>
      </c>
      <c r="D53" s="46">
        <v>68916</v>
      </c>
      <c r="E53" s="46">
        <v>0</v>
      </c>
      <c r="F53" s="46">
        <v>0</v>
      </c>
      <c r="G53" s="46">
        <v>0</v>
      </c>
      <c r="H53" s="46">
        <v>0</v>
      </c>
      <c r="I53" s="46">
        <v>4960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73876</v>
      </c>
      <c r="O53" s="47">
        <f t="shared" si="7"/>
        <v>3.9054768449989425</v>
      </c>
      <c r="P53" s="9"/>
    </row>
    <row r="54" spans="1:16" ht="15">
      <c r="A54" s="13"/>
      <c r="B54" s="39">
        <v>359</v>
      </c>
      <c r="C54" s="21" t="s">
        <v>65</v>
      </c>
      <c r="D54" s="46">
        <v>15308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15308</v>
      </c>
      <c r="O54" s="47">
        <f t="shared" si="7"/>
        <v>0.8092620004229224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SUM(D56:D69)</f>
        <v>1308530</v>
      </c>
      <c r="E55" s="32">
        <f t="shared" si="11"/>
        <v>886746</v>
      </c>
      <c r="F55" s="32">
        <f t="shared" si="11"/>
        <v>1855</v>
      </c>
      <c r="G55" s="32">
        <f t="shared" si="11"/>
        <v>0</v>
      </c>
      <c r="H55" s="32">
        <f t="shared" si="11"/>
        <v>0</v>
      </c>
      <c r="I55" s="32">
        <f t="shared" si="11"/>
        <v>1198623</v>
      </c>
      <c r="J55" s="32">
        <f t="shared" si="11"/>
        <v>0</v>
      </c>
      <c r="K55" s="32">
        <f t="shared" si="11"/>
        <v>462179</v>
      </c>
      <c r="L55" s="32">
        <f t="shared" si="11"/>
        <v>0</v>
      </c>
      <c r="M55" s="32">
        <f t="shared" si="11"/>
        <v>0</v>
      </c>
      <c r="N55" s="32">
        <f>SUM(D55:M55)</f>
        <v>3857933</v>
      </c>
      <c r="O55" s="45">
        <f t="shared" si="7"/>
        <v>203.95078240642843</v>
      </c>
      <c r="P55" s="10"/>
    </row>
    <row r="56" spans="1:16" ht="15">
      <c r="A56" s="12"/>
      <c r="B56" s="25">
        <v>361.1</v>
      </c>
      <c r="C56" s="20" t="s">
        <v>67</v>
      </c>
      <c r="D56" s="46">
        <v>287945</v>
      </c>
      <c r="E56" s="46">
        <v>875517</v>
      </c>
      <c r="F56" s="46">
        <v>1855</v>
      </c>
      <c r="G56" s="46">
        <v>0</v>
      </c>
      <c r="H56" s="46">
        <v>0</v>
      </c>
      <c r="I56" s="46">
        <v>170236</v>
      </c>
      <c r="J56" s="46">
        <v>0</v>
      </c>
      <c r="K56" s="46">
        <v>368682</v>
      </c>
      <c r="L56" s="46">
        <v>0</v>
      </c>
      <c r="M56" s="46">
        <v>0</v>
      </c>
      <c r="N56" s="46">
        <f>SUM(D56:M56)</f>
        <v>1704235</v>
      </c>
      <c r="O56" s="47">
        <f t="shared" si="7"/>
        <v>90.09489321209558</v>
      </c>
      <c r="P56" s="9"/>
    </row>
    <row r="57" spans="1:16" ht="15">
      <c r="A57" s="12"/>
      <c r="B57" s="25">
        <v>361.2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349380</v>
      </c>
      <c r="L57" s="46">
        <v>0</v>
      </c>
      <c r="M57" s="46">
        <v>0</v>
      </c>
      <c r="N57" s="46">
        <f aca="true" t="shared" si="12" ref="N57:N69">SUM(D57:M57)</f>
        <v>349380</v>
      </c>
      <c r="O57" s="47">
        <f t="shared" si="7"/>
        <v>18.47007824064284</v>
      </c>
      <c r="P57" s="9"/>
    </row>
    <row r="58" spans="1:16" ht="15">
      <c r="A58" s="12"/>
      <c r="B58" s="25">
        <v>361.3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-2504821</v>
      </c>
      <c r="L58" s="46">
        <v>0</v>
      </c>
      <c r="M58" s="46">
        <v>0</v>
      </c>
      <c r="N58" s="46">
        <f t="shared" si="12"/>
        <v>-2504821</v>
      </c>
      <c r="O58" s="47">
        <f t="shared" si="7"/>
        <v>-132.41811165151194</v>
      </c>
      <c r="P58" s="9"/>
    </row>
    <row r="59" spans="1:16" ht="15">
      <c r="A59" s="12"/>
      <c r="B59" s="25">
        <v>361.4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83618</v>
      </c>
      <c r="L59" s="46">
        <v>0</v>
      </c>
      <c r="M59" s="46">
        <v>0</v>
      </c>
      <c r="N59" s="46">
        <f t="shared" si="12"/>
        <v>83618</v>
      </c>
      <c r="O59" s="47">
        <f t="shared" si="7"/>
        <v>4.4204905899767395</v>
      </c>
      <c r="P59" s="9"/>
    </row>
    <row r="60" spans="1:16" ht="15">
      <c r="A60" s="12"/>
      <c r="B60" s="25">
        <v>362</v>
      </c>
      <c r="C60" s="20" t="s">
        <v>71</v>
      </c>
      <c r="D60" s="46">
        <v>51177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51177</v>
      </c>
      <c r="O60" s="47">
        <f t="shared" si="7"/>
        <v>2.705487418058786</v>
      </c>
      <c r="P60" s="9"/>
    </row>
    <row r="61" spans="1:16" ht="15">
      <c r="A61" s="12"/>
      <c r="B61" s="25">
        <v>363.22</v>
      </c>
      <c r="C61" s="20" t="s">
        <v>127</v>
      </c>
      <c r="D61" s="46">
        <v>292762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292762</v>
      </c>
      <c r="O61" s="47">
        <f t="shared" si="7"/>
        <v>15.476950729541128</v>
      </c>
      <c r="P61" s="9"/>
    </row>
    <row r="62" spans="1:16" ht="15">
      <c r="A62" s="12"/>
      <c r="B62" s="25">
        <v>363.23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884700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884700</v>
      </c>
      <c r="O62" s="47">
        <f t="shared" si="7"/>
        <v>46.76993021780503</v>
      </c>
      <c r="P62" s="9"/>
    </row>
    <row r="63" spans="1:16" ht="15">
      <c r="A63" s="12"/>
      <c r="B63" s="25">
        <v>363.24</v>
      </c>
      <c r="C63" s="20" t="s">
        <v>129</v>
      </c>
      <c r="D63" s="46">
        <v>413244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413244</v>
      </c>
      <c r="O63" s="47">
        <f t="shared" si="7"/>
        <v>21.84626770987524</v>
      </c>
      <c r="P63" s="9"/>
    </row>
    <row r="64" spans="1:16" ht="15">
      <c r="A64" s="12"/>
      <c r="B64" s="25">
        <v>363.27</v>
      </c>
      <c r="C64" s="20" t="s">
        <v>130</v>
      </c>
      <c r="D64" s="46">
        <v>50224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50224</v>
      </c>
      <c r="O64" s="47">
        <f t="shared" si="7"/>
        <v>2.6551067879044195</v>
      </c>
      <c r="P64" s="9"/>
    </row>
    <row r="65" spans="1:16" ht="15">
      <c r="A65" s="12"/>
      <c r="B65" s="25">
        <v>364</v>
      </c>
      <c r="C65" s="20" t="s">
        <v>96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-12414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-12414</v>
      </c>
      <c r="O65" s="47">
        <f t="shared" si="7"/>
        <v>-0.6562698244872066</v>
      </c>
      <c r="P65" s="9"/>
    </row>
    <row r="66" spans="1:16" ht="15">
      <c r="A66" s="12"/>
      <c r="B66" s="25">
        <v>365</v>
      </c>
      <c r="C66" s="20" t="s">
        <v>72</v>
      </c>
      <c r="D66" s="46">
        <v>4708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4708</v>
      </c>
      <c r="O66" s="47">
        <f t="shared" si="7"/>
        <v>0.24888982871643053</v>
      </c>
      <c r="P66" s="9"/>
    </row>
    <row r="67" spans="1:16" ht="15">
      <c r="A67" s="12"/>
      <c r="B67" s="25">
        <v>366</v>
      </c>
      <c r="C67" s="20" t="s">
        <v>73</v>
      </c>
      <c r="D67" s="46">
        <v>124146</v>
      </c>
      <c r="E67" s="46">
        <v>7864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132010</v>
      </c>
      <c r="O67" s="47">
        <f t="shared" si="7"/>
        <v>6.978748149714527</v>
      </c>
      <c r="P67" s="9"/>
    </row>
    <row r="68" spans="1:16" ht="15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2161120</v>
      </c>
      <c r="L68" s="46">
        <v>0</v>
      </c>
      <c r="M68" s="46">
        <v>0</v>
      </c>
      <c r="N68" s="46">
        <f t="shared" si="12"/>
        <v>2161120</v>
      </c>
      <c r="O68" s="47">
        <f t="shared" si="7"/>
        <v>114.24825544512582</v>
      </c>
      <c r="P68" s="9"/>
    </row>
    <row r="69" spans="1:16" ht="15">
      <c r="A69" s="12"/>
      <c r="B69" s="25">
        <v>369.9</v>
      </c>
      <c r="C69" s="20" t="s">
        <v>75</v>
      </c>
      <c r="D69" s="46">
        <v>84324</v>
      </c>
      <c r="E69" s="46">
        <v>3365</v>
      </c>
      <c r="F69" s="46">
        <v>0</v>
      </c>
      <c r="G69" s="46">
        <v>0</v>
      </c>
      <c r="H69" s="46">
        <v>0</v>
      </c>
      <c r="I69" s="46">
        <v>156101</v>
      </c>
      <c r="J69" s="46">
        <v>0</v>
      </c>
      <c r="K69" s="46">
        <v>4200</v>
      </c>
      <c r="L69" s="46">
        <v>0</v>
      </c>
      <c r="M69" s="46">
        <v>0</v>
      </c>
      <c r="N69" s="46">
        <f t="shared" si="12"/>
        <v>247990</v>
      </c>
      <c r="O69" s="47">
        <f aca="true" t="shared" si="13" ref="O69:O76">(N69/O$78)</f>
        <v>13.11006555297103</v>
      </c>
      <c r="P69" s="9"/>
    </row>
    <row r="70" spans="1:16" ht="15.75">
      <c r="A70" s="29" t="s">
        <v>50</v>
      </c>
      <c r="B70" s="30"/>
      <c r="C70" s="31"/>
      <c r="D70" s="32">
        <f aca="true" t="shared" si="14" ref="D70:M70">SUM(D71:D75)</f>
        <v>1182804</v>
      </c>
      <c r="E70" s="32">
        <f t="shared" si="14"/>
        <v>2284938</v>
      </c>
      <c r="F70" s="32">
        <f t="shared" si="14"/>
        <v>3010091</v>
      </c>
      <c r="G70" s="32">
        <f t="shared" si="14"/>
        <v>0</v>
      </c>
      <c r="H70" s="32">
        <f t="shared" si="14"/>
        <v>0</v>
      </c>
      <c r="I70" s="32">
        <f t="shared" si="14"/>
        <v>8524844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aca="true" t="shared" si="15" ref="N70:N76">SUM(D70:M70)</f>
        <v>15002677</v>
      </c>
      <c r="O70" s="45">
        <f t="shared" si="13"/>
        <v>793.1210086699091</v>
      </c>
      <c r="P70" s="9"/>
    </row>
    <row r="71" spans="1:16" ht="15">
      <c r="A71" s="12"/>
      <c r="B71" s="25">
        <v>381</v>
      </c>
      <c r="C71" s="20" t="s">
        <v>76</v>
      </c>
      <c r="D71" s="46">
        <v>107808</v>
      </c>
      <c r="E71" s="46">
        <v>2284938</v>
      </c>
      <c r="F71" s="46">
        <v>3010091</v>
      </c>
      <c r="G71" s="46">
        <v>0</v>
      </c>
      <c r="H71" s="46">
        <v>0</v>
      </c>
      <c r="I71" s="46">
        <v>1182535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6585372</v>
      </c>
      <c r="O71" s="47">
        <f t="shared" si="13"/>
        <v>348.13766123916264</v>
      </c>
      <c r="P71" s="9"/>
    </row>
    <row r="72" spans="1:16" ht="15">
      <c r="A72" s="12"/>
      <c r="B72" s="25">
        <v>382</v>
      </c>
      <c r="C72" s="20" t="s">
        <v>89</v>
      </c>
      <c r="D72" s="46">
        <v>968000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968000</v>
      </c>
      <c r="O72" s="47">
        <f t="shared" si="13"/>
        <v>51.17360964263058</v>
      </c>
      <c r="P72" s="9"/>
    </row>
    <row r="73" spans="1:16" ht="15">
      <c r="A73" s="12"/>
      <c r="B73" s="25">
        <v>383</v>
      </c>
      <c r="C73" s="20" t="s">
        <v>77</v>
      </c>
      <c r="D73" s="46">
        <v>106996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106996</v>
      </c>
      <c r="O73" s="47">
        <f t="shared" si="13"/>
        <v>5.656375555085642</v>
      </c>
      <c r="P73" s="9"/>
    </row>
    <row r="74" spans="1:16" ht="15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7303944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7303944</v>
      </c>
      <c r="O74" s="47">
        <f t="shared" si="13"/>
        <v>386.12518502854726</v>
      </c>
      <c r="P74" s="9"/>
    </row>
    <row r="75" spans="1:16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38365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38365</v>
      </c>
      <c r="O75" s="47">
        <f t="shared" si="13"/>
        <v>2.0281772044829776</v>
      </c>
      <c r="P75" s="9"/>
    </row>
    <row r="76" spans="1:119" ht="16.5" thickBot="1">
      <c r="A76" s="14" t="s">
        <v>61</v>
      </c>
      <c r="B76" s="23"/>
      <c r="C76" s="22"/>
      <c r="D76" s="15">
        <f aca="true" t="shared" si="16" ref="D76:M76">SUM(D5,D17,D23,D38,D50,D55,D70)</f>
        <v>21658932</v>
      </c>
      <c r="E76" s="15">
        <f t="shared" si="16"/>
        <v>5710140</v>
      </c>
      <c r="F76" s="15">
        <f t="shared" si="16"/>
        <v>3011946</v>
      </c>
      <c r="G76" s="15">
        <f t="shared" si="16"/>
        <v>0</v>
      </c>
      <c r="H76" s="15">
        <f t="shared" si="16"/>
        <v>0</v>
      </c>
      <c r="I76" s="15">
        <f t="shared" si="16"/>
        <v>16876548</v>
      </c>
      <c r="J76" s="15">
        <f t="shared" si="16"/>
        <v>0</v>
      </c>
      <c r="K76" s="15">
        <f t="shared" si="16"/>
        <v>674263</v>
      </c>
      <c r="L76" s="15">
        <f t="shared" si="16"/>
        <v>0</v>
      </c>
      <c r="M76" s="15">
        <f t="shared" si="16"/>
        <v>0</v>
      </c>
      <c r="N76" s="15">
        <f t="shared" si="15"/>
        <v>47931829</v>
      </c>
      <c r="O76" s="38">
        <f t="shared" si="13"/>
        <v>2533.930482131529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131</v>
      </c>
      <c r="M78" s="48"/>
      <c r="N78" s="48"/>
      <c r="O78" s="43">
        <v>18916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13762673</v>
      </c>
      <c r="E5" s="27">
        <f t="shared" si="0"/>
        <v>2490988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349386</v>
      </c>
      <c r="L5" s="27">
        <f t="shared" si="0"/>
        <v>0</v>
      </c>
      <c r="M5" s="27">
        <f t="shared" si="0"/>
        <v>0</v>
      </c>
      <c r="N5" s="28">
        <f>SUM(D5:M5)</f>
        <v>16603047</v>
      </c>
      <c r="O5" s="33">
        <f aca="true" t="shared" si="1" ref="O5:O36">(N5/O$76)</f>
        <v>608.8839298811794</v>
      </c>
      <c r="P5" s="6"/>
    </row>
    <row r="6" spans="1:16" ht="15">
      <c r="A6" s="12"/>
      <c r="B6" s="25">
        <v>311</v>
      </c>
      <c r="C6" s="20" t="s">
        <v>3</v>
      </c>
      <c r="D6" s="46">
        <v>9704573</v>
      </c>
      <c r="E6" s="46">
        <v>2490988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12195561</v>
      </c>
      <c r="O6" s="47">
        <f t="shared" si="1"/>
        <v>447.24809300278713</v>
      </c>
      <c r="P6" s="9"/>
    </row>
    <row r="7" spans="1:16" ht="15">
      <c r="A7" s="12"/>
      <c r="B7" s="25">
        <v>312.3</v>
      </c>
      <c r="C7" s="20" t="s">
        <v>11</v>
      </c>
      <c r="D7" s="46">
        <v>98708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98708</v>
      </c>
      <c r="O7" s="47">
        <f t="shared" si="1"/>
        <v>3.61992078626962</v>
      </c>
      <c r="P7" s="9"/>
    </row>
    <row r="8" spans="1:16" ht="15">
      <c r="A8" s="12"/>
      <c r="B8" s="25">
        <v>312.41</v>
      </c>
      <c r="C8" s="20" t="s">
        <v>12</v>
      </c>
      <c r="D8" s="46">
        <v>547650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547650</v>
      </c>
      <c r="O8" s="47">
        <f t="shared" si="1"/>
        <v>20.083981223412056</v>
      </c>
      <c r="P8" s="9"/>
    </row>
    <row r="9" spans="1:16" ht="15">
      <c r="A9" s="12"/>
      <c r="B9" s="25">
        <v>312.42</v>
      </c>
      <c r="C9" s="20" t="s">
        <v>147</v>
      </c>
      <c r="D9" s="46">
        <v>346580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346580</v>
      </c>
      <c r="O9" s="47">
        <f t="shared" si="1"/>
        <v>12.710136423646766</v>
      </c>
      <c r="P9" s="9"/>
    </row>
    <row r="10" spans="1:16" ht="15">
      <c r="A10" s="12"/>
      <c r="B10" s="25">
        <v>312.51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133324</v>
      </c>
      <c r="L10" s="46">
        <v>0</v>
      </c>
      <c r="M10" s="46">
        <v>0</v>
      </c>
      <c r="N10" s="46">
        <f>SUM(D10:M10)</f>
        <v>133324</v>
      </c>
      <c r="O10" s="47">
        <f t="shared" si="1"/>
        <v>4.889394161654687</v>
      </c>
      <c r="P10" s="9"/>
    </row>
    <row r="11" spans="1:16" ht="15">
      <c r="A11" s="12"/>
      <c r="B11" s="25">
        <v>312.52</v>
      </c>
      <c r="C11" s="20" t="s">
        <v>107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216062</v>
      </c>
      <c r="L11" s="46">
        <v>0</v>
      </c>
      <c r="M11" s="46">
        <v>0</v>
      </c>
      <c r="N11" s="46">
        <f>SUM(D11:M11)</f>
        <v>216062</v>
      </c>
      <c r="O11" s="47">
        <f t="shared" si="1"/>
        <v>7.923646765439343</v>
      </c>
      <c r="P11" s="9"/>
    </row>
    <row r="12" spans="1:16" ht="15">
      <c r="A12" s="12"/>
      <c r="B12" s="25">
        <v>314.1</v>
      </c>
      <c r="C12" s="20" t="s">
        <v>13</v>
      </c>
      <c r="D12" s="46">
        <v>1807281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1807281</v>
      </c>
      <c r="O12" s="47">
        <f t="shared" si="1"/>
        <v>66.27845826609946</v>
      </c>
      <c r="P12" s="9"/>
    </row>
    <row r="13" spans="1:16" ht="15">
      <c r="A13" s="12"/>
      <c r="B13" s="25">
        <v>314.3</v>
      </c>
      <c r="C13" s="20" t="s">
        <v>14</v>
      </c>
      <c r="D13" s="46">
        <v>498887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498887</v>
      </c>
      <c r="O13" s="47">
        <f t="shared" si="1"/>
        <v>18.295694587061757</v>
      </c>
      <c r="P13" s="9"/>
    </row>
    <row r="14" spans="1:16" ht="15">
      <c r="A14" s="12"/>
      <c r="B14" s="25">
        <v>314.4</v>
      </c>
      <c r="C14" s="20" t="s">
        <v>15</v>
      </c>
      <c r="D14" s="46">
        <v>94034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94034</v>
      </c>
      <c r="O14" s="47">
        <f t="shared" si="1"/>
        <v>3.4485110752530437</v>
      </c>
      <c r="P14" s="9"/>
    </row>
    <row r="15" spans="1:16" ht="15">
      <c r="A15" s="12"/>
      <c r="B15" s="25">
        <v>314.8</v>
      </c>
      <c r="C15" s="20" t="s">
        <v>16</v>
      </c>
      <c r="D15" s="46">
        <v>34108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34108</v>
      </c>
      <c r="O15" s="47">
        <f t="shared" si="1"/>
        <v>1.250843479536453</v>
      </c>
      <c r="P15" s="9"/>
    </row>
    <row r="16" spans="1:16" ht="15">
      <c r="A16" s="12"/>
      <c r="B16" s="25">
        <v>315</v>
      </c>
      <c r="C16" s="20" t="s">
        <v>108</v>
      </c>
      <c r="D16" s="46">
        <v>591481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591481</v>
      </c>
      <c r="O16" s="47">
        <f t="shared" si="1"/>
        <v>21.69139650872818</v>
      </c>
      <c r="P16" s="9"/>
    </row>
    <row r="17" spans="1:16" ht="15">
      <c r="A17" s="12"/>
      <c r="B17" s="25">
        <v>316</v>
      </c>
      <c r="C17" s="20" t="s">
        <v>109</v>
      </c>
      <c r="D17" s="46">
        <v>39371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39371</v>
      </c>
      <c r="O17" s="47">
        <f t="shared" si="1"/>
        <v>1.4438536012908905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SUM(D19:D26)</f>
        <v>11950064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4024633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15974697</v>
      </c>
      <c r="O18" s="45">
        <f t="shared" si="1"/>
        <v>585.8404356755171</v>
      </c>
      <c r="P18" s="10"/>
    </row>
    <row r="19" spans="1:16" ht="15">
      <c r="A19" s="12"/>
      <c r="B19" s="25">
        <v>322</v>
      </c>
      <c r="C19" s="20" t="s">
        <v>0</v>
      </c>
      <c r="D19" s="46">
        <v>3535877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3535877</v>
      </c>
      <c r="O19" s="47">
        <f t="shared" si="1"/>
        <v>129.67129969194661</v>
      </c>
      <c r="P19" s="9"/>
    </row>
    <row r="20" spans="1:16" ht="15">
      <c r="A20" s="12"/>
      <c r="B20" s="25">
        <v>323.1</v>
      </c>
      <c r="C20" s="20" t="s">
        <v>20</v>
      </c>
      <c r="D20" s="46">
        <v>1956540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1956540</v>
      </c>
      <c r="O20" s="47">
        <f t="shared" si="1"/>
        <v>71.75223705442276</v>
      </c>
      <c r="P20" s="9"/>
    </row>
    <row r="21" spans="1:16" ht="15">
      <c r="A21" s="12"/>
      <c r="B21" s="25">
        <v>323.4</v>
      </c>
      <c r="C21" s="20" t="s">
        <v>21</v>
      </c>
      <c r="D21" s="46">
        <v>130418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130418</v>
      </c>
      <c r="O21" s="47">
        <f t="shared" si="1"/>
        <v>4.782822355875019</v>
      </c>
      <c r="P21" s="9"/>
    </row>
    <row r="22" spans="1:16" ht="15">
      <c r="A22" s="12"/>
      <c r="B22" s="25">
        <v>323.7</v>
      </c>
      <c r="C22" s="20" t="s">
        <v>22</v>
      </c>
      <c r="D22" s="46">
        <v>283751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283751</v>
      </c>
      <c r="O22" s="47">
        <f t="shared" si="1"/>
        <v>10.406007041220478</v>
      </c>
      <c r="P22" s="9"/>
    </row>
    <row r="23" spans="1:16" ht="15">
      <c r="A23" s="12"/>
      <c r="B23" s="25">
        <v>324.21</v>
      </c>
      <c r="C23" s="20" t="s">
        <v>25</v>
      </c>
      <c r="D23" s="46">
        <v>1855431</v>
      </c>
      <c r="E23" s="46">
        <v>0</v>
      </c>
      <c r="F23" s="46">
        <v>0</v>
      </c>
      <c r="G23" s="46">
        <v>0</v>
      </c>
      <c r="H23" s="46">
        <v>0</v>
      </c>
      <c r="I23" s="46">
        <v>3176535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5031966</v>
      </c>
      <c r="O23" s="47">
        <f t="shared" si="1"/>
        <v>184.53740648379053</v>
      </c>
      <c r="P23" s="9"/>
    </row>
    <row r="24" spans="1:16" ht="15">
      <c r="A24" s="12"/>
      <c r="B24" s="25">
        <v>324.22</v>
      </c>
      <c r="C24" s="20" t="s">
        <v>26</v>
      </c>
      <c r="D24" s="46">
        <v>183887</v>
      </c>
      <c r="E24" s="46">
        <v>0</v>
      </c>
      <c r="F24" s="46">
        <v>0</v>
      </c>
      <c r="G24" s="46">
        <v>0</v>
      </c>
      <c r="H24" s="46">
        <v>0</v>
      </c>
      <c r="I24" s="46">
        <v>311043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494930</v>
      </c>
      <c r="O24" s="47">
        <f t="shared" si="1"/>
        <v>18.15057943376852</v>
      </c>
      <c r="P24" s="9"/>
    </row>
    <row r="25" spans="1:16" ht="15">
      <c r="A25" s="12"/>
      <c r="B25" s="25">
        <v>325.2</v>
      </c>
      <c r="C25" s="20" t="s">
        <v>110</v>
      </c>
      <c r="D25" s="46">
        <v>2134580</v>
      </c>
      <c r="E25" s="46">
        <v>0</v>
      </c>
      <c r="F25" s="46">
        <v>0</v>
      </c>
      <c r="G25" s="46">
        <v>0</v>
      </c>
      <c r="H25" s="46">
        <v>0</v>
      </c>
      <c r="I25" s="46">
        <v>537055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2671635</v>
      </c>
      <c r="O25" s="47">
        <f t="shared" si="1"/>
        <v>97.97693266832918</v>
      </c>
      <c r="P25" s="9"/>
    </row>
    <row r="26" spans="1:16" ht="15">
      <c r="A26" s="12"/>
      <c r="B26" s="25">
        <v>329</v>
      </c>
      <c r="C26" s="20" t="s">
        <v>30</v>
      </c>
      <c r="D26" s="46">
        <v>1869580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1869580</v>
      </c>
      <c r="O26" s="47">
        <f t="shared" si="1"/>
        <v>68.563150946164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SUM(D28:D40)</f>
        <v>3083441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269221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3352662</v>
      </c>
      <c r="O27" s="45">
        <f t="shared" si="1"/>
        <v>122.9522517236321</v>
      </c>
      <c r="P27" s="10"/>
    </row>
    <row r="28" spans="1:16" ht="15">
      <c r="A28" s="12"/>
      <c r="B28" s="25">
        <v>331.2</v>
      </c>
      <c r="C28" s="20" t="s">
        <v>31</v>
      </c>
      <c r="D28" s="46">
        <v>157941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157941</v>
      </c>
      <c r="O28" s="47">
        <f t="shared" si="1"/>
        <v>5.7921739768226495</v>
      </c>
      <c r="P28" s="9"/>
    </row>
    <row r="29" spans="1:16" ht="15">
      <c r="A29" s="12"/>
      <c r="B29" s="25">
        <v>331.5</v>
      </c>
      <c r="C29" s="20" t="s">
        <v>33</v>
      </c>
      <c r="D29" s="46">
        <v>969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969</v>
      </c>
      <c r="O29" s="47">
        <f t="shared" si="1"/>
        <v>0.035536159600997506</v>
      </c>
      <c r="P29" s="9"/>
    </row>
    <row r="30" spans="1:16" ht="15">
      <c r="A30" s="12"/>
      <c r="B30" s="25">
        <v>334.35</v>
      </c>
      <c r="C30" s="20" t="s">
        <v>94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60579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60579</v>
      </c>
      <c r="O30" s="47">
        <f t="shared" si="1"/>
        <v>2.221615079947191</v>
      </c>
      <c r="P30" s="9"/>
    </row>
    <row r="31" spans="1:16" ht="15">
      <c r="A31" s="12"/>
      <c r="B31" s="25">
        <v>334.36</v>
      </c>
      <c r="C31" s="20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4924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4924</v>
      </c>
      <c r="O31" s="47">
        <f t="shared" si="1"/>
        <v>0.18057796684758692</v>
      </c>
      <c r="P31" s="9"/>
    </row>
    <row r="32" spans="1:16" ht="15">
      <c r="A32" s="12"/>
      <c r="B32" s="25">
        <v>334.5</v>
      </c>
      <c r="C32" s="20" t="s">
        <v>126</v>
      </c>
      <c r="D32" s="46">
        <v>13891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13891</v>
      </c>
      <c r="O32" s="47">
        <f t="shared" si="1"/>
        <v>0.509424966994279</v>
      </c>
      <c r="P32" s="9"/>
    </row>
    <row r="33" spans="1:16" ht="15">
      <c r="A33" s="12"/>
      <c r="B33" s="25">
        <v>335.12</v>
      </c>
      <c r="C33" s="20" t="s">
        <v>112</v>
      </c>
      <c r="D33" s="46">
        <v>924181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924181</v>
      </c>
      <c r="O33" s="47">
        <f t="shared" si="1"/>
        <v>33.89251136863723</v>
      </c>
      <c r="P33" s="9"/>
    </row>
    <row r="34" spans="1:16" ht="15">
      <c r="A34" s="12"/>
      <c r="B34" s="25">
        <v>335.14</v>
      </c>
      <c r="C34" s="20" t="s">
        <v>113</v>
      </c>
      <c r="D34" s="46">
        <v>67376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67376</v>
      </c>
      <c r="O34" s="47">
        <f t="shared" si="1"/>
        <v>2.47088161948071</v>
      </c>
      <c r="P34" s="9"/>
    </row>
    <row r="35" spans="1:16" ht="15">
      <c r="A35" s="12"/>
      <c r="B35" s="25">
        <v>335.15</v>
      </c>
      <c r="C35" s="20" t="s">
        <v>114</v>
      </c>
      <c r="D35" s="46">
        <v>13101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13101</v>
      </c>
      <c r="O35" s="47">
        <f t="shared" si="1"/>
        <v>0.4804532785682852</v>
      </c>
      <c r="P35" s="9"/>
    </row>
    <row r="36" spans="1:16" ht="15">
      <c r="A36" s="12"/>
      <c r="B36" s="25">
        <v>335.18</v>
      </c>
      <c r="C36" s="20" t="s">
        <v>115</v>
      </c>
      <c r="D36" s="46">
        <v>1590747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1590747</v>
      </c>
      <c r="O36" s="47">
        <f t="shared" si="1"/>
        <v>58.33750183365117</v>
      </c>
      <c r="P36" s="9"/>
    </row>
    <row r="37" spans="1:16" ht="15">
      <c r="A37" s="12"/>
      <c r="B37" s="25">
        <v>335.23</v>
      </c>
      <c r="C37" s="20" t="s">
        <v>148</v>
      </c>
      <c r="D37" s="46">
        <v>10806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10806</v>
      </c>
      <c r="O37" s="47">
        <f aca="true" t="shared" si="7" ref="O37:O68">(N37/O$76)</f>
        <v>0.3962886900396069</v>
      </c>
      <c r="P37" s="9"/>
    </row>
    <row r="38" spans="1:16" ht="15">
      <c r="A38" s="12"/>
      <c r="B38" s="25">
        <v>335.49</v>
      </c>
      <c r="C38" s="20" t="s">
        <v>41</v>
      </c>
      <c r="D38" s="46">
        <v>8638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8638</v>
      </c>
      <c r="O38" s="47">
        <f t="shared" si="7"/>
        <v>0.316781575473082</v>
      </c>
      <c r="P38" s="9"/>
    </row>
    <row r="39" spans="1:16" ht="15">
      <c r="A39" s="12"/>
      <c r="B39" s="25">
        <v>337.3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203718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203718</v>
      </c>
      <c r="O39" s="47">
        <f t="shared" si="7"/>
        <v>7.470954965527358</v>
      </c>
      <c r="P39" s="9"/>
    </row>
    <row r="40" spans="1:16" ht="15">
      <c r="A40" s="12"/>
      <c r="B40" s="25">
        <v>338</v>
      </c>
      <c r="C40" s="20" t="s">
        <v>136</v>
      </c>
      <c r="D40" s="46">
        <v>295791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295791</v>
      </c>
      <c r="O40" s="47">
        <f t="shared" si="7"/>
        <v>10.847550242041955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SUM(D42:D53)</f>
        <v>4729885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15453657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20183542</v>
      </c>
      <c r="O41" s="45">
        <f t="shared" si="7"/>
        <v>740.1915065277982</v>
      </c>
      <c r="P41" s="10"/>
    </row>
    <row r="42" spans="1:16" ht="15">
      <c r="A42" s="12"/>
      <c r="B42" s="25">
        <v>342.1</v>
      </c>
      <c r="C42" s="20" t="s">
        <v>51</v>
      </c>
      <c r="D42" s="46">
        <v>306611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306611</v>
      </c>
      <c r="O42" s="47">
        <f t="shared" si="7"/>
        <v>11.244352354408097</v>
      </c>
      <c r="P42" s="9"/>
    </row>
    <row r="43" spans="1:16" ht="15">
      <c r="A43" s="12"/>
      <c r="B43" s="25">
        <v>342.5</v>
      </c>
      <c r="C43" s="20" t="s">
        <v>52</v>
      </c>
      <c r="D43" s="46">
        <v>2560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2560</v>
      </c>
      <c r="O43" s="47">
        <f t="shared" si="7"/>
        <v>0.09388293970954965</v>
      </c>
      <c r="P43" s="9"/>
    </row>
    <row r="44" spans="1:16" ht="15">
      <c r="A44" s="12"/>
      <c r="B44" s="25">
        <v>342.9</v>
      </c>
      <c r="C44" s="20" t="s">
        <v>53</v>
      </c>
      <c r="D44" s="46">
        <v>28410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28410</v>
      </c>
      <c r="O44" s="47">
        <f t="shared" si="7"/>
        <v>1.0418805926360568</v>
      </c>
      <c r="P44" s="9"/>
    </row>
    <row r="45" spans="1:16" ht="15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6003601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6003601</v>
      </c>
      <c r="O45" s="47">
        <f t="shared" si="7"/>
        <v>220.17019950124688</v>
      </c>
      <c r="P45" s="9"/>
    </row>
    <row r="46" spans="1:16" ht="15">
      <c r="A46" s="12"/>
      <c r="B46" s="25">
        <v>343.4</v>
      </c>
      <c r="C46" s="20" t="s">
        <v>55</v>
      </c>
      <c r="D46" s="46">
        <v>3698294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3698294</v>
      </c>
      <c r="O46" s="47">
        <f t="shared" si="7"/>
        <v>135.62762212116766</v>
      </c>
      <c r="P46" s="9"/>
    </row>
    <row r="47" spans="1:16" ht="15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9411121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9411121</v>
      </c>
      <c r="O47" s="47">
        <f t="shared" si="7"/>
        <v>345.13425993838933</v>
      </c>
      <c r="P47" s="9"/>
    </row>
    <row r="48" spans="1:16" ht="15">
      <c r="A48" s="12"/>
      <c r="B48" s="25">
        <v>343.8</v>
      </c>
      <c r="C48" s="20" t="s">
        <v>57</v>
      </c>
      <c r="D48" s="46">
        <v>113381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113381</v>
      </c>
      <c r="O48" s="47">
        <f t="shared" si="7"/>
        <v>4.158024057503301</v>
      </c>
      <c r="P48" s="9"/>
    </row>
    <row r="49" spans="1:16" ht="15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38935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38935</v>
      </c>
      <c r="O49" s="47">
        <f t="shared" si="7"/>
        <v>1.4278641631216078</v>
      </c>
      <c r="P49" s="9"/>
    </row>
    <row r="50" spans="1:16" ht="15">
      <c r="A50" s="12"/>
      <c r="B50" s="25">
        <v>344.9</v>
      </c>
      <c r="C50" s="20" t="s">
        <v>116</v>
      </c>
      <c r="D50" s="46">
        <v>136116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136116</v>
      </c>
      <c r="O50" s="47">
        <f t="shared" si="7"/>
        <v>4.991785242775414</v>
      </c>
      <c r="P50" s="9"/>
    </row>
    <row r="51" spans="1:16" ht="15">
      <c r="A51" s="12"/>
      <c r="B51" s="25">
        <v>347.1</v>
      </c>
      <c r="C51" s="20" t="s">
        <v>117</v>
      </c>
      <c r="D51" s="46">
        <v>822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</v>
      </c>
      <c r="O51" s="47">
        <f t="shared" si="7"/>
        <v>0.030145225172363208</v>
      </c>
      <c r="P51" s="9"/>
    </row>
    <row r="52" spans="1:16" ht="15">
      <c r="A52" s="12"/>
      <c r="B52" s="25">
        <v>347.2</v>
      </c>
      <c r="C52" s="20" t="s">
        <v>60</v>
      </c>
      <c r="D52" s="46">
        <v>223477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223477</v>
      </c>
      <c r="O52" s="47">
        <f t="shared" si="7"/>
        <v>8.195577233387121</v>
      </c>
      <c r="P52" s="9"/>
    </row>
    <row r="53" spans="1:16" ht="15">
      <c r="A53" s="12"/>
      <c r="B53" s="25">
        <v>349</v>
      </c>
      <c r="C53" s="20" t="s">
        <v>1</v>
      </c>
      <c r="D53" s="46">
        <v>220214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220214</v>
      </c>
      <c r="O53" s="47">
        <f t="shared" si="7"/>
        <v>8.075913158280768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SUM(D55:D58)</f>
        <v>1702595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384230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2086825</v>
      </c>
      <c r="O54" s="45">
        <f t="shared" si="7"/>
        <v>76.53018189819569</v>
      </c>
      <c r="P54" s="10"/>
    </row>
    <row r="55" spans="1:16" ht="15">
      <c r="A55" s="13"/>
      <c r="B55" s="39">
        <v>351.9</v>
      </c>
      <c r="C55" s="21" t="s">
        <v>118</v>
      </c>
      <c r="D55" s="46">
        <v>157854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157854</v>
      </c>
      <c r="O55" s="47">
        <f t="shared" si="7"/>
        <v>5.788983423793457</v>
      </c>
      <c r="P55" s="9"/>
    </row>
    <row r="56" spans="1:16" ht="15">
      <c r="A56" s="13"/>
      <c r="B56" s="39">
        <v>352</v>
      </c>
      <c r="C56" s="21" t="s">
        <v>63</v>
      </c>
      <c r="D56" s="46">
        <v>7073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7073</v>
      </c>
      <c r="O56" s="47">
        <f t="shared" si="7"/>
        <v>0.259388293970955</v>
      </c>
      <c r="P56" s="9"/>
    </row>
    <row r="57" spans="1:16" ht="15">
      <c r="A57" s="13"/>
      <c r="B57" s="39">
        <v>354</v>
      </c>
      <c r="C57" s="21" t="s">
        <v>64</v>
      </c>
      <c r="D57" s="46">
        <v>1351480</v>
      </c>
      <c r="E57" s="46">
        <v>0</v>
      </c>
      <c r="F57" s="46">
        <v>0</v>
      </c>
      <c r="G57" s="46">
        <v>0</v>
      </c>
      <c r="H57" s="46">
        <v>0</v>
      </c>
      <c r="I57" s="46">
        <v>384230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1735710</v>
      </c>
      <c r="O57" s="47">
        <f t="shared" si="7"/>
        <v>63.65373331377439</v>
      </c>
      <c r="P57" s="9"/>
    </row>
    <row r="58" spans="1:16" ht="15">
      <c r="A58" s="13"/>
      <c r="B58" s="39">
        <v>359</v>
      </c>
      <c r="C58" s="21" t="s">
        <v>65</v>
      </c>
      <c r="D58" s="46">
        <v>186188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186188</v>
      </c>
      <c r="O58" s="47">
        <f t="shared" si="7"/>
        <v>6.828076866656887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SUM(D60:D68)</f>
        <v>1725474</v>
      </c>
      <c r="E59" s="32">
        <f t="shared" si="12"/>
        <v>18128</v>
      </c>
      <c r="F59" s="32">
        <f t="shared" si="12"/>
        <v>193647</v>
      </c>
      <c r="G59" s="32">
        <f t="shared" si="12"/>
        <v>0</v>
      </c>
      <c r="H59" s="32">
        <f t="shared" si="12"/>
        <v>0</v>
      </c>
      <c r="I59" s="32">
        <f t="shared" si="12"/>
        <v>279890</v>
      </c>
      <c r="J59" s="32">
        <f t="shared" si="12"/>
        <v>0</v>
      </c>
      <c r="K59" s="32">
        <f t="shared" si="12"/>
        <v>4876500</v>
      </c>
      <c r="L59" s="32">
        <f t="shared" si="12"/>
        <v>0</v>
      </c>
      <c r="M59" s="32">
        <f t="shared" si="12"/>
        <v>0</v>
      </c>
      <c r="N59" s="32">
        <f t="shared" si="11"/>
        <v>7093639</v>
      </c>
      <c r="O59" s="45">
        <f t="shared" si="7"/>
        <v>260.1451884993399</v>
      </c>
      <c r="P59" s="10"/>
    </row>
    <row r="60" spans="1:16" ht="15">
      <c r="A60" s="12"/>
      <c r="B60" s="25">
        <v>361.1</v>
      </c>
      <c r="C60" s="20" t="s">
        <v>67</v>
      </c>
      <c r="D60" s="46">
        <v>179430</v>
      </c>
      <c r="E60" s="46">
        <v>18128</v>
      </c>
      <c r="F60" s="46">
        <v>193647</v>
      </c>
      <c r="G60" s="46">
        <v>0</v>
      </c>
      <c r="H60" s="46">
        <v>0</v>
      </c>
      <c r="I60" s="46">
        <v>123010</v>
      </c>
      <c r="J60" s="46">
        <v>0</v>
      </c>
      <c r="K60" s="46">
        <v>419934</v>
      </c>
      <c r="L60" s="46">
        <v>0</v>
      </c>
      <c r="M60" s="46">
        <v>0</v>
      </c>
      <c r="N60" s="46">
        <f t="shared" si="11"/>
        <v>934149</v>
      </c>
      <c r="O60" s="47">
        <f t="shared" si="7"/>
        <v>34.25806806513129</v>
      </c>
      <c r="P60" s="9"/>
    </row>
    <row r="61" spans="1:16" ht="15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684779</v>
      </c>
      <c r="L61" s="46">
        <v>0</v>
      </c>
      <c r="M61" s="46">
        <v>0</v>
      </c>
      <c r="N61" s="46">
        <f aca="true" t="shared" si="13" ref="N61:N68">SUM(D61:M61)</f>
        <v>684779</v>
      </c>
      <c r="O61" s="47">
        <f t="shared" si="7"/>
        <v>25.112916238814726</v>
      </c>
      <c r="P61" s="9"/>
    </row>
    <row r="62" spans="1:16" ht="15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2406511</v>
      </c>
      <c r="L62" s="46">
        <v>0</v>
      </c>
      <c r="M62" s="46">
        <v>0</v>
      </c>
      <c r="N62" s="46">
        <f t="shared" si="13"/>
        <v>2406511</v>
      </c>
      <c r="O62" s="47">
        <f t="shared" si="7"/>
        <v>88.25403403256564</v>
      </c>
      <c r="P62" s="9"/>
    </row>
    <row r="63" spans="1:16" ht="15">
      <c r="A63" s="12"/>
      <c r="B63" s="25">
        <v>362</v>
      </c>
      <c r="C63" s="20" t="s">
        <v>71</v>
      </c>
      <c r="D63" s="46">
        <v>57263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57263</v>
      </c>
      <c r="O63" s="47">
        <f t="shared" si="7"/>
        <v>2.1000073346046646</v>
      </c>
      <c r="P63" s="9"/>
    </row>
    <row r="64" spans="1:16" ht="15">
      <c r="A64" s="12"/>
      <c r="B64" s="25">
        <v>364</v>
      </c>
      <c r="C64" s="20" t="s">
        <v>133</v>
      </c>
      <c r="D64" s="46">
        <v>937793</v>
      </c>
      <c r="E64" s="46">
        <v>0</v>
      </c>
      <c r="F64" s="46">
        <v>0</v>
      </c>
      <c r="G64" s="46">
        <v>0</v>
      </c>
      <c r="H64" s="46">
        <v>0</v>
      </c>
      <c r="I64" s="46">
        <v>-25434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912359</v>
      </c>
      <c r="O64" s="47">
        <f t="shared" si="7"/>
        <v>33.458962886900395</v>
      </c>
      <c r="P64" s="9"/>
    </row>
    <row r="65" spans="1:16" ht="15">
      <c r="A65" s="12"/>
      <c r="B65" s="25">
        <v>365</v>
      </c>
      <c r="C65" s="20" t="s">
        <v>120</v>
      </c>
      <c r="D65" s="46">
        <v>1173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1173</v>
      </c>
      <c r="O65" s="47">
        <f t="shared" si="7"/>
        <v>0.043017456359102244</v>
      </c>
      <c r="P65" s="9"/>
    </row>
    <row r="66" spans="1:16" ht="15">
      <c r="A66" s="12"/>
      <c r="B66" s="25">
        <v>366</v>
      </c>
      <c r="C66" s="20" t="s">
        <v>73</v>
      </c>
      <c r="D66" s="46">
        <v>123327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123327</v>
      </c>
      <c r="O66" s="47">
        <f t="shared" si="7"/>
        <v>4.522773947484231</v>
      </c>
      <c r="P66" s="9"/>
    </row>
    <row r="67" spans="1:16" ht="15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1365276</v>
      </c>
      <c r="L67" s="46">
        <v>0</v>
      </c>
      <c r="M67" s="46">
        <v>0</v>
      </c>
      <c r="N67" s="46">
        <f t="shared" si="13"/>
        <v>1365276</v>
      </c>
      <c r="O67" s="47">
        <f t="shared" si="7"/>
        <v>50.06879859175591</v>
      </c>
      <c r="P67" s="9"/>
    </row>
    <row r="68" spans="1:16" ht="15">
      <c r="A68" s="12"/>
      <c r="B68" s="25">
        <v>369.9</v>
      </c>
      <c r="C68" s="20" t="s">
        <v>75</v>
      </c>
      <c r="D68" s="46">
        <v>426488</v>
      </c>
      <c r="E68" s="46">
        <v>0</v>
      </c>
      <c r="F68" s="46">
        <v>0</v>
      </c>
      <c r="G68" s="46">
        <v>0</v>
      </c>
      <c r="H68" s="46">
        <v>0</v>
      </c>
      <c r="I68" s="46">
        <v>182314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608802</v>
      </c>
      <c r="O68" s="47">
        <f t="shared" si="7"/>
        <v>22.326609945723927</v>
      </c>
      <c r="P68" s="9"/>
    </row>
    <row r="69" spans="1:16" ht="15.75">
      <c r="A69" s="29" t="s">
        <v>50</v>
      </c>
      <c r="B69" s="30"/>
      <c r="C69" s="31"/>
      <c r="D69" s="32">
        <f aca="true" t="shared" si="14" ref="D69:M69">SUM(D70:D73)</f>
        <v>2563623</v>
      </c>
      <c r="E69" s="32">
        <f t="shared" si="14"/>
        <v>2671565</v>
      </c>
      <c r="F69" s="32">
        <f t="shared" si="14"/>
        <v>3099599</v>
      </c>
      <c r="G69" s="32">
        <f t="shared" si="14"/>
        <v>0</v>
      </c>
      <c r="H69" s="32">
        <f t="shared" si="14"/>
        <v>0</v>
      </c>
      <c r="I69" s="32">
        <f t="shared" si="14"/>
        <v>174040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aca="true" t="shared" si="15" ref="N69:N74">SUM(D69:M69)</f>
        <v>8508827</v>
      </c>
      <c r="O69" s="45">
        <f aca="true" t="shared" si="16" ref="O69:O74">(N69/O$76)</f>
        <v>312.04441103124543</v>
      </c>
      <c r="P69" s="9"/>
    </row>
    <row r="70" spans="1:16" ht="15">
      <c r="A70" s="12"/>
      <c r="B70" s="25">
        <v>381</v>
      </c>
      <c r="C70" s="20" t="s">
        <v>76</v>
      </c>
      <c r="D70" s="46">
        <v>39545</v>
      </c>
      <c r="E70" s="46">
        <v>2671565</v>
      </c>
      <c r="F70" s="46">
        <v>3099599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5810709</v>
      </c>
      <c r="O70" s="47">
        <f t="shared" si="16"/>
        <v>213.09626668622562</v>
      </c>
      <c r="P70" s="9"/>
    </row>
    <row r="71" spans="1:16" ht="15">
      <c r="A71" s="12"/>
      <c r="B71" s="25">
        <v>382</v>
      </c>
      <c r="C71" s="20" t="s">
        <v>89</v>
      </c>
      <c r="D71" s="46">
        <v>2200000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2200000</v>
      </c>
      <c r="O71" s="47">
        <f t="shared" si="16"/>
        <v>80.68065131289424</v>
      </c>
      <c r="P71" s="9"/>
    </row>
    <row r="72" spans="1:16" ht="15">
      <c r="A72" s="12"/>
      <c r="B72" s="25">
        <v>383</v>
      </c>
      <c r="C72" s="20" t="s">
        <v>77</v>
      </c>
      <c r="D72" s="46">
        <v>324078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324078</v>
      </c>
      <c r="O72" s="47">
        <f t="shared" si="16"/>
        <v>11.884920052809154</v>
      </c>
      <c r="P72" s="9"/>
    </row>
    <row r="73" spans="1:16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174040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174040</v>
      </c>
      <c r="O73" s="47">
        <f t="shared" si="16"/>
        <v>6.382572979316415</v>
      </c>
      <c r="P73" s="9"/>
    </row>
    <row r="74" spans="1:119" ht="16.5" thickBot="1">
      <c r="A74" s="14" t="s">
        <v>61</v>
      </c>
      <c r="B74" s="23"/>
      <c r="C74" s="22"/>
      <c r="D74" s="15">
        <f aca="true" t="shared" si="17" ref="D74:M74">SUM(D5,D18,D27,D41,D54,D59,D69)</f>
        <v>39517755</v>
      </c>
      <c r="E74" s="15">
        <f t="shared" si="17"/>
        <v>5180681</v>
      </c>
      <c r="F74" s="15">
        <f t="shared" si="17"/>
        <v>3293246</v>
      </c>
      <c r="G74" s="15">
        <f t="shared" si="17"/>
        <v>0</v>
      </c>
      <c r="H74" s="15">
        <f t="shared" si="17"/>
        <v>0</v>
      </c>
      <c r="I74" s="15">
        <f t="shared" si="17"/>
        <v>20585671</v>
      </c>
      <c r="J74" s="15">
        <f t="shared" si="17"/>
        <v>0</v>
      </c>
      <c r="K74" s="15">
        <f t="shared" si="17"/>
        <v>5225886</v>
      </c>
      <c r="L74" s="15">
        <f t="shared" si="17"/>
        <v>0</v>
      </c>
      <c r="M74" s="15">
        <f t="shared" si="17"/>
        <v>0</v>
      </c>
      <c r="N74" s="15">
        <f t="shared" si="15"/>
        <v>73803239</v>
      </c>
      <c r="O74" s="38">
        <f t="shared" si="16"/>
        <v>2706.587905236908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149</v>
      </c>
      <c r="M76" s="48"/>
      <c r="N76" s="48"/>
      <c r="O76" s="43">
        <v>27268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12426512</v>
      </c>
      <c r="E5" s="27">
        <f t="shared" si="0"/>
        <v>2201521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328952</v>
      </c>
      <c r="L5" s="27">
        <f t="shared" si="0"/>
        <v>0</v>
      </c>
      <c r="M5" s="27">
        <f t="shared" si="0"/>
        <v>0</v>
      </c>
      <c r="N5" s="28">
        <f>SUM(D5:M5)</f>
        <v>14956985</v>
      </c>
      <c r="O5" s="33">
        <f aca="true" t="shared" si="1" ref="O5:O36">(N5/O$77)</f>
        <v>585.7903497434693</v>
      </c>
      <c r="P5" s="6"/>
    </row>
    <row r="6" spans="1:16" ht="15">
      <c r="A6" s="12"/>
      <c r="B6" s="25">
        <v>311</v>
      </c>
      <c r="C6" s="20" t="s">
        <v>3</v>
      </c>
      <c r="D6" s="46">
        <v>8567254</v>
      </c>
      <c r="E6" s="46">
        <v>2201521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10768775</v>
      </c>
      <c r="O6" s="47">
        <f t="shared" si="1"/>
        <v>421.75909607175026</v>
      </c>
      <c r="P6" s="9"/>
    </row>
    <row r="7" spans="1:16" ht="15">
      <c r="A7" s="12"/>
      <c r="B7" s="25">
        <v>312.3</v>
      </c>
      <c r="C7" s="20" t="s">
        <v>11</v>
      </c>
      <c r="D7" s="46">
        <v>103178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103178</v>
      </c>
      <c r="O7" s="47">
        <f t="shared" si="1"/>
        <v>4.040966592253163</v>
      </c>
      <c r="P7" s="9"/>
    </row>
    <row r="8" spans="1:16" ht="15">
      <c r="A8" s="12"/>
      <c r="B8" s="25">
        <v>312.41</v>
      </c>
      <c r="C8" s="20" t="s">
        <v>12</v>
      </c>
      <c r="D8" s="46">
        <v>933602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933602</v>
      </c>
      <c r="O8" s="47">
        <f t="shared" si="1"/>
        <v>36.56452434104884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123819</v>
      </c>
      <c r="L9" s="46">
        <v>0</v>
      </c>
      <c r="M9" s="46">
        <v>0</v>
      </c>
      <c r="N9" s="46">
        <f>SUM(D9:M9)</f>
        <v>123819</v>
      </c>
      <c r="O9" s="47">
        <f t="shared" si="1"/>
        <v>4.849371401715427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205133</v>
      </c>
      <c r="L10" s="46">
        <v>0</v>
      </c>
      <c r="M10" s="46">
        <v>0</v>
      </c>
      <c r="N10" s="46">
        <f>SUM(D10:M10)</f>
        <v>205133</v>
      </c>
      <c r="O10" s="47">
        <f t="shared" si="1"/>
        <v>8.034034386871891</v>
      </c>
      <c r="P10" s="9"/>
    </row>
    <row r="11" spans="1:16" ht="15">
      <c r="A11" s="12"/>
      <c r="B11" s="25">
        <v>314.1</v>
      </c>
      <c r="C11" s="20" t="s">
        <v>13</v>
      </c>
      <c r="D11" s="46">
        <v>1648861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1648861</v>
      </c>
      <c r="O11" s="47">
        <f t="shared" si="1"/>
        <v>64.57764461677046</v>
      </c>
      <c r="P11" s="9"/>
    </row>
    <row r="12" spans="1:16" ht="15">
      <c r="A12" s="12"/>
      <c r="B12" s="25">
        <v>314.3</v>
      </c>
      <c r="C12" s="20" t="s">
        <v>14</v>
      </c>
      <c r="D12" s="46">
        <v>427124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427124</v>
      </c>
      <c r="O12" s="47">
        <f t="shared" si="1"/>
        <v>16.72831238005718</v>
      </c>
      <c r="P12" s="9"/>
    </row>
    <row r="13" spans="1:16" ht="15">
      <c r="A13" s="12"/>
      <c r="B13" s="25">
        <v>314.4</v>
      </c>
      <c r="C13" s="20" t="s">
        <v>15</v>
      </c>
      <c r="D13" s="46">
        <v>87621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87621</v>
      </c>
      <c r="O13" s="47">
        <f t="shared" si="1"/>
        <v>3.431676653742216</v>
      </c>
      <c r="P13" s="9"/>
    </row>
    <row r="14" spans="1:16" ht="15">
      <c r="A14" s="12"/>
      <c r="B14" s="25">
        <v>314.8</v>
      </c>
      <c r="C14" s="20" t="s">
        <v>16</v>
      </c>
      <c r="D14" s="46">
        <v>35992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35992</v>
      </c>
      <c r="O14" s="47">
        <f t="shared" si="1"/>
        <v>1.4096267575294716</v>
      </c>
      <c r="P14" s="9"/>
    </row>
    <row r="15" spans="1:16" ht="15">
      <c r="A15" s="12"/>
      <c r="B15" s="25">
        <v>315</v>
      </c>
      <c r="C15" s="20" t="s">
        <v>108</v>
      </c>
      <c r="D15" s="46">
        <v>526052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526052</v>
      </c>
      <c r="O15" s="47">
        <f t="shared" si="1"/>
        <v>20.602827713155524</v>
      </c>
      <c r="P15" s="9"/>
    </row>
    <row r="16" spans="1:16" ht="15">
      <c r="A16" s="12"/>
      <c r="B16" s="25">
        <v>316</v>
      </c>
      <c r="C16" s="20" t="s">
        <v>109</v>
      </c>
      <c r="D16" s="46">
        <v>96828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96828</v>
      </c>
      <c r="O16" s="47">
        <f t="shared" si="1"/>
        <v>3.7922688285747856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8374167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2719148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11093315</v>
      </c>
      <c r="O17" s="45">
        <f t="shared" si="1"/>
        <v>434.4697058708338</v>
      </c>
      <c r="P17" s="10"/>
    </row>
    <row r="18" spans="1:16" ht="15">
      <c r="A18" s="12"/>
      <c r="B18" s="25">
        <v>322</v>
      </c>
      <c r="C18" s="20" t="s">
        <v>0</v>
      </c>
      <c r="D18" s="46">
        <v>2015431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2015431</v>
      </c>
      <c r="O18" s="47">
        <f t="shared" si="1"/>
        <v>78.93435945638977</v>
      </c>
      <c r="P18" s="9"/>
    </row>
    <row r="19" spans="1:16" ht="15">
      <c r="A19" s="12"/>
      <c r="B19" s="25">
        <v>323.1</v>
      </c>
      <c r="C19" s="20" t="s">
        <v>20</v>
      </c>
      <c r="D19" s="46">
        <v>1869631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1869631</v>
      </c>
      <c r="O19" s="47">
        <f t="shared" si="1"/>
        <v>73.22410214232562</v>
      </c>
      <c r="P19" s="9"/>
    </row>
    <row r="20" spans="1:16" ht="15">
      <c r="A20" s="12"/>
      <c r="B20" s="25">
        <v>323.4</v>
      </c>
      <c r="C20" s="20" t="s">
        <v>21</v>
      </c>
      <c r="D20" s="46">
        <v>119423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119423</v>
      </c>
      <c r="O20" s="47">
        <f t="shared" si="1"/>
        <v>4.677202052246113</v>
      </c>
      <c r="P20" s="9"/>
    </row>
    <row r="21" spans="1:16" ht="15">
      <c r="A21" s="12"/>
      <c r="B21" s="25">
        <v>323.7</v>
      </c>
      <c r="C21" s="20" t="s">
        <v>22</v>
      </c>
      <c r="D21" s="46">
        <v>269716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269716</v>
      </c>
      <c r="O21" s="47">
        <f t="shared" si="1"/>
        <v>10.563427720988525</v>
      </c>
      <c r="P21" s="9"/>
    </row>
    <row r="22" spans="1:16" ht="15">
      <c r="A22" s="12"/>
      <c r="B22" s="25">
        <v>324.11</v>
      </c>
      <c r="C22" s="20" t="s">
        <v>23</v>
      </c>
      <c r="D22" s="46">
        <v>177876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177876</v>
      </c>
      <c r="O22" s="47">
        <f t="shared" si="1"/>
        <v>6.966513923158265</v>
      </c>
      <c r="P22" s="9"/>
    </row>
    <row r="23" spans="1:16" ht="15">
      <c r="A23" s="12"/>
      <c r="B23" s="25">
        <v>324.12</v>
      </c>
      <c r="C23" s="20" t="s">
        <v>24</v>
      </c>
      <c r="D23" s="46">
        <v>12588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12588</v>
      </c>
      <c r="O23" s="47">
        <f t="shared" si="1"/>
        <v>0.4930090471154976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2127781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2127781</v>
      </c>
      <c r="O24" s="47">
        <f t="shared" si="1"/>
        <v>83.33454744840012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70395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70395</v>
      </c>
      <c r="O25" s="47">
        <f t="shared" si="1"/>
        <v>2.757020326636118</v>
      </c>
      <c r="P25" s="9"/>
    </row>
    <row r="26" spans="1:16" ht="15">
      <c r="A26" s="12"/>
      <c r="B26" s="25">
        <v>324.31</v>
      </c>
      <c r="C26" s="20" t="s">
        <v>27</v>
      </c>
      <c r="D26" s="46">
        <v>382403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382403</v>
      </c>
      <c r="O26" s="47">
        <f t="shared" si="1"/>
        <v>14.976814318724788</v>
      </c>
      <c r="P26" s="9"/>
    </row>
    <row r="27" spans="1:16" ht="15">
      <c r="A27" s="12"/>
      <c r="B27" s="25">
        <v>324.32</v>
      </c>
      <c r="C27" s="20" t="s">
        <v>28</v>
      </c>
      <c r="D27" s="46">
        <v>159008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159008</v>
      </c>
      <c r="O27" s="47">
        <f t="shared" si="1"/>
        <v>6.227548662515177</v>
      </c>
      <c r="P27" s="9"/>
    </row>
    <row r="28" spans="1:16" ht="15">
      <c r="A28" s="12"/>
      <c r="B28" s="25">
        <v>324.61</v>
      </c>
      <c r="C28" s="20" t="s">
        <v>29</v>
      </c>
      <c r="D28" s="46">
        <v>283824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283824</v>
      </c>
      <c r="O28" s="47">
        <f t="shared" si="1"/>
        <v>11.115967571378217</v>
      </c>
      <c r="P28" s="9"/>
    </row>
    <row r="29" spans="1:16" ht="15">
      <c r="A29" s="12"/>
      <c r="B29" s="25">
        <v>325.2</v>
      </c>
      <c r="C29" s="20" t="s">
        <v>110</v>
      </c>
      <c r="D29" s="46">
        <v>1925787</v>
      </c>
      <c r="E29" s="46">
        <v>0</v>
      </c>
      <c r="F29" s="46">
        <v>0</v>
      </c>
      <c r="G29" s="46">
        <v>0</v>
      </c>
      <c r="H29" s="46">
        <v>0</v>
      </c>
      <c r="I29" s="46">
        <v>520972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2446759</v>
      </c>
      <c r="O29" s="47">
        <f t="shared" si="1"/>
        <v>95.82732150550268</v>
      </c>
      <c r="P29" s="9"/>
    </row>
    <row r="30" spans="1:16" ht="15">
      <c r="A30" s="12"/>
      <c r="B30" s="25">
        <v>329</v>
      </c>
      <c r="C30" s="20" t="s">
        <v>30</v>
      </c>
      <c r="D30" s="46">
        <v>1158480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1158480</v>
      </c>
      <c r="O30" s="47">
        <f t="shared" si="1"/>
        <v>45.371871695452946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SUM(D32:D42)</f>
        <v>3588888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1159283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4748171</v>
      </c>
      <c r="O31" s="45">
        <f t="shared" si="1"/>
        <v>185.96212744291702</v>
      </c>
      <c r="P31" s="10"/>
    </row>
    <row r="32" spans="1:16" ht="15">
      <c r="A32" s="12"/>
      <c r="B32" s="25">
        <v>331.2</v>
      </c>
      <c r="C32" s="20" t="s">
        <v>31</v>
      </c>
      <c r="D32" s="46">
        <v>211742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211742</v>
      </c>
      <c r="O32" s="47">
        <f t="shared" si="1"/>
        <v>8.292875886108174</v>
      </c>
      <c r="P32" s="9"/>
    </row>
    <row r="33" spans="1:16" ht="15">
      <c r="A33" s="12"/>
      <c r="B33" s="25">
        <v>331.5</v>
      </c>
      <c r="C33" s="20" t="s">
        <v>33</v>
      </c>
      <c r="D33" s="46">
        <v>494839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494839</v>
      </c>
      <c r="O33" s="47">
        <f t="shared" si="1"/>
        <v>19.380370500920378</v>
      </c>
      <c r="P33" s="9"/>
    </row>
    <row r="34" spans="1:16" ht="15">
      <c r="A34" s="12"/>
      <c r="B34" s="25">
        <v>334.5</v>
      </c>
      <c r="C34" s="20" t="s">
        <v>126</v>
      </c>
      <c r="D34" s="46">
        <v>14275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0">SUM(D34:M34)</f>
        <v>14275</v>
      </c>
      <c r="O34" s="47">
        <f t="shared" si="1"/>
        <v>0.5590804057494223</v>
      </c>
      <c r="P34" s="9"/>
    </row>
    <row r="35" spans="1:16" ht="15">
      <c r="A35" s="12"/>
      <c r="B35" s="25">
        <v>335.12</v>
      </c>
      <c r="C35" s="20" t="s">
        <v>112</v>
      </c>
      <c r="D35" s="46">
        <v>927471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927471</v>
      </c>
      <c r="O35" s="47">
        <f t="shared" si="1"/>
        <v>36.324403712842205</v>
      </c>
      <c r="P35" s="9"/>
    </row>
    <row r="36" spans="1:16" ht="15">
      <c r="A36" s="12"/>
      <c r="B36" s="25">
        <v>335.14</v>
      </c>
      <c r="C36" s="20" t="s">
        <v>113</v>
      </c>
      <c r="D36" s="46">
        <v>65228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65228</v>
      </c>
      <c r="O36" s="47">
        <f t="shared" si="1"/>
        <v>2.5546547605060117</v>
      </c>
      <c r="P36" s="9"/>
    </row>
    <row r="37" spans="1:16" ht="15">
      <c r="A37" s="12"/>
      <c r="B37" s="25">
        <v>335.15</v>
      </c>
      <c r="C37" s="20" t="s">
        <v>114</v>
      </c>
      <c r="D37" s="46">
        <v>11077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11077</v>
      </c>
      <c r="O37" s="47">
        <f aca="true" t="shared" si="7" ref="O37:O68">(N37/O$77)</f>
        <v>0.4338307288606901</v>
      </c>
      <c r="P37" s="9"/>
    </row>
    <row r="38" spans="1:16" ht="15">
      <c r="A38" s="12"/>
      <c r="B38" s="25">
        <v>335.18</v>
      </c>
      <c r="C38" s="20" t="s">
        <v>115</v>
      </c>
      <c r="D38" s="46">
        <v>1602314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1602314</v>
      </c>
      <c r="O38" s="47">
        <f t="shared" si="7"/>
        <v>62.75463126150472</v>
      </c>
      <c r="P38" s="9"/>
    </row>
    <row r="39" spans="1:16" ht="15">
      <c r="A39" s="12"/>
      <c r="B39" s="25">
        <v>335.21</v>
      </c>
      <c r="C39" s="20" t="s">
        <v>40</v>
      </c>
      <c r="D39" s="46">
        <v>12252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12252</v>
      </c>
      <c r="O39" s="47">
        <f t="shared" si="7"/>
        <v>0.47984960639172836</v>
      </c>
      <c r="P39" s="9"/>
    </row>
    <row r="40" spans="1:16" ht="15">
      <c r="A40" s="12"/>
      <c r="B40" s="25">
        <v>335.49</v>
      </c>
      <c r="C40" s="20" t="s">
        <v>41</v>
      </c>
      <c r="D40" s="46">
        <v>8001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8001</v>
      </c>
      <c r="O40" s="47">
        <f t="shared" si="7"/>
        <v>0.313359182234755</v>
      </c>
      <c r="P40" s="9"/>
    </row>
    <row r="41" spans="1:16" ht="15">
      <c r="A41" s="12"/>
      <c r="B41" s="25">
        <v>337.3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1159283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1159283</v>
      </c>
      <c r="O41" s="47">
        <f t="shared" si="7"/>
        <v>45.403321192182666</v>
      </c>
      <c r="P41" s="9"/>
    </row>
    <row r="42" spans="1:16" ht="15">
      <c r="A42" s="12"/>
      <c r="B42" s="25">
        <v>338</v>
      </c>
      <c r="C42" s="20" t="s">
        <v>136</v>
      </c>
      <c r="D42" s="46">
        <v>241689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241689</v>
      </c>
      <c r="O42" s="47">
        <f t="shared" si="7"/>
        <v>9.465750205616262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SUM(D44:D55)</f>
        <v>4821280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12749800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17571080</v>
      </c>
      <c r="O43" s="45">
        <f t="shared" si="7"/>
        <v>688.1713860494262</v>
      </c>
      <c r="P43" s="10"/>
    </row>
    <row r="44" spans="1:16" ht="15">
      <c r="A44" s="12"/>
      <c r="B44" s="25">
        <v>342.1</v>
      </c>
      <c r="C44" s="20" t="s">
        <v>51</v>
      </c>
      <c r="D44" s="46">
        <v>314861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5">SUM(D44:M44)</f>
        <v>314861</v>
      </c>
      <c r="O44" s="47">
        <f t="shared" si="7"/>
        <v>12.331531743234246</v>
      </c>
      <c r="P44" s="9"/>
    </row>
    <row r="45" spans="1:16" ht="15">
      <c r="A45" s="12"/>
      <c r="B45" s="25">
        <v>342.5</v>
      </c>
      <c r="C45" s="20" t="s">
        <v>52</v>
      </c>
      <c r="D45" s="46">
        <v>2295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2295</v>
      </c>
      <c r="O45" s="47">
        <f t="shared" si="7"/>
        <v>0.0898836799436024</v>
      </c>
      <c r="P45" s="9"/>
    </row>
    <row r="46" spans="1:16" ht="15">
      <c r="A46" s="12"/>
      <c r="B46" s="25">
        <v>342.9</v>
      </c>
      <c r="C46" s="20" t="s">
        <v>53</v>
      </c>
      <c r="D46" s="46">
        <v>27966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27966</v>
      </c>
      <c r="O46" s="47">
        <f t="shared" si="7"/>
        <v>1.0952884502408649</v>
      </c>
      <c r="P46" s="9"/>
    </row>
    <row r="47" spans="1:16" ht="15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5107294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5107294</v>
      </c>
      <c r="O47" s="47">
        <f t="shared" si="7"/>
        <v>200.02718051149492</v>
      </c>
      <c r="P47" s="9"/>
    </row>
    <row r="48" spans="1:16" ht="15">
      <c r="A48" s="12"/>
      <c r="B48" s="25">
        <v>343.4</v>
      </c>
      <c r="C48" s="20" t="s">
        <v>55</v>
      </c>
      <c r="D48" s="46">
        <v>3519497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3519497</v>
      </c>
      <c r="O48" s="47">
        <f t="shared" si="7"/>
        <v>137.8411075862609</v>
      </c>
      <c r="P48" s="9"/>
    </row>
    <row r="49" spans="1:16" ht="15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7612444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7612444</v>
      </c>
      <c r="O49" s="47">
        <f t="shared" si="7"/>
        <v>298.1413856577762</v>
      </c>
      <c r="P49" s="9"/>
    </row>
    <row r="50" spans="1:16" ht="15">
      <c r="A50" s="12"/>
      <c r="B50" s="25">
        <v>343.8</v>
      </c>
      <c r="C50" s="20" t="s">
        <v>57</v>
      </c>
      <c r="D50" s="46">
        <v>90894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90894</v>
      </c>
      <c r="O50" s="47">
        <f t="shared" si="7"/>
        <v>3.559863705792504</v>
      </c>
      <c r="P50" s="9"/>
    </row>
    <row r="51" spans="1:16" ht="15">
      <c r="A51" s="12"/>
      <c r="B51" s="25">
        <v>343.9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30062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30062</v>
      </c>
      <c r="O51" s="47">
        <f t="shared" si="7"/>
        <v>1.1773782947558062</v>
      </c>
      <c r="P51" s="9"/>
    </row>
    <row r="52" spans="1:16" ht="15">
      <c r="A52" s="12"/>
      <c r="B52" s="25">
        <v>344.9</v>
      </c>
      <c r="C52" s="20" t="s">
        <v>116</v>
      </c>
      <c r="D52" s="46">
        <v>152169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152169</v>
      </c>
      <c r="O52" s="47">
        <f t="shared" si="7"/>
        <v>5.959699212783456</v>
      </c>
      <c r="P52" s="9"/>
    </row>
    <row r="53" spans="1:16" ht="15">
      <c r="A53" s="12"/>
      <c r="B53" s="25">
        <v>347.1</v>
      </c>
      <c r="C53" s="20" t="s">
        <v>117</v>
      </c>
      <c r="D53" s="46">
        <v>950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950</v>
      </c>
      <c r="O53" s="47">
        <f t="shared" si="7"/>
        <v>0.03720675204637136</v>
      </c>
      <c r="P53" s="9"/>
    </row>
    <row r="54" spans="1:16" ht="15">
      <c r="A54" s="12"/>
      <c r="B54" s="25">
        <v>347.2</v>
      </c>
      <c r="C54" s="20" t="s">
        <v>60</v>
      </c>
      <c r="D54" s="46">
        <v>580106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580106</v>
      </c>
      <c r="O54" s="47">
        <f t="shared" si="7"/>
        <v>22.7198527395919</v>
      </c>
      <c r="P54" s="9"/>
    </row>
    <row r="55" spans="1:16" ht="15">
      <c r="A55" s="12"/>
      <c r="B55" s="25">
        <v>349</v>
      </c>
      <c r="C55" s="20" t="s">
        <v>1</v>
      </c>
      <c r="D55" s="46">
        <v>132542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132542</v>
      </c>
      <c r="O55" s="47">
        <f t="shared" si="7"/>
        <v>5.191007715505425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SUM(D57:D60)</f>
        <v>1636037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517703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2">SUM(D56:M56)</f>
        <v>2153740</v>
      </c>
      <c r="O56" s="45">
        <f t="shared" si="7"/>
        <v>84.35123173931774</v>
      </c>
      <c r="P56" s="10"/>
    </row>
    <row r="57" spans="1:16" ht="15">
      <c r="A57" s="13"/>
      <c r="B57" s="39">
        <v>351.9</v>
      </c>
      <c r="C57" s="21" t="s">
        <v>118</v>
      </c>
      <c r="D57" s="46">
        <v>165147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165147</v>
      </c>
      <c r="O57" s="47">
        <f t="shared" si="7"/>
        <v>6.4679826107390435</v>
      </c>
      <c r="P57" s="9"/>
    </row>
    <row r="58" spans="1:16" ht="15">
      <c r="A58" s="13"/>
      <c r="B58" s="39">
        <v>352</v>
      </c>
      <c r="C58" s="21" t="s">
        <v>63</v>
      </c>
      <c r="D58" s="46">
        <v>14429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14429</v>
      </c>
      <c r="O58" s="47">
        <f t="shared" si="7"/>
        <v>0.5651118160811499</v>
      </c>
      <c r="P58" s="9"/>
    </row>
    <row r="59" spans="1:16" ht="15">
      <c r="A59" s="13"/>
      <c r="B59" s="39">
        <v>354</v>
      </c>
      <c r="C59" s="21" t="s">
        <v>64</v>
      </c>
      <c r="D59" s="46">
        <v>1395392</v>
      </c>
      <c r="E59" s="46">
        <v>0</v>
      </c>
      <c r="F59" s="46">
        <v>0</v>
      </c>
      <c r="G59" s="46">
        <v>0</v>
      </c>
      <c r="H59" s="46">
        <v>0</v>
      </c>
      <c r="I59" s="46">
        <v>517703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1913095</v>
      </c>
      <c r="O59" s="47">
        <f t="shared" si="7"/>
        <v>74.92636979595034</v>
      </c>
      <c r="P59" s="9"/>
    </row>
    <row r="60" spans="1:16" ht="15">
      <c r="A60" s="13"/>
      <c r="B60" s="39">
        <v>359</v>
      </c>
      <c r="C60" s="21" t="s">
        <v>65</v>
      </c>
      <c r="D60" s="46">
        <v>61069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61069</v>
      </c>
      <c r="O60" s="47">
        <f t="shared" si="7"/>
        <v>2.391767516547213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SUM(D62:D70)</f>
        <v>1336980</v>
      </c>
      <c r="E61" s="32">
        <f t="shared" si="12"/>
        <v>52358</v>
      </c>
      <c r="F61" s="32">
        <f t="shared" si="12"/>
        <v>201864</v>
      </c>
      <c r="G61" s="32">
        <f t="shared" si="12"/>
        <v>0</v>
      </c>
      <c r="H61" s="32">
        <f t="shared" si="12"/>
        <v>0</v>
      </c>
      <c r="I61" s="32">
        <f t="shared" si="12"/>
        <v>167879</v>
      </c>
      <c r="J61" s="32">
        <f t="shared" si="12"/>
        <v>0</v>
      </c>
      <c r="K61" s="32">
        <f t="shared" si="12"/>
        <v>3960019</v>
      </c>
      <c r="L61" s="32">
        <f t="shared" si="12"/>
        <v>0</v>
      </c>
      <c r="M61" s="32">
        <f t="shared" si="12"/>
        <v>0</v>
      </c>
      <c r="N61" s="32">
        <f t="shared" si="11"/>
        <v>5719100</v>
      </c>
      <c r="O61" s="45">
        <f t="shared" si="7"/>
        <v>223.98856381937102</v>
      </c>
      <c r="P61" s="10"/>
    </row>
    <row r="62" spans="1:16" ht="15">
      <c r="A62" s="12"/>
      <c r="B62" s="25">
        <v>361.1</v>
      </c>
      <c r="C62" s="20" t="s">
        <v>67</v>
      </c>
      <c r="D62" s="46">
        <v>438818</v>
      </c>
      <c r="E62" s="46">
        <v>52158</v>
      </c>
      <c r="F62" s="46">
        <v>201864</v>
      </c>
      <c r="G62" s="46">
        <v>0</v>
      </c>
      <c r="H62" s="46">
        <v>0</v>
      </c>
      <c r="I62" s="46">
        <v>327382</v>
      </c>
      <c r="J62" s="46">
        <v>0</v>
      </c>
      <c r="K62" s="46">
        <v>178851</v>
      </c>
      <c r="L62" s="46">
        <v>0</v>
      </c>
      <c r="M62" s="46">
        <v>0</v>
      </c>
      <c r="N62" s="46">
        <f t="shared" si="11"/>
        <v>1199073</v>
      </c>
      <c r="O62" s="47">
        <f t="shared" si="7"/>
        <v>46.96169662789332</v>
      </c>
      <c r="P62" s="9"/>
    </row>
    <row r="63" spans="1:16" ht="15">
      <c r="A63" s="12"/>
      <c r="B63" s="25">
        <v>361.2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935431</v>
      </c>
      <c r="L63" s="46">
        <v>0</v>
      </c>
      <c r="M63" s="46">
        <v>0</v>
      </c>
      <c r="N63" s="46">
        <f aca="true" t="shared" si="13" ref="N63:N70">SUM(D63:M63)</f>
        <v>935431</v>
      </c>
      <c r="O63" s="47">
        <f t="shared" si="7"/>
        <v>36.63615712998864</v>
      </c>
      <c r="P63" s="9"/>
    </row>
    <row r="64" spans="1:16" ht="15">
      <c r="A64" s="12"/>
      <c r="B64" s="25">
        <v>361.3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599748</v>
      </c>
      <c r="L64" s="46">
        <v>0</v>
      </c>
      <c r="M64" s="46">
        <v>0</v>
      </c>
      <c r="N64" s="46">
        <f t="shared" si="13"/>
        <v>599748</v>
      </c>
      <c r="O64" s="47">
        <f t="shared" si="7"/>
        <v>23.489131711902242</v>
      </c>
      <c r="P64" s="9"/>
    </row>
    <row r="65" spans="1:16" ht="15">
      <c r="A65" s="12"/>
      <c r="B65" s="25">
        <v>362</v>
      </c>
      <c r="C65" s="20" t="s">
        <v>71</v>
      </c>
      <c r="D65" s="46">
        <v>62128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62128</v>
      </c>
      <c r="O65" s="47">
        <f t="shared" si="7"/>
        <v>2.433243253828379</v>
      </c>
      <c r="P65" s="9"/>
    </row>
    <row r="66" spans="1:16" ht="15">
      <c r="A66" s="12"/>
      <c r="B66" s="25">
        <v>364</v>
      </c>
      <c r="C66" s="20" t="s">
        <v>133</v>
      </c>
      <c r="D66" s="46">
        <v>335135</v>
      </c>
      <c r="E66" s="46">
        <v>0</v>
      </c>
      <c r="F66" s="46">
        <v>0</v>
      </c>
      <c r="G66" s="46">
        <v>0</v>
      </c>
      <c r="H66" s="46">
        <v>0</v>
      </c>
      <c r="I66" s="46">
        <v>-165455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169680</v>
      </c>
      <c r="O66" s="47">
        <f t="shared" si="7"/>
        <v>6.645517565503466</v>
      </c>
      <c r="P66" s="9"/>
    </row>
    <row r="67" spans="1:16" ht="15">
      <c r="A67" s="12"/>
      <c r="B67" s="25">
        <v>365</v>
      </c>
      <c r="C67" s="20" t="s">
        <v>120</v>
      </c>
      <c r="D67" s="46">
        <v>708</v>
      </c>
      <c r="E67" s="46">
        <v>0</v>
      </c>
      <c r="F67" s="46">
        <v>0</v>
      </c>
      <c r="G67" s="46">
        <v>0</v>
      </c>
      <c r="H67" s="46">
        <v>0</v>
      </c>
      <c r="I67" s="46">
        <v>2500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3208</v>
      </c>
      <c r="O67" s="47">
        <f t="shared" si="7"/>
        <v>0.125641326910273</v>
      </c>
      <c r="P67" s="9"/>
    </row>
    <row r="68" spans="1:16" ht="15">
      <c r="A68" s="12"/>
      <c r="B68" s="25">
        <v>366</v>
      </c>
      <c r="C68" s="20" t="s">
        <v>73</v>
      </c>
      <c r="D68" s="46">
        <v>186228</v>
      </c>
      <c r="E68" s="46">
        <v>200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186428</v>
      </c>
      <c r="O68" s="47">
        <f t="shared" si="7"/>
        <v>7.301453021579916</v>
      </c>
      <c r="P68" s="9"/>
    </row>
    <row r="69" spans="1:16" ht="15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2245989</v>
      </c>
      <c r="L69" s="46">
        <v>0</v>
      </c>
      <c r="M69" s="46">
        <v>0</v>
      </c>
      <c r="N69" s="46">
        <f t="shared" si="13"/>
        <v>2245989</v>
      </c>
      <c r="O69" s="47">
        <f aca="true" t="shared" si="14" ref="O69:O75">(N69/O$77)</f>
        <v>87.96416402302903</v>
      </c>
      <c r="P69" s="9"/>
    </row>
    <row r="70" spans="1:16" ht="15">
      <c r="A70" s="12"/>
      <c r="B70" s="25">
        <v>369.9</v>
      </c>
      <c r="C70" s="20" t="s">
        <v>75</v>
      </c>
      <c r="D70" s="46">
        <v>313963</v>
      </c>
      <c r="E70" s="46">
        <v>0</v>
      </c>
      <c r="F70" s="46">
        <v>0</v>
      </c>
      <c r="G70" s="46">
        <v>0</v>
      </c>
      <c r="H70" s="46">
        <v>0</v>
      </c>
      <c r="I70" s="46">
        <v>3452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317415</v>
      </c>
      <c r="O70" s="47">
        <f t="shared" si="14"/>
        <v>12.431559158735753</v>
      </c>
      <c r="P70" s="9"/>
    </row>
    <row r="71" spans="1:16" ht="15.75">
      <c r="A71" s="29" t="s">
        <v>50</v>
      </c>
      <c r="B71" s="30"/>
      <c r="C71" s="31"/>
      <c r="D71" s="32">
        <f aca="true" t="shared" si="15" ref="D71:M71">SUM(D72:D74)</f>
        <v>2100000</v>
      </c>
      <c r="E71" s="32">
        <f t="shared" si="15"/>
        <v>2363155</v>
      </c>
      <c r="F71" s="32">
        <f t="shared" si="15"/>
        <v>3113216</v>
      </c>
      <c r="G71" s="32">
        <f t="shared" si="15"/>
        <v>0</v>
      </c>
      <c r="H71" s="32">
        <f t="shared" si="15"/>
        <v>0</v>
      </c>
      <c r="I71" s="32">
        <f t="shared" si="15"/>
        <v>145200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7721571</v>
      </c>
      <c r="O71" s="45">
        <f t="shared" si="14"/>
        <v>302.415344847844</v>
      </c>
      <c r="P71" s="9"/>
    </row>
    <row r="72" spans="1:16" ht="15">
      <c r="A72" s="12"/>
      <c r="B72" s="25">
        <v>381</v>
      </c>
      <c r="C72" s="20" t="s">
        <v>76</v>
      </c>
      <c r="D72" s="46">
        <v>0</v>
      </c>
      <c r="E72" s="46">
        <v>2363155</v>
      </c>
      <c r="F72" s="46">
        <v>3113216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5476371</v>
      </c>
      <c r="O72" s="47">
        <f t="shared" si="14"/>
        <v>214.4820820115145</v>
      </c>
      <c r="P72" s="9"/>
    </row>
    <row r="73" spans="1:16" ht="15">
      <c r="A73" s="12"/>
      <c r="B73" s="25">
        <v>382</v>
      </c>
      <c r="C73" s="20" t="s">
        <v>89</v>
      </c>
      <c r="D73" s="46">
        <v>2100000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2100000</v>
      </c>
      <c r="O73" s="47">
        <f t="shared" si="14"/>
        <v>82.24650452355775</v>
      </c>
      <c r="P73" s="9"/>
    </row>
    <row r="74" spans="1:16" ht="15.75" thickBot="1">
      <c r="A74" s="12"/>
      <c r="B74" s="25">
        <v>389.8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145200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145200</v>
      </c>
      <c r="O74" s="47">
        <f t="shared" si="14"/>
        <v>5.686758312771707</v>
      </c>
      <c r="P74" s="9"/>
    </row>
    <row r="75" spans="1:119" ht="16.5" thickBot="1">
      <c r="A75" s="14" t="s">
        <v>61</v>
      </c>
      <c r="B75" s="23"/>
      <c r="C75" s="22"/>
      <c r="D75" s="15">
        <f aca="true" t="shared" si="16" ref="D75:M75">SUM(D5,D17,D31,D43,D56,D61,D71)</f>
        <v>34283864</v>
      </c>
      <c r="E75" s="15">
        <f t="shared" si="16"/>
        <v>4617034</v>
      </c>
      <c r="F75" s="15">
        <f t="shared" si="16"/>
        <v>3315080</v>
      </c>
      <c r="G75" s="15">
        <f t="shared" si="16"/>
        <v>0</v>
      </c>
      <c r="H75" s="15">
        <f t="shared" si="16"/>
        <v>0</v>
      </c>
      <c r="I75" s="15">
        <f t="shared" si="16"/>
        <v>17459013</v>
      </c>
      <c r="J75" s="15">
        <f t="shared" si="16"/>
        <v>0</v>
      </c>
      <c r="K75" s="15">
        <f t="shared" si="16"/>
        <v>4288971</v>
      </c>
      <c r="L75" s="15">
        <f t="shared" si="16"/>
        <v>0</v>
      </c>
      <c r="M75" s="15">
        <f t="shared" si="16"/>
        <v>0</v>
      </c>
      <c r="N75" s="15">
        <f>SUM(D75:M75)</f>
        <v>63963962</v>
      </c>
      <c r="O75" s="38">
        <f t="shared" si="14"/>
        <v>2505.148709513179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145</v>
      </c>
      <c r="M77" s="48"/>
      <c r="N77" s="48"/>
      <c r="O77" s="43">
        <v>25533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11194928</v>
      </c>
      <c r="E5" s="27">
        <f t="shared" si="0"/>
        <v>1693855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301446</v>
      </c>
      <c r="L5" s="27">
        <f t="shared" si="0"/>
        <v>0</v>
      </c>
      <c r="M5" s="27">
        <f t="shared" si="0"/>
        <v>0</v>
      </c>
      <c r="N5" s="28">
        <f>SUM(D5:M5)</f>
        <v>13190229</v>
      </c>
      <c r="O5" s="33">
        <f aca="true" t="shared" si="1" ref="O5:O36">(N5/O$79)</f>
        <v>542.8524569923451</v>
      </c>
      <c r="P5" s="6"/>
    </row>
    <row r="6" spans="1:16" ht="15">
      <c r="A6" s="12"/>
      <c r="B6" s="25">
        <v>311</v>
      </c>
      <c r="C6" s="20" t="s">
        <v>3</v>
      </c>
      <c r="D6" s="46">
        <v>7645055</v>
      </c>
      <c r="E6" s="46">
        <v>1693855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9338910</v>
      </c>
      <c r="O6" s="47">
        <f t="shared" si="1"/>
        <v>384.3489176063874</v>
      </c>
      <c r="P6" s="9"/>
    </row>
    <row r="7" spans="1:16" ht="15">
      <c r="A7" s="12"/>
      <c r="B7" s="25">
        <v>312.3</v>
      </c>
      <c r="C7" s="20" t="s">
        <v>11</v>
      </c>
      <c r="D7" s="46">
        <v>101943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101943</v>
      </c>
      <c r="O7" s="47">
        <f t="shared" si="1"/>
        <v>4.195530496337147</v>
      </c>
      <c r="P7" s="9"/>
    </row>
    <row r="8" spans="1:16" ht="15">
      <c r="A8" s="12"/>
      <c r="B8" s="25">
        <v>312.41</v>
      </c>
      <c r="C8" s="20" t="s">
        <v>12</v>
      </c>
      <c r="D8" s="46">
        <v>919771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919771</v>
      </c>
      <c r="O8" s="47">
        <f t="shared" si="1"/>
        <v>37.85377397316652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119975</v>
      </c>
      <c r="L9" s="46">
        <v>0</v>
      </c>
      <c r="M9" s="46">
        <v>0</v>
      </c>
      <c r="N9" s="46">
        <f>SUM(D9:M9)</f>
        <v>119975</v>
      </c>
      <c r="O9" s="47">
        <f t="shared" si="1"/>
        <v>4.937649189233682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181471</v>
      </c>
      <c r="L10" s="46">
        <v>0</v>
      </c>
      <c r="M10" s="46">
        <v>0</v>
      </c>
      <c r="N10" s="46">
        <f>SUM(D10:M10)</f>
        <v>181471</v>
      </c>
      <c r="O10" s="47">
        <f t="shared" si="1"/>
        <v>7.4685570828874805</v>
      </c>
      <c r="P10" s="9"/>
    </row>
    <row r="11" spans="1:16" ht="15">
      <c r="A11" s="12"/>
      <c r="B11" s="25">
        <v>314.1</v>
      </c>
      <c r="C11" s="20" t="s">
        <v>13</v>
      </c>
      <c r="D11" s="46">
        <v>1431019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1431019</v>
      </c>
      <c r="O11" s="47">
        <f t="shared" si="1"/>
        <v>58.894518067330644</v>
      </c>
      <c r="P11" s="9"/>
    </row>
    <row r="12" spans="1:16" ht="15">
      <c r="A12" s="12"/>
      <c r="B12" s="25">
        <v>314.3</v>
      </c>
      <c r="C12" s="20" t="s">
        <v>14</v>
      </c>
      <c r="D12" s="46">
        <v>347995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347995</v>
      </c>
      <c r="O12" s="47">
        <f t="shared" si="1"/>
        <v>14.321960655197959</v>
      </c>
      <c r="P12" s="9"/>
    </row>
    <row r="13" spans="1:16" ht="15">
      <c r="A13" s="12"/>
      <c r="B13" s="25">
        <v>314.4</v>
      </c>
      <c r="C13" s="20" t="s">
        <v>15</v>
      </c>
      <c r="D13" s="46">
        <v>94944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94944</v>
      </c>
      <c r="O13" s="47">
        <f t="shared" si="1"/>
        <v>3.9074820972919584</v>
      </c>
      <c r="P13" s="9"/>
    </row>
    <row r="14" spans="1:16" ht="15">
      <c r="A14" s="12"/>
      <c r="B14" s="25">
        <v>314.8</v>
      </c>
      <c r="C14" s="20" t="s">
        <v>16</v>
      </c>
      <c r="D14" s="46">
        <v>39848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39848</v>
      </c>
      <c r="O14" s="47">
        <f t="shared" si="1"/>
        <v>1.639970367931517</v>
      </c>
      <c r="P14" s="9"/>
    </row>
    <row r="15" spans="1:16" ht="15">
      <c r="A15" s="12"/>
      <c r="B15" s="25">
        <v>315</v>
      </c>
      <c r="C15" s="20" t="s">
        <v>108</v>
      </c>
      <c r="D15" s="46">
        <v>533196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533196</v>
      </c>
      <c r="O15" s="47">
        <f t="shared" si="1"/>
        <v>21.94402831508766</v>
      </c>
      <c r="P15" s="9"/>
    </row>
    <row r="16" spans="1:16" ht="15">
      <c r="A16" s="12"/>
      <c r="B16" s="25">
        <v>316</v>
      </c>
      <c r="C16" s="20" t="s">
        <v>109</v>
      </c>
      <c r="D16" s="46">
        <v>81157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81157</v>
      </c>
      <c r="O16" s="47">
        <f t="shared" si="1"/>
        <v>3.340069141493127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7353191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2896022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10249213</v>
      </c>
      <c r="O17" s="45">
        <f t="shared" si="1"/>
        <v>421.8130298790024</v>
      </c>
      <c r="P17" s="10"/>
    </row>
    <row r="18" spans="1:16" ht="15">
      <c r="A18" s="12"/>
      <c r="B18" s="25">
        <v>322</v>
      </c>
      <c r="C18" s="20" t="s">
        <v>0</v>
      </c>
      <c r="D18" s="46">
        <v>1699998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1699998</v>
      </c>
      <c r="O18" s="47">
        <f t="shared" si="1"/>
        <v>69.96452382912175</v>
      </c>
      <c r="P18" s="9"/>
    </row>
    <row r="19" spans="1:16" ht="15">
      <c r="A19" s="12"/>
      <c r="B19" s="25">
        <v>323.1</v>
      </c>
      <c r="C19" s="20" t="s">
        <v>20</v>
      </c>
      <c r="D19" s="46">
        <v>1610638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1610638</v>
      </c>
      <c r="O19" s="47">
        <f t="shared" si="1"/>
        <v>66.28685488517573</v>
      </c>
      <c r="P19" s="9"/>
    </row>
    <row r="20" spans="1:16" ht="15">
      <c r="A20" s="12"/>
      <c r="B20" s="25">
        <v>323.4</v>
      </c>
      <c r="C20" s="20" t="s">
        <v>21</v>
      </c>
      <c r="D20" s="46">
        <v>120922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120922</v>
      </c>
      <c r="O20" s="47">
        <f t="shared" si="1"/>
        <v>4.976623590418964</v>
      </c>
      <c r="P20" s="9"/>
    </row>
    <row r="21" spans="1:16" ht="15">
      <c r="A21" s="12"/>
      <c r="B21" s="25">
        <v>323.7</v>
      </c>
      <c r="C21" s="20" t="s">
        <v>22</v>
      </c>
      <c r="D21" s="46">
        <v>245692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245692</v>
      </c>
      <c r="O21" s="47">
        <f t="shared" si="1"/>
        <v>10.11161412461931</v>
      </c>
      <c r="P21" s="9"/>
    </row>
    <row r="22" spans="1:16" ht="15">
      <c r="A22" s="12"/>
      <c r="B22" s="25">
        <v>324.11</v>
      </c>
      <c r="C22" s="20" t="s">
        <v>23</v>
      </c>
      <c r="D22" s="46">
        <v>159210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159210</v>
      </c>
      <c r="O22" s="47">
        <f t="shared" si="1"/>
        <v>6.552391143303976</v>
      </c>
      <c r="P22" s="9"/>
    </row>
    <row r="23" spans="1:16" ht="15">
      <c r="A23" s="12"/>
      <c r="B23" s="25">
        <v>324.12</v>
      </c>
      <c r="C23" s="20" t="s">
        <v>24</v>
      </c>
      <c r="D23" s="46">
        <v>78271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78271</v>
      </c>
      <c r="O23" s="47">
        <f t="shared" si="1"/>
        <v>3.221293933657091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2174087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2174087</v>
      </c>
      <c r="O24" s="47">
        <f t="shared" si="1"/>
        <v>89.47596510000822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64978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64978</v>
      </c>
      <c r="O25" s="47">
        <f t="shared" si="1"/>
        <v>2.6742118692896533</v>
      </c>
      <c r="P25" s="9"/>
    </row>
    <row r="26" spans="1:16" ht="15">
      <c r="A26" s="12"/>
      <c r="B26" s="25">
        <v>324.31</v>
      </c>
      <c r="C26" s="20" t="s">
        <v>27</v>
      </c>
      <c r="D26" s="46">
        <v>343661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343661</v>
      </c>
      <c r="O26" s="47">
        <f t="shared" si="1"/>
        <v>14.14359206519055</v>
      </c>
      <c r="P26" s="9"/>
    </row>
    <row r="27" spans="1:16" ht="15">
      <c r="A27" s="12"/>
      <c r="B27" s="25">
        <v>324.32</v>
      </c>
      <c r="C27" s="20" t="s">
        <v>28</v>
      </c>
      <c r="D27" s="46">
        <v>196924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196924</v>
      </c>
      <c r="O27" s="47">
        <f t="shared" si="1"/>
        <v>8.104535352703927</v>
      </c>
      <c r="P27" s="9"/>
    </row>
    <row r="28" spans="1:16" ht="15">
      <c r="A28" s="12"/>
      <c r="B28" s="25">
        <v>324.61</v>
      </c>
      <c r="C28" s="20" t="s">
        <v>29</v>
      </c>
      <c r="D28" s="46">
        <v>254040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254040</v>
      </c>
      <c r="O28" s="47">
        <f t="shared" si="1"/>
        <v>10.455181496419458</v>
      </c>
      <c r="P28" s="9"/>
    </row>
    <row r="29" spans="1:16" ht="15">
      <c r="A29" s="12"/>
      <c r="B29" s="25">
        <v>325.2</v>
      </c>
      <c r="C29" s="20" t="s">
        <v>110</v>
      </c>
      <c r="D29" s="46">
        <v>1908268</v>
      </c>
      <c r="E29" s="46">
        <v>0</v>
      </c>
      <c r="F29" s="46">
        <v>0</v>
      </c>
      <c r="G29" s="46">
        <v>0</v>
      </c>
      <c r="H29" s="46">
        <v>0</v>
      </c>
      <c r="I29" s="46">
        <v>656957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2565225</v>
      </c>
      <c r="O29" s="47">
        <f t="shared" si="1"/>
        <v>105.57350399209811</v>
      </c>
      <c r="P29" s="9"/>
    </row>
    <row r="30" spans="1:16" ht="15">
      <c r="A30" s="12"/>
      <c r="B30" s="25">
        <v>329</v>
      </c>
      <c r="C30" s="20" t="s">
        <v>30</v>
      </c>
      <c r="D30" s="46">
        <v>735567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735567</v>
      </c>
      <c r="O30" s="47">
        <f t="shared" si="1"/>
        <v>30.272738496995636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SUM(D32:D43)</f>
        <v>2937604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248797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3186401</v>
      </c>
      <c r="O31" s="45">
        <f t="shared" si="1"/>
        <v>131.13840645320602</v>
      </c>
      <c r="P31" s="10"/>
    </row>
    <row r="32" spans="1:16" ht="15">
      <c r="A32" s="12"/>
      <c r="B32" s="25">
        <v>331.2</v>
      </c>
      <c r="C32" s="20" t="s">
        <v>31</v>
      </c>
      <c r="D32" s="46">
        <v>174523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174523</v>
      </c>
      <c r="O32" s="47">
        <f t="shared" si="1"/>
        <v>7.182607622026504</v>
      </c>
      <c r="P32" s="9"/>
    </row>
    <row r="33" spans="1:16" ht="15">
      <c r="A33" s="12"/>
      <c r="B33" s="25">
        <v>331.5</v>
      </c>
      <c r="C33" s="20" t="s">
        <v>33</v>
      </c>
      <c r="D33" s="46">
        <v>62955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62955</v>
      </c>
      <c r="O33" s="47">
        <f t="shared" si="1"/>
        <v>2.59095398798255</v>
      </c>
      <c r="P33" s="9"/>
    </row>
    <row r="34" spans="1:16" ht="15">
      <c r="A34" s="12"/>
      <c r="B34" s="25">
        <v>334.5</v>
      </c>
      <c r="C34" s="20" t="s">
        <v>126</v>
      </c>
      <c r="D34" s="46">
        <v>10493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0">SUM(D34:M34)</f>
        <v>10493</v>
      </c>
      <c r="O34" s="47">
        <f t="shared" si="1"/>
        <v>0.43184624248909376</v>
      </c>
      <c r="P34" s="9"/>
    </row>
    <row r="35" spans="1:16" ht="15">
      <c r="A35" s="12"/>
      <c r="B35" s="25">
        <v>335.12</v>
      </c>
      <c r="C35" s="20" t="s">
        <v>112</v>
      </c>
      <c r="D35" s="46">
        <v>880419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880419</v>
      </c>
      <c r="O35" s="47">
        <f t="shared" si="1"/>
        <v>36.234216807967734</v>
      </c>
      <c r="P35" s="9"/>
    </row>
    <row r="36" spans="1:16" ht="15">
      <c r="A36" s="12"/>
      <c r="B36" s="25">
        <v>335.14</v>
      </c>
      <c r="C36" s="20" t="s">
        <v>113</v>
      </c>
      <c r="D36" s="46">
        <v>64323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64323</v>
      </c>
      <c r="O36" s="47">
        <f t="shared" si="1"/>
        <v>2.647254918100255</v>
      </c>
      <c r="P36" s="9"/>
    </row>
    <row r="37" spans="1:16" ht="15">
      <c r="A37" s="12"/>
      <c r="B37" s="25">
        <v>335.15</v>
      </c>
      <c r="C37" s="20" t="s">
        <v>114</v>
      </c>
      <c r="D37" s="46">
        <v>11481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11481</v>
      </c>
      <c r="O37" s="47">
        <f aca="true" t="shared" si="7" ref="O37:O68">(N37/O$79)</f>
        <v>0.4725080253518808</v>
      </c>
      <c r="P37" s="9"/>
    </row>
    <row r="38" spans="1:16" ht="15">
      <c r="A38" s="12"/>
      <c r="B38" s="25">
        <v>335.18</v>
      </c>
      <c r="C38" s="20" t="s">
        <v>115</v>
      </c>
      <c r="D38" s="46">
        <v>1495179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1495179</v>
      </c>
      <c r="O38" s="47">
        <f t="shared" si="7"/>
        <v>61.53506461437156</v>
      </c>
      <c r="P38" s="9"/>
    </row>
    <row r="39" spans="1:16" ht="15">
      <c r="A39" s="12"/>
      <c r="B39" s="25">
        <v>335.21</v>
      </c>
      <c r="C39" s="20" t="s">
        <v>40</v>
      </c>
      <c r="D39" s="46">
        <v>9730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9730</v>
      </c>
      <c r="O39" s="47">
        <f t="shared" si="7"/>
        <v>0.40044448102724506</v>
      </c>
      <c r="P39" s="9"/>
    </row>
    <row r="40" spans="1:16" ht="15">
      <c r="A40" s="12"/>
      <c r="B40" s="25">
        <v>335.49</v>
      </c>
      <c r="C40" s="20" t="s">
        <v>41</v>
      </c>
      <c r="D40" s="46">
        <v>5418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5418</v>
      </c>
      <c r="O40" s="47">
        <f t="shared" si="7"/>
        <v>0.22298131533459545</v>
      </c>
      <c r="P40" s="9"/>
    </row>
    <row r="41" spans="1:16" ht="15">
      <c r="A41" s="12"/>
      <c r="B41" s="25">
        <v>337.2</v>
      </c>
      <c r="C41" s="20" t="s">
        <v>42</v>
      </c>
      <c r="D41" s="46">
        <v>3604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3604</v>
      </c>
      <c r="O41" s="47">
        <f t="shared" si="7"/>
        <v>0.14832496501769693</v>
      </c>
      <c r="P41" s="9"/>
    </row>
    <row r="42" spans="1:16" ht="15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248797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248797</v>
      </c>
      <c r="O42" s="47">
        <f t="shared" si="7"/>
        <v>10.23940241995226</v>
      </c>
      <c r="P42" s="9"/>
    </row>
    <row r="43" spans="1:16" ht="15">
      <c r="A43" s="12"/>
      <c r="B43" s="25">
        <v>338</v>
      </c>
      <c r="C43" s="20" t="s">
        <v>136</v>
      </c>
      <c r="D43" s="46">
        <v>219479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219479</v>
      </c>
      <c r="O43" s="47">
        <f t="shared" si="7"/>
        <v>9.032801053584658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SUM(D45:D56)</f>
        <v>4381628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10978260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15359888</v>
      </c>
      <c r="O44" s="45">
        <f t="shared" si="7"/>
        <v>632.1461848711829</v>
      </c>
      <c r="P44" s="10"/>
    </row>
    <row r="45" spans="1:16" ht="15">
      <c r="A45" s="12"/>
      <c r="B45" s="25">
        <v>342.1</v>
      </c>
      <c r="C45" s="20" t="s">
        <v>51</v>
      </c>
      <c r="D45" s="46">
        <v>175366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6">SUM(D45:M45)</f>
        <v>175366</v>
      </c>
      <c r="O45" s="47">
        <f t="shared" si="7"/>
        <v>7.2173018355420195</v>
      </c>
      <c r="P45" s="9"/>
    </row>
    <row r="46" spans="1:16" ht="15">
      <c r="A46" s="12"/>
      <c r="B46" s="25">
        <v>342.5</v>
      </c>
      <c r="C46" s="20" t="s">
        <v>52</v>
      </c>
      <c r="D46" s="46">
        <v>5019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5019</v>
      </c>
      <c r="O46" s="47">
        <f t="shared" si="7"/>
        <v>0.20656021071693142</v>
      </c>
      <c r="P46" s="9"/>
    </row>
    <row r="47" spans="1:16" ht="15">
      <c r="A47" s="12"/>
      <c r="B47" s="25">
        <v>342.9</v>
      </c>
      <c r="C47" s="20" t="s">
        <v>53</v>
      </c>
      <c r="D47" s="46">
        <v>27816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27816</v>
      </c>
      <c r="O47" s="47">
        <f t="shared" si="7"/>
        <v>1.144785579060005</v>
      </c>
      <c r="P47" s="9"/>
    </row>
    <row r="48" spans="1:16" ht="15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4301141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4301141</v>
      </c>
      <c r="O48" s="47">
        <f t="shared" si="7"/>
        <v>177.01625648201497</v>
      </c>
      <c r="P48" s="9"/>
    </row>
    <row r="49" spans="1:16" ht="15">
      <c r="A49" s="12"/>
      <c r="B49" s="25">
        <v>343.4</v>
      </c>
      <c r="C49" s="20" t="s">
        <v>55</v>
      </c>
      <c r="D49" s="46">
        <v>3280338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3280338</v>
      </c>
      <c r="O49" s="47">
        <f t="shared" si="7"/>
        <v>135.00444481027245</v>
      </c>
      <c r="P49" s="9"/>
    </row>
    <row r="50" spans="1:16" ht="15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6656102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6656102</v>
      </c>
      <c r="O50" s="47">
        <f t="shared" si="7"/>
        <v>273.9362087414602</v>
      </c>
      <c r="P50" s="9"/>
    </row>
    <row r="51" spans="1:16" ht="15">
      <c r="A51" s="12"/>
      <c r="B51" s="25">
        <v>343.8</v>
      </c>
      <c r="C51" s="20" t="s">
        <v>57</v>
      </c>
      <c r="D51" s="46">
        <v>103563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103563</v>
      </c>
      <c r="O51" s="47">
        <f t="shared" si="7"/>
        <v>4.2622026504239034</v>
      </c>
      <c r="P51" s="9"/>
    </row>
    <row r="52" spans="1:16" ht="15">
      <c r="A52" s="12"/>
      <c r="B52" s="25">
        <v>343.9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21017</v>
      </c>
      <c r="O52" s="47">
        <f t="shared" si="7"/>
        <v>0.8649683101489835</v>
      </c>
      <c r="P52" s="9"/>
    </row>
    <row r="53" spans="1:16" ht="15">
      <c r="A53" s="12"/>
      <c r="B53" s="25">
        <v>344.9</v>
      </c>
      <c r="C53" s="20" t="s">
        <v>116</v>
      </c>
      <c r="D53" s="46">
        <v>146046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146046</v>
      </c>
      <c r="O53" s="47">
        <f t="shared" si="7"/>
        <v>6.010618157873076</v>
      </c>
      <c r="P53" s="9"/>
    </row>
    <row r="54" spans="1:16" ht="15">
      <c r="A54" s="12"/>
      <c r="B54" s="25">
        <v>347.1</v>
      </c>
      <c r="C54" s="20" t="s">
        <v>117</v>
      </c>
      <c r="D54" s="46">
        <v>1014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1014</v>
      </c>
      <c r="O54" s="47">
        <f t="shared" si="7"/>
        <v>0.041731829780228824</v>
      </c>
      <c r="P54" s="9"/>
    </row>
    <row r="55" spans="1:16" ht="15">
      <c r="A55" s="12"/>
      <c r="B55" s="25">
        <v>347.2</v>
      </c>
      <c r="C55" s="20" t="s">
        <v>60</v>
      </c>
      <c r="D55" s="46">
        <v>516112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516112</v>
      </c>
      <c r="O55" s="47">
        <f t="shared" si="7"/>
        <v>21.24092517902708</v>
      </c>
      <c r="P55" s="9"/>
    </row>
    <row r="56" spans="1:16" ht="15">
      <c r="A56" s="12"/>
      <c r="B56" s="25">
        <v>349</v>
      </c>
      <c r="C56" s="20" t="s">
        <v>1</v>
      </c>
      <c r="D56" s="46">
        <v>126354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126354</v>
      </c>
      <c r="O56" s="47">
        <f t="shared" si="7"/>
        <v>5.200181084862952</v>
      </c>
      <c r="P56" s="9"/>
    </row>
    <row r="57" spans="1:16" ht="15.75">
      <c r="A57" s="29" t="s">
        <v>49</v>
      </c>
      <c r="B57" s="30"/>
      <c r="C57" s="31"/>
      <c r="D57" s="32">
        <f aca="true" t="shared" si="10" ref="D57:M57">SUM(D58:D61)</f>
        <v>1623451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464620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3">SUM(D57:M57)</f>
        <v>2088071</v>
      </c>
      <c r="O57" s="45">
        <f t="shared" si="7"/>
        <v>85.9359206519055</v>
      </c>
      <c r="P57" s="10"/>
    </row>
    <row r="58" spans="1:16" ht="15">
      <c r="A58" s="13"/>
      <c r="B58" s="39">
        <v>351.9</v>
      </c>
      <c r="C58" s="21" t="s">
        <v>118</v>
      </c>
      <c r="D58" s="46">
        <v>167708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167708</v>
      </c>
      <c r="O58" s="47">
        <f t="shared" si="7"/>
        <v>6.902131862704749</v>
      </c>
      <c r="P58" s="9"/>
    </row>
    <row r="59" spans="1:16" ht="15">
      <c r="A59" s="13"/>
      <c r="B59" s="39">
        <v>352</v>
      </c>
      <c r="C59" s="21" t="s">
        <v>63</v>
      </c>
      <c r="D59" s="46">
        <v>14795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14795</v>
      </c>
      <c r="O59" s="47">
        <f t="shared" si="7"/>
        <v>0.608897851675035</v>
      </c>
      <c r="P59" s="9"/>
    </row>
    <row r="60" spans="1:16" ht="15">
      <c r="A60" s="13"/>
      <c r="B60" s="39">
        <v>354</v>
      </c>
      <c r="C60" s="21" t="s">
        <v>64</v>
      </c>
      <c r="D60" s="46">
        <v>1370811</v>
      </c>
      <c r="E60" s="46">
        <v>0</v>
      </c>
      <c r="F60" s="46">
        <v>0</v>
      </c>
      <c r="G60" s="46">
        <v>0</v>
      </c>
      <c r="H60" s="46">
        <v>0</v>
      </c>
      <c r="I60" s="46">
        <v>464620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1835431</v>
      </c>
      <c r="O60" s="47">
        <f t="shared" si="7"/>
        <v>75.53835706642522</v>
      </c>
      <c r="P60" s="9"/>
    </row>
    <row r="61" spans="1:16" ht="15">
      <c r="A61" s="13"/>
      <c r="B61" s="39">
        <v>359</v>
      </c>
      <c r="C61" s="21" t="s">
        <v>65</v>
      </c>
      <c r="D61" s="46">
        <v>70137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70137</v>
      </c>
      <c r="O61" s="47">
        <f t="shared" si="7"/>
        <v>2.886533871100502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604615</v>
      </c>
      <c r="E62" s="32">
        <f t="shared" si="12"/>
        <v>8185</v>
      </c>
      <c r="F62" s="32">
        <f t="shared" si="12"/>
        <v>208007</v>
      </c>
      <c r="G62" s="32">
        <f t="shared" si="12"/>
        <v>0</v>
      </c>
      <c r="H62" s="32">
        <f t="shared" si="12"/>
        <v>0</v>
      </c>
      <c r="I62" s="32">
        <f t="shared" si="12"/>
        <v>67286</v>
      </c>
      <c r="J62" s="32">
        <f t="shared" si="12"/>
        <v>0</v>
      </c>
      <c r="K62" s="32">
        <f t="shared" si="12"/>
        <v>4427581</v>
      </c>
      <c r="L62" s="32">
        <f t="shared" si="12"/>
        <v>0</v>
      </c>
      <c r="M62" s="32">
        <f t="shared" si="12"/>
        <v>0</v>
      </c>
      <c r="N62" s="32">
        <f t="shared" si="11"/>
        <v>5315674</v>
      </c>
      <c r="O62" s="45">
        <f t="shared" si="7"/>
        <v>218.77002222405136</v>
      </c>
      <c r="P62" s="10"/>
    </row>
    <row r="63" spans="1:16" ht="15">
      <c r="A63" s="12"/>
      <c r="B63" s="25">
        <v>361.1</v>
      </c>
      <c r="C63" s="20" t="s">
        <v>67</v>
      </c>
      <c r="D63" s="46">
        <v>75323</v>
      </c>
      <c r="E63" s="46">
        <v>8185</v>
      </c>
      <c r="F63" s="46">
        <v>208007</v>
      </c>
      <c r="G63" s="46">
        <v>0</v>
      </c>
      <c r="H63" s="46">
        <v>0</v>
      </c>
      <c r="I63" s="46">
        <v>62168</v>
      </c>
      <c r="J63" s="46">
        <v>0</v>
      </c>
      <c r="K63" s="46">
        <v>105912</v>
      </c>
      <c r="L63" s="46">
        <v>0</v>
      </c>
      <c r="M63" s="46">
        <v>0</v>
      </c>
      <c r="N63" s="46">
        <f t="shared" si="11"/>
        <v>459595</v>
      </c>
      <c r="O63" s="47">
        <f t="shared" si="7"/>
        <v>18.91493127006338</v>
      </c>
      <c r="P63" s="9"/>
    </row>
    <row r="64" spans="1:16" ht="15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1026222</v>
      </c>
      <c r="L64" s="46">
        <v>0</v>
      </c>
      <c r="M64" s="46">
        <v>0</v>
      </c>
      <c r="N64" s="46">
        <f aca="true" t="shared" si="13" ref="N64:N71">SUM(D64:M64)</f>
        <v>1026222</v>
      </c>
      <c r="O64" s="47">
        <f t="shared" si="7"/>
        <v>42.2348341427278</v>
      </c>
      <c r="P64" s="9"/>
    </row>
    <row r="65" spans="1:16" ht="15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1599931</v>
      </c>
      <c r="L65" s="46">
        <v>0</v>
      </c>
      <c r="M65" s="46">
        <v>0</v>
      </c>
      <c r="N65" s="46">
        <f t="shared" si="13"/>
        <v>1599931</v>
      </c>
      <c r="O65" s="47">
        <f t="shared" si="7"/>
        <v>65.84620133344308</v>
      </c>
      <c r="P65" s="9"/>
    </row>
    <row r="66" spans="1:16" ht="15">
      <c r="A66" s="12"/>
      <c r="B66" s="25">
        <v>362</v>
      </c>
      <c r="C66" s="20" t="s">
        <v>71</v>
      </c>
      <c r="D66" s="46">
        <v>60664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60664</v>
      </c>
      <c r="O66" s="47">
        <f t="shared" si="7"/>
        <v>2.496666392295662</v>
      </c>
      <c r="P66" s="9"/>
    </row>
    <row r="67" spans="1:16" ht="15">
      <c r="A67" s="12"/>
      <c r="B67" s="25">
        <v>364</v>
      </c>
      <c r="C67" s="20" t="s">
        <v>133</v>
      </c>
      <c r="D67" s="46">
        <v>8017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8017</v>
      </c>
      <c r="O67" s="47">
        <f t="shared" si="7"/>
        <v>0.3299448514281011</v>
      </c>
      <c r="P67" s="9"/>
    </row>
    <row r="68" spans="1:16" ht="15">
      <c r="A68" s="12"/>
      <c r="B68" s="25">
        <v>365</v>
      </c>
      <c r="C68" s="20" t="s">
        <v>120</v>
      </c>
      <c r="D68" s="46">
        <v>738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738</v>
      </c>
      <c r="O68" s="47">
        <f t="shared" si="7"/>
        <v>0.030372870195077784</v>
      </c>
      <c r="P68" s="9"/>
    </row>
    <row r="69" spans="1:16" ht="15">
      <c r="A69" s="12"/>
      <c r="B69" s="25">
        <v>366</v>
      </c>
      <c r="C69" s="20" t="s">
        <v>73</v>
      </c>
      <c r="D69" s="46">
        <v>106680</v>
      </c>
      <c r="E69" s="46">
        <v>0</v>
      </c>
      <c r="F69" s="46">
        <v>0</v>
      </c>
      <c r="G69" s="46">
        <v>0</v>
      </c>
      <c r="H69" s="46">
        <v>0</v>
      </c>
      <c r="I69" s="46">
        <v>1510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108190</v>
      </c>
      <c r="O69" s="47">
        <f aca="true" t="shared" si="14" ref="O69:O77">(N69/O$79)</f>
        <v>4.452629846077866</v>
      </c>
      <c r="P69" s="9"/>
    </row>
    <row r="70" spans="1:16" ht="15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1695516</v>
      </c>
      <c r="L70" s="46">
        <v>0</v>
      </c>
      <c r="M70" s="46">
        <v>0</v>
      </c>
      <c r="N70" s="46">
        <f t="shared" si="13"/>
        <v>1695516</v>
      </c>
      <c r="O70" s="47">
        <f t="shared" si="14"/>
        <v>69.78006420281504</v>
      </c>
      <c r="P70" s="9"/>
    </row>
    <row r="71" spans="1:16" ht="15">
      <c r="A71" s="12"/>
      <c r="B71" s="25">
        <v>369.9</v>
      </c>
      <c r="C71" s="20" t="s">
        <v>75</v>
      </c>
      <c r="D71" s="46">
        <v>353193</v>
      </c>
      <c r="E71" s="46">
        <v>0</v>
      </c>
      <c r="F71" s="46">
        <v>0</v>
      </c>
      <c r="G71" s="46">
        <v>0</v>
      </c>
      <c r="H71" s="46">
        <v>0</v>
      </c>
      <c r="I71" s="46">
        <v>3608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356801</v>
      </c>
      <c r="O71" s="47">
        <f t="shared" si="14"/>
        <v>14.68437731500535</v>
      </c>
      <c r="P71" s="9"/>
    </row>
    <row r="72" spans="1:16" ht="15.75">
      <c r="A72" s="29" t="s">
        <v>50</v>
      </c>
      <c r="B72" s="30"/>
      <c r="C72" s="31"/>
      <c r="D72" s="32">
        <f aca="true" t="shared" si="15" ref="D72:M72">SUM(D73:D76)</f>
        <v>2000000</v>
      </c>
      <c r="E72" s="32">
        <f t="shared" si="15"/>
        <v>1920280</v>
      </c>
      <c r="F72" s="32">
        <f t="shared" si="15"/>
        <v>3156861</v>
      </c>
      <c r="G72" s="32">
        <f t="shared" si="15"/>
        <v>0</v>
      </c>
      <c r="H72" s="32">
        <f t="shared" si="15"/>
        <v>0</v>
      </c>
      <c r="I72" s="32">
        <f t="shared" si="15"/>
        <v>314367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7">SUM(D72:M72)</f>
        <v>7391508</v>
      </c>
      <c r="O72" s="45">
        <f t="shared" si="14"/>
        <v>304.20232117869784</v>
      </c>
      <c r="P72" s="9"/>
    </row>
    <row r="73" spans="1:16" ht="15">
      <c r="A73" s="12"/>
      <c r="B73" s="25">
        <v>381</v>
      </c>
      <c r="C73" s="20" t="s">
        <v>76</v>
      </c>
      <c r="D73" s="46">
        <v>0</v>
      </c>
      <c r="E73" s="46">
        <v>1920280</v>
      </c>
      <c r="F73" s="46">
        <v>3156861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5077141</v>
      </c>
      <c r="O73" s="47">
        <f t="shared" si="14"/>
        <v>208.95304140258457</v>
      </c>
      <c r="P73" s="9"/>
    </row>
    <row r="74" spans="1:16" ht="15">
      <c r="A74" s="12"/>
      <c r="B74" s="25">
        <v>382</v>
      </c>
      <c r="C74" s="20" t="s">
        <v>89</v>
      </c>
      <c r="D74" s="46">
        <v>2000000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2000000</v>
      </c>
      <c r="O74" s="47">
        <f t="shared" si="14"/>
        <v>82.31130134167421</v>
      </c>
      <c r="P74" s="9"/>
    </row>
    <row r="75" spans="1:16" ht="15">
      <c r="A75" s="12"/>
      <c r="B75" s="25">
        <v>384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140347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140347</v>
      </c>
      <c r="O75" s="47">
        <f t="shared" si="14"/>
        <v>5.776072104699975</v>
      </c>
      <c r="P75" s="9"/>
    </row>
    <row r="76" spans="1:16" ht="15.75" thickBot="1">
      <c r="A76" s="12"/>
      <c r="B76" s="25">
        <v>389.8</v>
      </c>
      <c r="C76" s="20" t="s">
        <v>121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174020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174020</v>
      </c>
      <c r="O76" s="47">
        <f t="shared" si="14"/>
        <v>7.1619063297390735</v>
      </c>
      <c r="P76" s="9"/>
    </row>
    <row r="77" spans="1:119" ht="16.5" thickBot="1">
      <c r="A77" s="14" t="s">
        <v>61</v>
      </c>
      <c r="B77" s="23"/>
      <c r="C77" s="22"/>
      <c r="D77" s="15">
        <f aca="true" t="shared" si="17" ref="D77:M77">SUM(D5,D17,D31,D44,D57,D62,D72)</f>
        <v>30095417</v>
      </c>
      <c r="E77" s="15">
        <f t="shared" si="17"/>
        <v>3622320</v>
      </c>
      <c r="F77" s="15">
        <f t="shared" si="17"/>
        <v>3364868</v>
      </c>
      <c r="G77" s="15">
        <f t="shared" si="17"/>
        <v>0</v>
      </c>
      <c r="H77" s="15">
        <f t="shared" si="17"/>
        <v>0</v>
      </c>
      <c r="I77" s="15">
        <f t="shared" si="17"/>
        <v>14969352</v>
      </c>
      <c r="J77" s="15">
        <f t="shared" si="17"/>
        <v>0</v>
      </c>
      <c r="K77" s="15">
        <f t="shared" si="17"/>
        <v>4729027</v>
      </c>
      <c r="L77" s="15">
        <f t="shared" si="17"/>
        <v>0</v>
      </c>
      <c r="M77" s="15">
        <f t="shared" si="17"/>
        <v>0</v>
      </c>
      <c r="N77" s="15">
        <f t="shared" si="16"/>
        <v>56780984</v>
      </c>
      <c r="O77" s="38">
        <f t="shared" si="14"/>
        <v>2336.858342250391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143</v>
      </c>
      <c r="M79" s="48"/>
      <c r="N79" s="48"/>
      <c r="O79" s="43">
        <v>24298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10321870</v>
      </c>
      <c r="E5" s="27">
        <f t="shared" si="0"/>
        <v>1386951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272332</v>
      </c>
      <c r="L5" s="27">
        <f t="shared" si="0"/>
        <v>0</v>
      </c>
      <c r="M5" s="27">
        <f t="shared" si="0"/>
        <v>0</v>
      </c>
      <c r="N5" s="28">
        <f>SUM(D5:M5)</f>
        <v>11981153</v>
      </c>
      <c r="O5" s="33">
        <f aca="true" t="shared" si="1" ref="O5:O36">(N5/O$76)</f>
        <v>502.4176206650732</v>
      </c>
      <c r="P5" s="6"/>
    </row>
    <row r="6" spans="1:16" ht="15">
      <c r="A6" s="12"/>
      <c r="B6" s="25">
        <v>311</v>
      </c>
      <c r="C6" s="20" t="s">
        <v>3</v>
      </c>
      <c r="D6" s="46">
        <v>6888096</v>
      </c>
      <c r="E6" s="46">
        <v>1386951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8275047</v>
      </c>
      <c r="O6" s="47">
        <f t="shared" si="1"/>
        <v>347.0057868914329</v>
      </c>
      <c r="P6" s="9"/>
    </row>
    <row r="7" spans="1:16" ht="15">
      <c r="A7" s="12"/>
      <c r="B7" s="25">
        <v>312.3</v>
      </c>
      <c r="C7" s="20" t="s">
        <v>11</v>
      </c>
      <c r="D7" s="46">
        <v>97187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97187</v>
      </c>
      <c r="O7" s="47">
        <f t="shared" si="1"/>
        <v>4.075439258606953</v>
      </c>
      <c r="P7" s="9"/>
    </row>
    <row r="8" spans="1:16" ht="15">
      <c r="A8" s="12"/>
      <c r="B8" s="25">
        <v>312.41</v>
      </c>
      <c r="C8" s="20" t="s">
        <v>12</v>
      </c>
      <c r="D8" s="46">
        <v>853571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853571</v>
      </c>
      <c r="O8" s="47">
        <f t="shared" si="1"/>
        <v>35.793642806223005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116083</v>
      </c>
      <c r="L9" s="46">
        <v>0</v>
      </c>
      <c r="M9" s="46">
        <v>0</v>
      </c>
      <c r="N9" s="46">
        <f>SUM(D9:M9)</f>
        <v>116083</v>
      </c>
      <c r="O9" s="47">
        <f t="shared" si="1"/>
        <v>4.8678240449532435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156249</v>
      </c>
      <c r="L10" s="46">
        <v>0</v>
      </c>
      <c r="M10" s="46">
        <v>0</v>
      </c>
      <c r="N10" s="46">
        <f>SUM(D10:M10)</f>
        <v>156249</v>
      </c>
      <c r="O10" s="47">
        <f t="shared" si="1"/>
        <v>6.552144923889798</v>
      </c>
      <c r="P10" s="9"/>
    </row>
    <row r="11" spans="1:16" ht="15">
      <c r="A11" s="12"/>
      <c r="B11" s="25">
        <v>314.1</v>
      </c>
      <c r="C11" s="20" t="s">
        <v>13</v>
      </c>
      <c r="D11" s="46">
        <v>1382525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1382525</v>
      </c>
      <c r="O11" s="47">
        <f t="shared" si="1"/>
        <v>57.974797668469826</v>
      </c>
      <c r="P11" s="9"/>
    </row>
    <row r="12" spans="1:16" ht="15">
      <c r="A12" s="12"/>
      <c r="B12" s="25">
        <v>314.3</v>
      </c>
      <c r="C12" s="20" t="s">
        <v>14</v>
      </c>
      <c r="D12" s="46">
        <v>331270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331270</v>
      </c>
      <c r="O12" s="47">
        <f t="shared" si="1"/>
        <v>13.891474818635468</v>
      </c>
      <c r="P12" s="9"/>
    </row>
    <row r="13" spans="1:16" ht="15">
      <c r="A13" s="12"/>
      <c r="B13" s="25">
        <v>314.4</v>
      </c>
      <c r="C13" s="20" t="s">
        <v>15</v>
      </c>
      <c r="D13" s="46">
        <v>87824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87824</v>
      </c>
      <c r="O13" s="47">
        <f t="shared" si="1"/>
        <v>3.682811255084497</v>
      </c>
      <c r="P13" s="9"/>
    </row>
    <row r="14" spans="1:16" ht="15">
      <c r="A14" s="12"/>
      <c r="B14" s="25">
        <v>314.8</v>
      </c>
      <c r="C14" s="20" t="s">
        <v>16</v>
      </c>
      <c r="D14" s="46">
        <v>38261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38261</v>
      </c>
      <c r="O14" s="47">
        <f t="shared" si="1"/>
        <v>1.6044366167652115</v>
      </c>
      <c r="P14" s="9"/>
    </row>
    <row r="15" spans="1:16" ht="15">
      <c r="A15" s="12"/>
      <c r="B15" s="25">
        <v>315</v>
      </c>
      <c r="C15" s="20" t="s">
        <v>108</v>
      </c>
      <c r="D15" s="46">
        <v>566800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566800</v>
      </c>
      <c r="O15" s="47">
        <f t="shared" si="1"/>
        <v>23.76818887071749</v>
      </c>
      <c r="P15" s="9"/>
    </row>
    <row r="16" spans="1:16" ht="15">
      <c r="A16" s="12"/>
      <c r="B16" s="25">
        <v>316</v>
      </c>
      <c r="C16" s="20" t="s">
        <v>109</v>
      </c>
      <c r="D16" s="46">
        <v>76336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76336</v>
      </c>
      <c r="O16" s="47">
        <f t="shared" si="1"/>
        <v>3.201073510294796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5109744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1991422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7101166</v>
      </c>
      <c r="O17" s="45">
        <f t="shared" si="1"/>
        <v>297.78026586153396</v>
      </c>
      <c r="P17" s="10"/>
    </row>
    <row r="18" spans="1:16" ht="15">
      <c r="A18" s="12"/>
      <c r="B18" s="25">
        <v>322</v>
      </c>
      <c r="C18" s="20" t="s">
        <v>0</v>
      </c>
      <c r="D18" s="46">
        <v>603428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603428</v>
      </c>
      <c r="O18" s="47">
        <f t="shared" si="1"/>
        <v>25.304147272193568</v>
      </c>
      <c r="P18" s="9"/>
    </row>
    <row r="19" spans="1:16" ht="15">
      <c r="A19" s="12"/>
      <c r="B19" s="25">
        <v>323.1</v>
      </c>
      <c r="C19" s="20" t="s">
        <v>20</v>
      </c>
      <c r="D19" s="46">
        <v>1552982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1552982</v>
      </c>
      <c r="O19" s="47">
        <f t="shared" si="1"/>
        <v>65.1227408059714</v>
      </c>
      <c r="P19" s="9"/>
    </row>
    <row r="20" spans="1:16" ht="15">
      <c r="A20" s="12"/>
      <c r="B20" s="25">
        <v>323.4</v>
      </c>
      <c r="C20" s="20" t="s">
        <v>21</v>
      </c>
      <c r="D20" s="46">
        <v>127483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127483</v>
      </c>
      <c r="O20" s="47">
        <f t="shared" si="1"/>
        <v>5.3458715981045835</v>
      </c>
      <c r="P20" s="9"/>
    </row>
    <row r="21" spans="1:16" ht="15">
      <c r="A21" s="12"/>
      <c r="B21" s="25">
        <v>323.7</v>
      </c>
      <c r="C21" s="20" t="s">
        <v>22</v>
      </c>
      <c r="D21" s="46">
        <v>189221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189221</v>
      </c>
      <c r="O21" s="47">
        <f t="shared" si="1"/>
        <v>7.934792636390322</v>
      </c>
      <c r="P21" s="9"/>
    </row>
    <row r="22" spans="1:16" ht="15">
      <c r="A22" s="12"/>
      <c r="B22" s="25">
        <v>324.11</v>
      </c>
      <c r="C22" s="20" t="s">
        <v>23</v>
      </c>
      <c r="D22" s="46">
        <v>53958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53958</v>
      </c>
      <c r="O22" s="47">
        <f t="shared" si="1"/>
        <v>2.262674550257894</v>
      </c>
      <c r="P22" s="9"/>
    </row>
    <row r="23" spans="1:16" ht="15">
      <c r="A23" s="12"/>
      <c r="B23" s="25">
        <v>324.12</v>
      </c>
      <c r="C23" s="20" t="s">
        <v>24</v>
      </c>
      <c r="D23" s="46">
        <v>6975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6975</v>
      </c>
      <c r="O23" s="47">
        <f t="shared" si="1"/>
        <v>0.29248962133601714</v>
      </c>
      <c r="P23" s="9"/>
    </row>
    <row r="24" spans="1:16" ht="15">
      <c r="A24" s="12"/>
      <c r="B24" s="25">
        <v>324.21</v>
      </c>
      <c r="C24" s="20" t="s">
        <v>25</v>
      </c>
      <c r="D24" s="46">
        <v>27232</v>
      </c>
      <c r="E24" s="46">
        <v>0</v>
      </c>
      <c r="F24" s="46">
        <v>0</v>
      </c>
      <c r="G24" s="46">
        <v>0</v>
      </c>
      <c r="H24" s="46">
        <v>0</v>
      </c>
      <c r="I24" s="46">
        <v>1263637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1290869</v>
      </c>
      <c r="O24" s="47">
        <f t="shared" si="1"/>
        <v>54.131295341133054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117248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117248</v>
      </c>
      <c r="O25" s="47">
        <f t="shared" si="1"/>
        <v>4.916677150165639</v>
      </c>
      <c r="P25" s="9"/>
    </row>
    <row r="26" spans="1:16" ht="15">
      <c r="A26" s="12"/>
      <c r="B26" s="25">
        <v>324.31</v>
      </c>
      <c r="C26" s="20" t="s">
        <v>27</v>
      </c>
      <c r="D26" s="46">
        <v>116055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116055</v>
      </c>
      <c r="O26" s="47">
        <f t="shared" si="1"/>
        <v>4.866649893068311</v>
      </c>
      <c r="P26" s="9"/>
    </row>
    <row r="27" spans="1:16" ht="15">
      <c r="A27" s="12"/>
      <c r="B27" s="25">
        <v>324.32</v>
      </c>
      <c r="C27" s="20" t="s">
        <v>28</v>
      </c>
      <c r="D27" s="46">
        <v>65510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65510</v>
      </c>
      <c r="O27" s="47">
        <f t="shared" si="1"/>
        <v>2.747096070784585</v>
      </c>
      <c r="P27" s="9"/>
    </row>
    <row r="28" spans="1:16" ht="15">
      <c r="A28" s="12"/>
      <c r="B28" s="25">
        <v>324.61</v>
      </c>
      <c r="C28" s="20" t="s">
        <v>29</v>
      </c>
      <c r="D28" s="46">
        <v>59200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59200</v>
      </c>
      <c r="O28" s="47">
        <f t="shared" si="1"/>
        <v>2.4824925567157297</v>
      </c>
      <c r="P28" s="9"/>
    </row>
    <row r="29" spans="1:16" ht="15">
      <c r="A29" s="12"/>
      <c r="B29" s="25">
        <v>325.2</v>
      </c>
      <c r="C29" s="20" t="s">
        <v>110</v>
      </c>
      <c r="D29" s="46">
        <v>1882041</v>
      </c>
      <c r="E29" s="46">
        <v>0</v>
      </c>
      <c r="F29" s="46">
        <v>0</v>
      </c>
      <c r="G29" s="46">
        <v>0</v>
      </c>
      <c r="H29" s="46">
        <v>0</v>
      </c>
      <c r="I29" s="46">
        <v>610537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2492578</v>
      </c>
      <c r="O29" s="47">
        <f t="shared" si="1"/>
        <v>104.52375560867195</v>
      </c>
      <c r="P29" s="9"/>
    </row>
    <row r="30" spans="1:16" ht="15">
      <c r="A30" s="12"/>
      <c r="B30" s="25">
        <v>329</v>
      </c>
      <c r="C30" s="20" t="s">
        <v>30</v>
      </c>
      <c r="D30" s="46">
        <v>425659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425659</v>
      </c>
      <c r="O30" s="47">
        <f t="shared" si="1"/>
        <v>17.84958275674089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SUM(D32:D40)</f>
        <v>2574270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2574270</v>
      </c>
      <c r="O31" s="45">
        <f t="shared" si="1"/>
        <v>107.9494276009561</v>
      </c>
      <c r="P31" s="10"/>
    </row>
    <row r="32" spans="1:16" ht="15">
      <c r="A32" s="12"/>
      <c r="B32" s="25">
        <v>331.2</v>
      </c>
      <c r="C32" s="20" t="s">
        <v>31</v>
      </c>
      <c r="D32" s="46">
        <v>14175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14175</v>
      </c>
      <c r="O32" s="47">
        <f t="shared" si="1"/>
        <v>0.5944143917473896</v>
      </c>
      <c r="P32" s="9"/>
    </row>
    <row r="33" spans="1:16" ht="15">
      <c r="A33" s="12"/>
      <c r="B33" s="25">
        <v>335.12</v>
      </c>
      <c r="C33" s="20" t="s">
        <v>112</v>
      </c>
      <c r="D33" s="46">
        <v>832467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832467</v>
      </c>
      <c r="O33" s="47">
        <f t="shared" si="1"/>
        <v>34.90866775695056</v>
      </c>
      <c r="P33" s="9"/>
    </row>
    <row r="34" spans="1:16" ht="15">
      <c r="A34" s="12"/>
      <c r="B34" s="25">
        <v>335.14</v>
      </c>
      <c r="C34" s="20" t="s">
        <v>113</v>
      </c>
      <c r="D34" s="46">
        <v>61171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61171</v>
      </c>
      <c r="O34" s="47">
        <f t="shared" si="1"/>
        <v>2.5651444626158426</v>
      </c>
      <c r="P34" s="9"/>
    </row>
    <row r="35" spans="1:16" ht="15">
      <c r="A35" s="12"/>
      <c r="B35" s="25">
        <v>335.15</v>
      </c>
      <c r="C35" s="20" t="s">
        <v>114</v>
      </c>
      <c r="D35" s="46">
        <v>10635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10635</v>
      </c>
      <c r="O35" s="47">
        <f t="shared" si="1"/>
        <v>0.4459680462951315</v>
      </c>
      <c r="P35" s="9"/>
    </row>
    <row r="36" spans="1:16" ht="15">
      <c r="A36" s="12"/>
      <c r="B36" s="25">
        <v>335.18</v>
      </c>
      <c r="C36" s="20" t="s">
        <v>115</v>
      </c>
      <c r="D36" s="46">
        <v>1406283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1406283</v>
      </c>
      <c r="O36" s="47">
        <f t="shared" si="1"/>
        <v>58.971065542835575</v>
      </c>
      <c r="P36" s="9"/>
    </row>
    <row r="37" spans="1:16" ht="15">
      <c r="A37" s="12"/>
      <c r="B37" s="25">
        <v>335.21</v>
      </c>
      <c r="C37" s="20" t="s">
        <v>40</v>
      </c>
      <c r="D37" s="46">
        <v>16181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16181</v>
      </c>
      <c r="O37" s="47">
        <f aca="true" t="shared" si="7" ref="O37:O68">(N37/O$76)</f>
        <v>0.6785339875036692</v>
      </c>
      <c r="P37" s="9"/>
    </row>
    <row r="38" spans="1:16" ht="15">
      <c r="A38" s="12"/>
      <c r="B38" s="25">
        <v>335.49</v>
      </c>
      <c r="C38" s="20" t="s">
        <v>41</v>
      </c>
      <c r="D38" s="46">
        <v>7328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7328</v>
      </c>
      <c r="O38" s="47">
        <f t="shared" si="7"/>
        <v>0.30729232188535244</v>
      </c>
      <c r="P38" s="9"/>
    </row>
    <row r="39" spans="1:16" ht="15">
      <c r="A39" s="12"/>
      <c r="B39" s="25">
        <v>337.2</v>
      </c>
      <c r="C39" s="20" t="s">
        <v>42</v>
      </c>
      <c r="D39" s="46">
        <v>7808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7808</v>
      </c>
      <c r="O39" s="47">
        <f t="shared" si="7"/>
        <v>0.3274206399127773</v>
      </c>
      <c r="P39" s="9"/>
    </row>
    <row r="40" spans="1:16" ht="15">
      <c r="A40" s="12"/>
      <c r="B40" s="25">
        <v>338</v>
      </c>
      <c r="C40" s="20" t="s">
        <v>136</v>
      </c>
      <c r="D40" s="46">
        <v>218222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218222</v>
      </c>
      <c r="O40" s="47">
        <f t="shared" si="7"/>
        <v>9.150920451209796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SUM(D42:D53)</f>
        <v>4127686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10447485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14575171</v>
      </c>
      <c r="O41" s="45">
        <f t="shared" si="7"/>
        <v>611.1951608168742</v>
      </c>
      <c r="P41" s="10"/>
    </row>
    <row r="42" spans="1:16" ht="15">
      <c r="A42" s="12"/>
      <c r="B42" s="25">
        <v>342.1</v>
      </c>
      <c r="C42" s="20" t="s">
        <v>51</v>
      </c>
      <c r="D42" s="46">
        <v>174735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174735</v>
      </c>
      <c r="O42" s="47">
        <f t="shared" si="7"/>
        <v>7.327336771920996</v>
      </c>
      <c r="P42" s="9"/>
    </row>
    <row r="43" spans="1:16" ht="15">
      <c r="A43" s="12"/>
      <c r="B43" s="25">
        <v>342.5</v>
      </c>
      <c r="C43" s="20" t="s">
        <v>52</v>
      </c>
      <c r="D43" s="46">
        <v>124808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124808</v>
      </c>
      <c r="O43" s="47">
        <f t="shared" si="7"/>
        <v>5.233698159097581</v>
      </c>
      <c r="P43" s="9"/>
    </row>
    <row r="44" spans="1:16" ht="15">
      <c r="A44" s="12"/>
      <c r="B44" s="25">
        <v>342.9</v>
      </c>
      <c r="C44" s="20" t="s">
        <v>53</v>
      </c>
      <c r="D44" s="46">
        <v>25713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25713</v>
      </c>
      <c r="O44" s="47">
        <f t="shared" si="7"/>
        <v>1.078248836331614</v>
      </c>
      <c r="P44" s="9"/>
    </row>
    <row r="45" spans="1:16" ht="15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4058189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4058189</v>
      </c>
      <c r="O45" s="47">
        <f t="shared" si="7"/>
        <v>170.17608084874408</v>
      </c>
      <c r="P45" s="9"/>
    </row>
    <row r="46" spans="1:16" ht="15">
      <c r="A46" s="12"/>
      <c r="B46" s="25">
        <v>343.4</v>
      </c>
      <c r="C46" s="20" t="s">
        <v>55</v>
      </c>
      <c r="D46" s="46">
        <v>2993238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2993238</v>
      </c>
      <c r="O46" s="47">
        <f t="shared" si="7"/>
        <v>125.51842999119386</v>
      </c>
      <c r="P46" s="9"/>
    </row>
    <row r="47" spans="1:16" ht="15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6328308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6328308</v>
      </c>
      <c r="O47" s="47">
        <f t="shared" si="7"/>
        <v>265.3712416656183</v>
      </c>
      <c r="P47" s="9"/>
    </row>
    <row r="48" spans="1:16" ht="15">
      <c r="A48" s="12"/>
      <c r="B48" s="25">
        <v>343.8</v>
      </c>
      <c r="C48" s="20" t="s">
        <v>57</v>
      </c>
      <c r="D48" s="46">
        <v>109609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109609</v>
      </c>
      <c r="O48" s="47">
        <f t="shared" si="7"/>
        <v>4.596343355558351</v>
      </c>
      <c r="P48" s="9"/>
    </row>
    <row r="49" spans="1:16" ht="15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60988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60988</v>
      </c>
      <c r="O49" s="47">
        <f t="shared" si="7"/>
        <v>2.557470541367887</v>
      </c>
      <c r="P49" s="9"/>
    </row>
    <row r="50" spans="1:16" ht="15">
      <c r="A50" s="12"/>
      <c r="B50" s="25">
        <v>344.9</v>
      </c>
      <c r="C50" s="20" t="s">
        <v>116</v>
      </c>
      <c r="D50" s="46">
        <v>168513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168513</v>
      </c>
      <c r="O50" s="47">
        <f t="shared" si="7"/>
        <v>7.066423449490502</v>
      </c>
      <c r="P50" s="9"/>
    </row>
    <row r="51" spans="1:16" ht="15">
      <c r="A51" s="12"/>
      <c r="B51" s="25">
        <v>347.1</v>
      </c>
      <c r="C51" s="20" t="s">
        <v>117</v>
      </c>
      <c r="D51" s="46">
        <v>862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862</v>
      </c>
      <c r="O51" s="47">
        <f t="shared" si="7"/>
        <v>0.03614710445758376</v>
      </c>
      <c r="P51" s="9"/>
    </row>
    <row r="52" spans="1:16" ht="15">
      <c r="A52" s="12"/>
      <c r="B52" s="25">
        <v>347.2</v>
      </c>
      <c r="C52" s="20" t="s">
        <v>60</v>
      </c>
      <c r="D52" s="46">
        <v>467016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467016</v>
      </c>
      <c r="O52" s="47">
        <f t="shared" si="7"/>
        <v>19.58384702478299</v>
      </c>
      <c r="P52" s="9"/>
    </row>
    <row r="53" spans="1:16" ht="15">
      <c r="A53" s="12"/>
      <c r="B53" s="25">
        <v>349</v>
      </c>
      <c r="C53" s="20" t="s">
        <v>1</v>
      </c>
      <c r="D53" s="46">
        <v>63192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63192</v>
      </c>
      <c r="O53" s="47">
        <f t="shared" si="7"/>
        <v>2.649893068310479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SUM(D55:D58)</f>
        <v>1528631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420773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1949404</v>
      </c>
      <c r="O54" s="45">
        <f t="shared" si="7"/>
        <v>81.74629932486266</v>
      </c>
      <c r="P54" s="10"/>
    </row>
    <row r="55" spans="1:16" ht="15">
      <c r="A55" s="13"/>
      <c r="B55" s="39">
        <v>351.9</v>
      </c>
      <c r="C55" s="21" t="s">
        <v>118</v>
      </c>
      <c r="D55" s="46">
        <v>105286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105286</v>
      </c>
      <c r="O55" s="47">
        <f t="shared" si="7"/>
        <v>4.415062691323857</v>
      </c>
      <c r="P55" s="9"/>
    </row>
    <row r="56" spans="1:16" ht="15">
      <c r="A56" s="13"/>
      <c r="B56" s="39">
        <v>352</v>
      </c>
      <c r="C56" s="21" t="s">
        <v>63</v>
      </c>
      <c r="D56" s="46">
        <v>14108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14108</v>
      </c>
      <c r="O56" s="47">
        <f t="shared" si="7"/>
        <v>0.5916048140227282</v>
      </c>
      <c r="P56" s="9"/>
    </row>
    <row r="57" spans="1:16" ht="15">
      <c r="A57" s="13"/>
      <c r="B57" s="39">
        <v>354</v>
      </c>
      <c r="C57" s="21" t="s">
        <v>64</v>
      </c>
      <c r="D57" s="46">
        <v>1400737</v>
      </c>
      <c r="E57" s="46">
        <v>0</v>
      </c>
      <c r="F57" s="46">
        <v>0</v>
      </c>
      <c r="G57" s="46">
        <v>0</v>
      </c>
      <c r="H57" s="46">
        <v>0</v>
      </c>
      <c r="I57" s="46">
        <v>420773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1821510</v>
      </c>
      <c r="O57" s="47">
        <f t="shared" si="7"/>
        <v>76.3831928544471</v>
      </c>
      <c r="P57" s="9"/>
    </row>
    <row r="58" spans="1:16" ht="15">
      <c r="A58" s="13"/>
      <c r="B58" s="39">
        <v>359</v>
      </c>
      <c r="C58" s="21" t="s">
        <v>65</v>
      </c>
      <c r="D58" s="46">
        <v>8500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8500</v>
      </c>
      <c r="O58" s="47">
        <f t="shared" si="7"/>
        <v>0.35643896506898143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SUM(D60:D68)</f>
        <v>479645</v>
      </c>
      <c r="E59" s="32">
        <f t="shared" si="12"/>
        <v>3867</v>
      </c>
      <c r="F59" s="32">
        <f t="shared" si="12"/>
        <v>332815</v>
      </c>
      <c r="G59" s="32">
        <f t="shared" si="12"/>
        <v>0</v>
      </c>
      <c r="H59" s="32">
        <f t="shared" si="12"/>
        <v>0</v>
      </c>
      <c r="I59" s="32">
        <f t="shared" si="12"/>
        <v>34275</v>
      </c>
      <c r="J59" s="32">
        <f t="shared" si="12"/>
        <v>0</v>
      </c>
      <c r="K59" s="32">
        <f t="shared" si="12"/>
        <v>4645603</v>
      </c>
      <c r="L59" s="32">
        <f t="shared" si="12"/>
        <v>0</v>
      </c>
      <c r="M59" s="32">
        <f t="shared" si="12"/>
        <v>0</v>
      </c>
      <c r="N59" s="32">
        <f t="shared" si="11"/>
        <v>5496205</v>
      </c>
      <c r="O59" s="45">
        <f t="shared" si="7"/>
        <v>230.4778378831719</v>
      </c>
      <c r="P59" s="10"/>
    </row>
    <row r="60" spans="1:16" ht="15">
      <c r="A60" s="12"/>
      <c r="B60" s="25">
        <v>361.1</v>
      </c>
      <c r="C60" s="20" t="s">
        <v>67</v>
      </c>
      <c r="D60" s="46">
        <v>25853</v>
      </c>
      <c r="E60" s="46">
        <v>3867</v>
      </c>
      <c r="F60" s="46">
        <v>332815</v>
      </c>
      <c r="G60" s="46">
        <v>0</v>
      </c>
      <c r="H60" s="46">
        <v>0</v>
      </c>
      <c r="I60" s="46">
        <v>27880</v>
      </c>
      <c r="J60" s="46">
        <v>0</v>
      </c>
      <c r="K60" s="46">
        <v>86238</v>
      </c>
      <c r="L60" s="46">
        <v>0</v>
      </c>
      <c r="M60" s="46">
        <v>0</v>
      </c>
      <c r="N60" s="46">
        <f t="shared" si="11"/>
        <v>476653</v>
      </c>
      <c r="O60" s="47">
        <f t="shared" si="7"/>
        <v>19.987964943179435</v>
      </c>
      <c r="P60" s="9"/>
    </row>
    <row r="61" spans="1:16" ht="15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473390</v>
      </c>
      <c r="L61" s="46">
        <v>0</v>
      </c>
      <c r="M61" s="46">
        <v>0</v>
      </c>
      <c r="N61" s="46">
        <f aca="true" t="shared" si="13" ref="N61:N68">SUM(D61:M61)</f>
        <v>473390</v>
      </c>
      <c r="O61" s="47">
        <f t="shared" si="7"/>
        <v>19.851134314588837</v>
      </c>
      <c r="P61" s="9"/>
    </row>
    <row r="62" spans="1:16" ht="15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2781391</v>
      </c>
      <c r="L62" s="46">
        <v>0</v>
      </c>
      <c r="M62" s="46">
        <v>0</v>
      </c>
      <c r="N62" s="46">
        <f t="shared" si="13"/>
        <v>2781391</v>
      </c>
      <c r="O62" s="47">
        <f t="shared" si="7"/>
        <v>116.63483876378581</v>
      </c>
      <c r="P62" s="9"/>
    </row>
    <row r="63" spans="1:16" ht="15">
      <c r="A63" s="12"/>
      <c r="B63" s="25">
        <v>362</v>
      </c>
      <c r="C63" s="20" t="s">
        <v>71</v>
      </c>
      <c r="D63" s="46">
        <v>69422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69422</v>
      </c>
      <c r="O63" s="47">
        <f t="shared" si="7"/>
        <v>2.9111418627080976</v>
      </c>
      <c r="P63" s="9"/>
    </row>
    <row r="64" spans="1:16" ht="15">
      <c r="A64" s="12"/>
      <c r="B64" s="25">
        <v>364</v>
      </c>
      <c r="C64" s="20" t="s">
        <v>133</v>
      </c>
      <c r="D64" s="46">
        <v>70431</v>
      </c>
      <c r="E64" s="46">
        <v>0</v>
      </c>
      <c r="F64" s="46">
        <v>0</v>
      </c>
      <c r="G64" s="46">
        <v>0</v>
      </c>
      <c r="H64" s="46">
        <v>0</v>
      </c>
      <c r="I64" s="46">
        <v>565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70996</v>
      </c>
      <c r="O64" s="47">
        <f t="shared" si="7"/>
        <v>2.9771459722396947</v>
      </c>
      <c r="P64" s="9"/>
    </row>
    <row r="65" spans="1:16" ht="15">
      <c r="A65" s="12"/>
      <c r="B65" s="25">
        <v>365</v>
      </c>
      <c r="C65" s="20" t="s">
        <v>120</v>
      </c>
      <c r="D65" s="46">
        <v>5412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5412</v>
      </c>
      <c r="O65" s="47">
        <f t="shared" si="7"/>
        <v>0.226946785759215</v>
      </c>
      <c r="P65" s="9"/>
    </row>
    <row r="66" spans="1:16" ht="15">
      <c r="A66" s="12"/>
      <c r="B66" s="25">
        <v>366</v>
      </c>
      <c r="C66" s="20" t="s">
        <v>73</v>
      </c>
      <c r="D66" s="46">
        <v>161935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161935</v>
      </c>
      <c r="O66" s="47">
        <f t="shared" si="7"/>
        <v>6.790581624523001</v>
      </c>
      <c r="P66" s="9"/>
    </row>
    <row r="67" spans="1:16" ht="15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1304584</v>
      </c>
      <c r="L67" s="46">
        <v>0</v>
      </c>
      <c r="M67" s="46">
        <v>0</v>
      </c>
      <c r="N67" s="46">
        <f t="shared" si="13"/>
        <v>1304584</v>
      </c>
      <c r="O67" s="47">
        <f t="shared" si="7"/>
        <v>54.70642009477083</v>
      </c>
      <c r="P67" s="9"/>
    </row>
    <row r="68" spans="1:16" ht="15">
      <c r="A68" s="12"/>
      <c r="B68" s="25">
        <v>369.9</v>
      </c>
      <c r="C68" s="20" t="s">
        <v>75</v>
      </c>
      <c r="D68" s="46">
        <v>146592</v>
      </c>
      <c r="E68" s="46">
        <v>0</v>
      </c>
      <c r="F68" s="46">
        <v>0</v>
      </c>
      <c r="G68" s="46">
        <v>0</v>
      </c>
      <c r="H68" s="46">
        <v>0</v>
      </c>
      <c r="I68" s="46">
        <v>5830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152422</v>
      </c>
      <c r="O68" s="47">
        <f t="shared" si="7"/>
        <v>6.391663521616975</v>
      </c>
      <c r="P68" s="9"/>
    </row>
    <row r="69" spans="1:16" ht="15.75">
      <c r="A69" s="29" t="s">
        <v>50</v>
      </c>
      <c r="B69" s="30"/>
      <c r="C69" s="31"/>
      <c r="D69" s="32">
        <f aca="true" t="shared" si="14" ref="D69:M69">SUM(D70:D73)</f>
        <v>2474541</v>
      </c>
      <c r="E69" s="32">
        <f t="shared" si="14"/>
        <v>1578460</v>
      </c>
      <c r="F69" s="32">
        <f t="shared" si="14"/>
        <v>2045699</v>
      </c>
      <c r="G69" s="32">
        <f t="shared" si="14"/>
        <v>865100</v>
      </c>
      <c r="H69" s="32">
        <f t="shared" si="14"/>
        <v>0</v>
      </c>
      <c r="I69" s="32">
        <f t="shared" si="14"/>
        <v>2886407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aca="true" t="shared" si="15" ref="N69:N74">SUM(D69:M69)</f>
        <v>9850207</v>
      </c>
      <c r="O69" s="45">
        <f aca="true" t="shared" si="16" ref="O69:O74">(N69/O$76)</f>
        <v>413.0585398582631</v>
      </c>
      <c r="P69" s="9"/>
    </row>
    <row r="70" spans="1:16" ht="15">
      <c r="A70" s="12"/>
      <c r="B70" s="25">
        <v>381</v>
      </c>
      <c r="C70" s="20" t="s">
        <v>76</v>
      </c>
      <c r="D70" s="46">
        <v>474541</v>
      </c>
      <c r="E70" s="46">
        <v>1578460</v>
      </c>
      <c r="F70" s="46">
        <v>2045699</v>
      </c>
      <c r="G70" s="46">
        <v>30100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4128800</v>
      </c>
      <c r="O70" s="47">
        <f t="shared" si="16"/>
        <v>173.13708223256594</v>
      </c>
      <c r="P70" s="9"/>
    </row>
    <row r="71" spans="1:16" ht="15">
      <c r="A71" s="12"/>
      <c r="B71" s="25">
        <v>382</v>
      </c>
      <c r="C71" s="20" t="s">
        <v>89</v>
      </c>
      <c r="D71" s="46">
        <v>2000000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2000000</v>
      </c>
      <c r="O71" s="47">
        <f t="shared" si="16"/>
        <v>83.8679917809368</v>
      </c>
      <c r="P71" s="9"/>
    </row>
    <row r="72" spans="1:16" ht="15">
      <c r="A72" s="12"/>
      <c r="B72" s="25">
        <v>384</v>
      </c>
      <c r="C72" s="20" t="s">
        <v>101</v>
      </c>
      <c r="D72" s="46">
        <v>0</v>
      </c>
      <c r="E72" s="46">
        <v>0</v>
      </c>
      <c r="F72" s="46">
        <v>0</v>
      </c>
      <c r="G72" s="46">
        <v>835000</v>
      </c>
      <c r="H72" s="46">
        <v>0</v>
      </c>
      <c r="I72" s="46">
        <v>2871907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3706907</v>
      </c>
      <c r="O72" s="47">
        <f t="shared" si="16"/>
        <v>155.44542290434856</v>
      </c>
      <c r="P72" s="9"/>
    </row>
    <row r="73" spans="1:16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14500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14500</v>
      </c>
      <c r="O73" s="47">
        <f t="shared" si="16"/>
        <v>0.6080429404117919</v>
      </c>
      <c r="P73" s="9"/>
    </row>
    <row r="74" spans="1:119" ht="16.5" thickBot="1">
      <c r="A74" s="14" t="s">
        <v>61</v>
      </c>
      <c r="B74" s="23"/>
      <c r="C74" s="22"/>
      <c r="D74" s="15">
        <f aca="true" t="shared" si="17" ref="D74:M74">SUM(D5,D17,D31,D41,D54,D59,D69)</f>
        <v>26616387</v>
      </c>
      <c r="E74" s="15">
        <f t="shared" si="17"/>
        <v>2969278</v>
      </c>
      <c r="F74" s="15">
        <f t="shared" si="17"/>
        <v>2378514</v>
      </c>
      <c r="G74" s="15">
        <f t="shared" si="17"/>
        <v>865100</v>
      </c>
      <c r="H74" s="15">
        <f t="shared" si="17"/>
        <v>0</v>
      </c>
      <c r="I74" s="15">
        <f t="shared" si="17"/>
        <v>15780362</v>
      </c>
      <c r="J74" s="15">
        <f t="shared" si="17"/>
        <v>0</v>
      </c>
      <c r="K74" s="15">
        <f t="shared" si="17"/>
        <v>4917935</v>
      </c>
      <c r="L74" s="15">
        <f t="shared" si="17"/>
        <v>0</v>
      </c>
      <c r="M74" s="15">
        <f t="shared" si="17"/>
        <v>0</v>
      </c>
      <c r="N74" s="15">
        <f t="shared" si="15"/>
        <v>53527576</v>
      </c>
      <c r="O74" s="38">
        <f t="shared" si="16"/>
        <v>2244.6251520107353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141</v>
      </c>
      <c r="M76" s="48"/>
      <c r="N76" s="48"/>
      <c r="O76" s="43">
        <v>23847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9952374</v>
      </c>
      <c r="E5" s="27">
        <f t="shared" si="0"/>
        <v>1170698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245484</v>
      </c>
      <c r="L5" s="27">
        <f t="shared" si="0"/>
        <v>0</v>
      </c>
      <c r="M5" s="27">
        <f t="shared" si="0"/>
        <v>0</v>
      </c>
      <c r="N5" s="28">
        <f>SUM(D5:M5)</f>
        <v>11368556</v>
      </c>
      <c r="O5" s="33">
        <f aca="true" t="shared" si="1" ref="O5:O36">(N5/O$76)</f>
        <v>488.92809220712195</v>
      </c>
      <c r="P5" s="6"/>
    </row>
    <row r="6" spans="1:16" ht="15">
      <c r="A6" s="12"/>
      <c r="B6" s="25">
        <v>311</v>
      </c>
      <c r="C6" s="20" t="s">
        <v>3</v>
      </c>
      <c r="D6" s="46">
        <v>6626697</v>
      </c>
      <c r="E6" s="46">
        <v>1170698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7797395</v>
      </c>
      <c r="O6" s="47">
        <f t="shared" si="1"/>
        <v>335.34298124892484</v>
      </c>
      <c r="P6" s="9"/>
    </row>
    <row r="7" spans="1:16" ht="15">
      <c r="A7" s="12"/>
      <c r="B7" s="25">
        <v>312.3</v>
      </c>
      <c r="C7" s="20" t="s">
        <v>11</v>
      </c>
      <c r="D7" s="46">
        <v>92971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92971</v>
      </c>
      <c r="O7" s="47">
        <f t="shared" si="1"/>
        <v>3.9984087390332013</v>
      </c>
      <c r="P7" s="9"/>
    </row>
    <row r="8" spans="1:16" ht="15">
      <c r="A8" s="12"/>
      <c r="B8" s="25">
        <v>312.41</v>
      </c>
      <c r="C8" s="20" t="s">
        <v>12</v>
      </c>
      <c r="D8" s="46">
        <v>869032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869032</v>
      </c>
      <c r="O8" s="47">
        <f t="shared" si="1"/>
        <v>37.374505418888695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105382</v>
      </c>
      <c r="L9" s="46">
        <v>0</v>
      </c>
      <c r="M9" s="46">
        <v>0</v>
      </c>
      <c r="N9" s="46">
        <f>SUM(D9:M9)</f>
        <v>105382</v>
      </c>
      <c r="O9" s="47">
        <f t="shared" si="1"/>
        <v>4.532169275761225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140102</v>
      </c>
      <c r="L10" s="46">
        <v>0</v>
      </c>
      <c r="M10" s="46">
        <v>0</v>
      </c>
      <c r="N10" s="46">
        <f>SUM(D10:M10)</f>
        <v>140102</v>
      </c>
      <c r="O10" s="47">
        <f t="shared" si="1"/>
        <v>6.025374161362463</v>
      </c>
      <c r="P10" s="9"/>
    </row>
    <row r="11" spans="1:16" ht="15">
      <c r="A11" s="12"/>
      <c r="B11" s="25">
        <v>314.1</v>
      </c>
      <c r="C11" s="20" t="s">
        <v>13</v>
      </c>
      <c r="D11" s="46">
        <v>1346073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1346073</v>
      </c>
      <c r="O11" s="47">
        <f t="shared" si="1"/>
        <v>57.89063306382247</v>
      </c>
      <c r="P11" s="9"/>
    </row>
    <row r="12" spans="1:16" ht="15">
      <c r="A12" s="12"/>
      <c r="B12" s="25">
        <v>314.3</v>
      </c>
      <c r="C12" s="20" t="s">
        <v>14</v>
      </c>
      <c r="D12" s="46">
        <v>312756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312756</v>
      </c>
      <c r="O12" s="47">
        <f t="shared" si="1"/>
        <v>13.450713917082401</v>
      </c>
      <c r="P12" s="9"/>
    </row>
    <row r="13" spans="1:16" ht="15">
      <c r="A13" s="12"/>
      <c r="B13" s="25">
        <v>314.4</v>
      </c>
      <c r="C13" s="20" t="s">
        <v>15</v>
      </c>
      <c r="D13" s="46">
        <v>79074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79074</v>
      </c>
      <c r="O13" s="47">
        <f t="shared" si="1"/>
        <v>3.4007397213142956</v>
      </c>
      <c r="P13" s="9"/>
    </row>
    <row r="14" spans="1:16" ht="15">
      <c r="A14" s="12"/>
      <c r="B14" s="25">
        <v>314.8</v>
      </c>
      <c r="C14" s="20" t="s">
        <v>16</v>
      </c>
      <c r="D14" s="46">
        <v>33113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33113</v>
      </c>
      <c r="O14" s="47">
        <f t="shared" si="1"/>
        <v>1.4240925511783933</v>
      </c>
      <c r="P14" s="9"/>
    </row>
    <row r="15" spans="1:16" ht="15">
      <c r="A15" s="12"/>
      <c r="B15" s="25">
        <v>315</v>
      </c>
      <c r="C15" s="20" t="s">
        <v>108</v>
      </c>
      <c r="D15" s="46">
        <v>518919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518919</v>
      </c>
      <c r="O15" s="47">
        <f t="shared" si="1"/>
        <v>22.317177017030794</v>
      </c>
      <c r="P15" s="9"/>
    </row>
    <row r="16" spans="1:16" ht="15">
      <c r="A16" s="12"/>
      <c r="B16" s="25">
        <v>316</v>
      </c>
      <c r="C16" s="20" t="s">
        <v>109</v>
      </c>
      <c r="D16" s="46">
        <v>73739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73739</v>
      </c>
      <c r="O16" s="47">
        <f t="shared" si="1"/>
        <v>3.1712970927232065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5372790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1702363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7075153</v>
      </c>
      <c r="O17" s="45">
        <f t="shared" si="1"/>
        <v>304.2814811629107</v>
      </c>
      <c r="P17" s="10"/>
    </row>
    <row r="18" spans="1:16" ht="15">
      <c r="A18" s="12"/>
      <c r="B18" s="25">
        <v>322</v>
      </c>
      <c r="C18" s="20" t="s">
        <v>0</v>
      </c>
      <c r="D18" s="46">
        <v>958496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958496</v>
      </c>
      <c r="O18" s="47">
        <f t="shared" si="1"/>
        <v>41.22208842250129</v>
      </c>
      <c r="P18" s="9"/>
    </row>
    <row r="19" spans="1:16" ht="15">
      <c r="A19" s="12"/>
      <c r="B19" s="25">
        <v>323.1</v>
      </c>
      <c r="C19" s="20" t="s">
        <v>20</v>
      </c>
      <c r="D19" s="46">
        <v>1534412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1534412</v>
      </c>
      <c r="O19" s="47">
        <f t="shared" si="1"/>
        <v>65.99053844830553</v>
      </c>
      <c r="P19" s="9"/>
    </row>
    <row r="20" spans="1:16" ht="15">
      <c r="A20" s="12"/>
      <c r="B20" s="25">
        <v>323.4</v>
      </c>
      <c r="C20" s="20" t="s">
        <v>21</v>
      </c>
      <c r="D20" s="46">
        <v>88841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88841</v>
      </c>
      <c r="O20" s="47">
        <f t="shared" si="1"/>
        <v>3.8207896094959573</v>
      </c>
      <c r="P20" s="9"/>
    </row>
    <row r="21" spans="1:16" ht="15">
      <c r="A21" s="12"/>
      <c r="B21" s="25">
        <v>323.7</v>
      </c>
      <c r="C21" s="20" t="s">
        <v>22</v>
      </c>
      <c r="D21" s="46">
        <v>186953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186953</v>
      </c>
      <c r="O21" s="47">
        <f t="shared" si="1"/>
        <v>8.040297608807844</v>
      </c>
      <c r="P21" s="9"/>
    </row>
    <row r="22" spans="1:16" ht="15">
      <c r="A22" s="12"/>
      <c r="B22" s="25">
        <v>324.11</v>
      </c>
      <c r="C22" s="20" t="s">
        <v>23</v>
      </c>
      <c r="D22" s="46">
        <v>80886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80886</v>
      </c>
      <c r="O22" s="47">
        <f t="shared" si="1"/>
        <v>3.478668501634268</v>
      </c>
      <c r="P22" s="9"/>
    </row>
    <row r="23" spans="1:16" ht="15">
      <c r="A23" s="12"/>
      <c r="B23" s="25">
        <v>324.12</v>
      </c>
      <c r="C23" s="20" t="s">
        <v>24</v>
      </c>
      <c r="D23" s="46">
        <v>15179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15179</v>
      </c>
      <c r="O23" s="47">
        <f t="shared" si="1"/>
        <v>0.652804059865818</v>
      </c>
      <c r="P23" s="9"/>
    </row>
    <row r="24" spans="1:16" ht="15">
      <c r="A24" s="12"/>
      <c r="B24" s="25">
        <v>324.21</v>
      </c>
      <c r="C24" s="20" t="s">
        <v>25</v>
      </c>
      <c r="D24" s="46">
        <v>40664</v>
      </c>
      <c r="E24" s="46">
        <v>0</v>
      </c>
      <c r="F24" s="46">
        <v>0</v>
      </c>
      <c r="G24" s="46">
        <v>0</v>
      </c>
      <c r="H24" s="46">
        <v>0</v>
      </c>
      <c r="I24" s="46">
        <v>1034193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1074857</v>
      </c>
      <c r="O24" s="47">
        <f t="shared" si="1"/>
        <v>46.226432134870116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151255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151255</v>
      </c>
      <c r="O25" s="47">
        <f t="shared" si="1"/>
        <v>6.505031825219336</v>
      </c>
      <c r="P25" s="9"/>
    </row>
    <row r="26" spans="1:16" ht="15">
      <c r="A26" s="12"/>
      <c r="B26" s="25">
        <v>324.31</v>
      </c>
      <c r="C26" s="20" t="s">
        <v>27</v>
      </c>
      <c r="D26" s="46">
        <v>170806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170806</v>
      </c>
      <c r="O26" s="47">
        <f t="shared" si="1"/>
        <v>7.3458627214863235</v>
      </c>
      <c r="P26" s="9"/>
    </row>
    <row r="27" spans="1:16" ht="15">
      <c r="A27" s="12"/>
      <c r="B27" s="25">
        <v>324.32</v>
      </c>
      <c r="C27" s="20" t="s">
        <v>28</v>
      </c>
      <c r="D27" s="46">
        <v>103021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103021</v>
      </c>
      <c r="O27" s="47">
        <f t="shared" si="1"/>
        <v>4.4306296232582145</v>
      </c>
      <c r="P27" s="9"/>
    </row>
    <row r="28" spans="1:16" ht="15">
      <c r="A28" s="12"/>
      <c r="B28" s="25">
        <v>324.61</v>
      </c>
      <c r="C28" s="20" t="s">
        <v>29</v>
      </c>
      <c r="D28" s="46">
        <v>88400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88400</v>
      </c>
      <c r="O28" s="47">
        <f t="shared" si="1"/>
        <v>3.8018234990538446</v>
      </c>
      <c r="P28" s="9"/>
    </row>
    <row r="29" spans="1:16" ht="15">
      <c r="A29" s="12"/>
      <c r="B29" s="25">
        <v>325.2</v>
      </c>
      <c r="C29" s="20" t="s">
        <v>110</v>
      </c>
      <c r="D29" s="46">
        <v>1810363</v>
      </c>
      <c r="E29" s="46">
        <v>0</v>
      </c>
      <c r="F29" s="46">
        <v>0</v>
      </c>
      <c r="G29" s="46">
        <v>0</v>
      </c>
      <c r="H29" s="46">
        <v>0</v>
      </c>
      <c r="I29" s="46">
        <v>516915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2327278</v>
      </c>
      <c r="O29" s="47">
        <f t="shared" si="1"/>
        <v>100.08936865645965</v>
      </c>
      <c r="P29" s="9"/>
    </row>
    <row r="30" spans="1:16" ht="15">
      <c r="A30" s="12"/>
      <c r="B30" s="25">
        <v>329</v>
      </c>
      <c r="C30" s="20" t="s">
        <v>30</v>
      </c>
      <c r="D30" s="46">
        <v>294769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40">SUM(D30:M30)</f>
        <v>294769</v>
      </c>
      <c r="O30" s="47">
        <f t="shared" si="1"/>
        <v>12.677146051952521</v>
      </c>
      <c r="P30" s="9"/>
    </row>
    <row r="31" spans="1:16" ht="15.75">
      <c r="A31" s="29" t="s">
        <v>32</v>
      </c>
      <c r="B31" s="30"/>
      <c r="C31" s="31"/>
      <c r="D31" s="32">
        <f aca="true" t="shared" si="6" ref="D31:M31">SUM(D32:D39)</f>
        <v>2406563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2406563</v>
      </c>
      <c r="O31" s="45">
        <f t="shared" si="1"/>
        <v>103.49918286599002</v>
      </c>
      <c r="P31" s="10"/>
    </row>
    <row r="32" spans="1:16" ht="15">
      <c r="A32" s="12"/>
      <c r="B32" s="25">
        <v>331.2</v>
      </c>
      <c r="C32" s="20" t="s">
        <v>31</v>
      </c>
      <c r="D32" s="46">
        <v>15183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15183</v>
      </c>
      <c r="O32" s="47">
        <f t="shared" si="1"/>
        <v>0.6529760880784449</v>
      </c>
      <c r="P32" s="9"/>
    </row>
    <row r="33" spans="1:16" ht="15">
      <c r="A33" s="12"/>
      <c r="B33" s="25">
        <v>335.12</v>
      </c>
      <c r="C33" s="20" t="s">
        <v>112</v>
      </c>
      <c r="D33" s="46">
        <v>762151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762151</v>
      </c>
      <c r="O33" s="47">
        <f t="shared" si="1"/>
        <v>32.777868570445555</v>
      </c>
      <c r="P33" s="9"/>
    </row>
    <row r="34" spans="1:16" ht="15">
      <c r="A34" s="12"/>
      <c r="B34" s="25">
        <v>335.14</v>
      </c>
      <c r="C34" s="20" t="s">
        <v>113</v>
      </c>
      <c r="D34" s="46">
        <v>58220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58220</v>
      </c>
      <c r="O34" s="47">
        <f t="shared" si="1"/>
        <v>2.5038706347841044</v>
      </c>
      <c r="P34" s="9"/>
    </row>
    <row r="35" spans="1:16" ht="15">
      <c r="A35" s="12"/>
      <c r="B35" s="25">
        <v>335.15</v>
      </c>
      <c r="C35" s="20" t="s">
        <v>114</v>
      </c>
      <c r="D35" s="46">
        <v>9881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9881</v>
      </c>
      <c r="O35" s="47">
        <f t="shared" si="1"/>
        <v>0.4249526922415276</v>
      </c>
      <c r="P35" s="9"/>
    </row>
    <row r="36" spans="1:16" ht="15">
      <c r="A36" s="12"/>
      <c r="B36" s="25">
        <v>335.18</v>
      </c>
      <c r="C36" s="20" t="s">
        <v>115</v>
      </c>
      <c r="D36" s="46">
        <v>1354426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1354426</v>
      </c>
      <c r="O36" s="47">
        <f t="shared" si="1"/>
        <v>58.24987097884053</v>
      </c>
      <c r="P36" s="9"/>
    </row>
    <row r="37" spans="1:16" ht="15">
      <c r="A37" s="12"/>
      <c r="B37" s="25">
        <v>335.49</v>
      </c>
      <c r="C37" s="20" t="s">
        <v>41</v>
      </c>
      <c r="D37" s="46">
        <v>9247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9247</v>
      </c>
      <c r="O37" s="47">
        <f aca="true" t="shared" si="7" ref="O37:O68">(N37/O$76)</f>
        <v>0.3976862205401686</v>
      </c>
      <c r="P37" s="9"/>
    </row>
    <row r="38" spans="1:16" ht="15">
      <c r="A38" s="12"/>
      <c r="B38" s="25">
        <v>337.2</v>
      </c>
      <c r="C38" s="20" t="s">
        <v>42</v>
      </c>
      <c r="D38" s="46">
        <v>6441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6441</v>
      </c>
      <c r="O38" s="47">
        <f t="shared" si="7"/>
        <v>0.2770084293824187</v>
      </c>
      <c r="P38" s="9"/>
    </row>
    <row r="39" spans="1:16" ht="15">
      <c r="A39" s="12"/>
      <c r="B39" s="25">
        <v>338</v>
      </c>
      <c r="C39" s="20" t="s">
        <v>136</v>
      </c>
      <c r="D39" s="46">
        <v>191014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191014</v>
      </c>
      <c r="O39" s="47">
        <f t="shared" si="7"/>
        <v>8.214949251677275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SUM(D41:D52)</f>
        <v>3538090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9539031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13077121</v>
      </c>
      <c r="O40" s="45">
        <f t="shared" si="7"/>
        <v>562.4084379838293</v>
      </c>
      <c r="P40" s="10"/>
    </row>
    <row r="41" spans="1:16" ht="15">
      <c r="A41" s="12"/>
      <c r="B41" s="25">
        <v>342.1</v>
      </c>
      <c r="C41" s="20" t="s">
        <v>51</v>
      </c>
      <c r="D41" s="46">
        <v>166056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2">SUM(D41:M41)</f>
        <v>166056</v>
      </c>
      <c r="O41" s="47">
        <f t="shared" si="7"/>
        <v>7.1415792189919145</v>
      </c>
      <c r="P41" s="9"/>
    </row>
    <row r="42" spans="1:16" ht="15">
      <c r="A42" s="12"/>
      <c r="B42" s="25">
        <v>342.5</v>
      </c>
      <c r="C42" s="20" t="s">
        <v>52</v>
      </c>
      <c r="D42" s="46">
        <v>61331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61331</v>
      </c>
      <c r="O42" s="47">
        <f t="shared" si="7"/>
        <v>2.6376655771546536</v>
      </c>
      <c r="P42" s="9"/>
    </row>
    <row r="43" spans="1:16" ht="15">
      <c r="A43" s="12"/>
      <c r="B43" s="25">
        <v>342.9</v>
      </c>
      <c r="C43" s="20" t="s">
        <v>53</v>
      </c>
      <c r="D43" s="46">
        <v>22986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22986</v>
      </c>
      <c r="O43" s="47">
        <f t="shared" si="7"/>
        <v>0.9885601238603131</v>
      </c>
      <c r="P43" s="9"/>
    </row>
    <row r="44" spans="1:16" ht="15">
      <c r="A44" s="12"/>
      <c r="B44" s="25">
        <v>343.3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3705207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3705207</v>
      </c>
      <c r="O44" s="47">
        <f t="shared" si="7"/>
        <v>159.35003440564253</v>
      </c>
      <c r="P44" s="9"/>
    </row>
    <row r="45" spans="1:16" ht="15">
      <c r="A45" s="12"/>
      <c r="B45" s="25">
        <v>343.4</v>
      </c>
      <c r="C45" s="20" t="s">
        <v>55</v>
      </c>
      <c r="D45" s="46">
        <v>2530454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2530454</v>
      </c>
      <c r="O45" s="47">
        <f t="shared" si="7"/>
        <v>108.82736968862893</v>
      </c>
      <c r="P45" s="9"/>
    </row>
    <row r="46" spans="1:16" ht="15">
      <c r="A46" s="12"/>
      <c r="B46" s="25">
        <v>343.5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5771678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5771678</v>
      </c>
      <c r="O46" s="47">
        <f t="shared" si="7"/>
        <v>248.2228625494581</v>
      </c>
      <c r="P46" s="9"/>
    </row>
    <row r="47" spans="1:16" ht="15">
      <c r="A47" s="12"/>
      <c r="B47" s="25">
        <v>343.8</v>
      </c>
      <c r="C47" s="20" t="s">
        <v>57</v>
      </c>
      <c r="D47" s="46">
        <v>67431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67431</v>
      </c>
      <c r="O47" s="47">
        <f t="shared" si="7"/>
        <v>2.900008601410631</v>
      </c>
      <c r="P47" s="9"/>
    </row>
    <row r="48" spans="1:16" ht="15">
      <c r="A48" s="12"/>
      <c r="B48" s="25">
        <v>343.9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62146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62146</v>
      </c>
      <c r="O48" s="47">
        <f t="shared" si="7"/>
        <v>2.6727163254773783</v>
      </c>
      <c r="P48" s="9"/>
    </row>
    <row r="49" spans="1:16" ht="15">
      <c r="A49" s="12"/>
      <c r="B49" s="25">
        <v>344.9</v>
      </c>
      <c r="C49" s="20" t="s">
        <v>116</v>
      </c>
      <c r="D49" s="46">
        <v>133131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133131</v>
      </c>
      <c r="O49" s="47">
        <f t="shared" si="7"/>
        <v>5.725571993806985</v>
      </c>
      <c r="P49" s="9"/>
    </row>
    <row r="50" spans="1:16" ht="15">
      <c r="A50" s="12"/>
      <c r="B50" s="25">
        <v>347.1</v>
      </c>
      <c r="C50" s="20" t="s">
        <v>117</v>
      </c>
      <c r="D50" s="46">
        <v>1331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1331</v>
      </c>
      <c r="O50" s="47">
        <f t="shared" si="7"/>
        <v>0.05724238775159126</v>
      </c>
      <c r="P50" s="9"/>
    </row>
    <row r="51" spans="1:16" ht="15">
      <c r="A51" s="12"/>
      <c r="B51" s="25">
        <v>347.2</v>
      </c>
      <c r="C51" s="20" t="s">
        <v>60</v>
      </c>
      <c r="D51" s="46">
        <v>500724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500724</v>
      </c>
      <c r="O51" s="47">
        <f t="shared" si="7"/>
        <v>21.534663684844315</v>
      </c>
      <c r="P51" s="9"/>
    </row>
    <row r="52" spans="1:16" ht="15">
      <c r="A52" s="12"/>
      <c r="B52" s="25">
        <v>349</v>
      </c>
      <c r="C52" s="20" t="s">
        <v>1</v>
      </c>
      <c r="D52" s="46">
        <v>54646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54646</v>
      </c>
      <c r="O52" s="47">
        <f t="shared" si="7"/>
        <v>2.3501634268019957</v>
      </c>
      <c r="P52" s="9"/>
    </row>
    <row r="53" spans="1:16" ht="15.75">
      <c r="A53" s="29" t="s">
        <v>49</v>
      </c>
      <c r="B53" s="30"/>
      <c r="C53" s="31"/>
      <c r="D53" s="32">
        <f aca="true" t="shared" si="10" ref="D53:M53">SUM(D54:D57)</f>
        <v>1366205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301455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59">SUM(D53:M53)</f>
        <v>1667660</v>
      </c>
      <c r="O53" s="45">
        <f t="shared" si="7"/>
        <v>71.72114226733184</v>
      </c>
      <c r="P53" s="10"/>
    </row>
    <row r="54" spans="1:16" ht="15">
      <c r="A54" s="13"/>
      <c r="B54" s="39">
        <v>351.9</v>
      </c>
      <c r="C54" s="21" t="s">
        <v>118</v>
      </c>
      <c r="D54" s="46">
        <v>124525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124525</v>
      </c>
      <c r="O54" s="47">
        <f t="shared" si="7"/>
        <v>5.355453294340272</v>
      </c>
      <c r="P54" s="9"/>
    </row>
    <row r="55" spans="1:16" ht="15">
      <c r="A55" s="13"/>
      <c r="B55" s="39">
        <v>352</v>
      </c>
      <c r="C55" s="21" t="s">
        <v>63</v>
      </c>
      <c r="D55" s="46">
        <v>16044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16044</v>
      </c>
      <c r="O55" s="47">
        <f t="shared" si="7"/>
        <v>0.6900051608463788</v>
      </c>
      <c r="P55" s="9"/>
    </row>
    <row r="56" spans="1:16" ht="15">
      <c r="A56" s="13"/>
      <c r="B56" s="39">
        <v>354</v>
      </c>
      <c r="C56" s="21" t="s">
        <v>64</v>
      </c>
      <c r="D56" s="46">
        <v>1213136</v>
      </c>
      <c r="E56" s="46">
        <v>0</v>
      </c>
      <c r="F56" s="46">
        <v>0</v>
      </c>
      <c r="G56" s="46">
        <v>0</v>
      </c>
      <c r="H56" s="46">
        <v>0</v>
      </c>
      <c r="I56" s="46">
        <v>301455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1514591</v>
      </c>
      <c r="O56" s="47">
        <f t="shared" si="7"/>
        <v>65.13809564768621</v>
      </c>
      <c r="P56" s="9"/>
    </row>
    <row r="57" spans="1:16" ht="15">
      <c r="A57" s="13"/>
      <c r="B57" s="39">
        <v>359</v>
      </c>
      <c r="C57" s="21" t="s">
        <v>65</v>
      </c>
      <c r="D57" s="46">
        <v>12500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12500</v>
      </c>
      <c r="O57" s="47">
        <f t="shared" si="7"/>
        <v>0.5375881644589713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SUM(D59:D67)</f>
        <v>296781</v>
      </c>
      <c r="E58" s="32">
        <f t="shared" si="12"/>
        <v>2670</v>
      </c>
      <c r="F58" s="32">
        <f t="shared" si="12"/>
        <v>111236</v>
      </c>
      <c r="G58" s="32">
        <f t="shared" si="12"/>
        <v>0</v>
      </c>
      <c r="H58" s="32">
        <f t="shared" si="12"/>
        <v>0</v>
      </c>
      <c r="I58" s="32">
        <f t="shared" si="12"/>
        <v>157794</v>
      </c>
      <c r="J58" s="32">
        <f t="shared" si="12"/>
        <v>0</v>
      </c>
      <c r="K58" s="32">
        <f t="shared" si="12"/>
        <v>3132389</v>
      </c>
      <c r="L58" s="32">
        <f t="shared" si="12"/>
        <v>0</v>
      </c>
      <c r="M58" s="32">
        <f t="shared" si="12"/>
        <v>0</v>
      </c>
      <c r="N58" s="32">
        <f t="shared" si="11"/>
        <v>3700870</v>
      </c>
      <c r="O58" s="45">
        <f t="shared" si="7"/>
        <v>159.16351281610184</v>
      </c>
      <c r="P58" s="10"/>
    </row>
    <row r="59" spans="1:16" ht="15">
      <c r="A59" s="12"/>
      <c r="B59" s="25">
        <v>361.1</v>
      </c>
      <c r="C59" s="20" t="s">
        <v>67</v>
      </c>
      <c r="D59" s="46">
        <v>27205</v>
      </c>
      <c r="E59" s="46">
        <v>2670</v>
      </c>
      <c r="F59" s="46">
        <v>111236</v>
      </c>
      <c r="G59" s="46">
        <v>0</v>
      </c>
      <c r="H59" s="46">
        <v>0</v>
      </c>
      <c r="I59" s="46">
        <v>21888</v>
      </c>
      <c r="J59" s="46">
        <v>0</v>
      </c>
      <c r="K59" s="46">
        <v>113310</v>
      </c>
      <c r="L59" s="46">
        <v>0</v>
      </c>
      <c r="M59" s="46">
        <v>0</v>
      </c>
      <c r="N59" s="46">
        <f t="shared" si="11"/>
        <v>276309</v>
      </c>
      <c r="O59" s="47">
        <f t="shared" si="7"/>
        <v>11.883235850679512</v>
      </c>
      <c r="P59" s="9"/>
    </row>
    <row r="60" spans="1:16" ht="15">
      <c r="A60" s="12"/>
      <c r="B60" s="25">
        <v>361.2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678991</v>
      </c>
      <c r="L60" s="46">
        <v>0</v>
      </c>
      <c r="M60" s="46">
        <v>0</v>
      </c>
      <c r="N60" s="46">
        <f aca="true" t="shared" si="13" ref="N60:N67">SUM(D60:M60)</f>
        <v>678991</v>
      </c>
      <c r="O60" s="47">
        <f t="shared" si="7"/>
        <v>29.201402029932908</v>
      </c>
      <c r="P60" s="9"/>
    </row>
    <row r="61" spans="1:16" ht="15">
      <c r="A61" s="12"/>
      <c r="B61" s="25">
        <v>361.3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1190965</v>
      </c>
      <c r="L61" s="46">
        <v>0</v>
      </c>
      <c r="M61" s="46">
        <v>0</v>
      </c>
      <c r="N61" s="46">
        <f t="shared" si="13"/>
        <v>1190965</v>
      </c>
      <c r="O61" s="47">
        <f t="shared" si="7"/>
        <v>51.2198950627903</v>
      </c>
      <c r="P61" s="9"/>
    </row>
    <row r="62" spans="1:16" ht="15">
      <c r="A62" s="12"/>
      <c r="B62" s="25">
        <v>362</v>
      </c>
      <c r="C62" s="20" t="s">
        <v>71</v>
      </c>
      <c r="D62" s="46">
        <v>64908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64908</v>
      </c>
      <c r="O62" s="47">
        <f t="shared" si="7"/>
        <v>2.7915018062962327</v>
      </c>
      <c r="P62" s="9"/>
    </row>
    <row r="63" spans="1:16" ht="15">
      <c r="A63" s="12"/>
      <c r="B63" s="25">
        <v>364</v>
      </c>
      <c r="C63" s="20" t="s">
        <v>133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1857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1857</v>
      </c>
      <c r="O63" s="47">
        <f t="shared" si="7"/>
        <v>0.07986409771202477</v>
      </c>
      <c r="P63" s="9"/>
    </row>
    <row r="64" spans="1:16" ht="15">
      <c r="A64" s="12"/>
      <c r="B64" s="25">
        <v>365</v>
      </c>
      <c r="C64" s="20" t="s">
        <v>120</v>
      </c>
      <c r="D64" s="46">
        <v>1222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1222</v>
      </c>
      <c r="O64" s="47">
        <f t="shared" si="7"/>
        <v>0.052554618957509035</v>
      </c>
      <c r="P64" s="9"/>
    </row>
    <row r="65" spans="1:16" ht="15">
      <c r="A65" s="12"/>
      <c r="B65" s="25">
        <v>366</v>
      </c>
      <c r="C65" s="20" t="s">
        <v>73</v>
      </c>
      <c r="D65" s="46">
        <v>126316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126316</v>
      </c>
      <c r="O65" s="47">
        <f t="shared" si="7"/>
        <v>5.432478926543953</v>
      </c>
      <c r="P65" s="9"/>
    </row>
    <row r="66" spans="1:16" ht="15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1149123</v>
      </c>
      <c r="L66" s="46">
        <v>0</v>
      </c>
      <c r="M66" s="46">
        <v>0</v>
      </c>
      <c r="N66" s="46">
        <f t="shared" si="13"/>
        <v>1149123</v>
      </c>
      <c r="O66" s="47">
        <f t="shared" si="7"/>
        <v>49.420393944606914</v>
      </c>
      <c r="P66" s="9"/>
    </row>
    <row r="67" spans="1:16" ht="15">
      <c r="A67" s="12"/>
      <c r="B67" s="25">
        <v>369.9</v>
      </c>
      <c r="C67" s="20" t="s">
        <v>75</v>
      </c>
      <c r="D67" s="46">
        <v>77130</v>
      </c>
      <c r="E67" s="46">
        <v>0</v>
      </c>
      <c r="F67" s="46">
        <v>0</v>
      </c>
      <c r="G67" s="46">
        <v>0</v>
      </c>
      <c r="H67" s="46">
        <v>0</v>
      </c>
      <c r="I67" s="46">
        <v>134049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211179</v>
      </c>
      <c r="O67" s="47">
        <f t="shared" si="7"/>
        <v>9.082186478582488</v>
      </c>
      <c r="P67" s="9"/>
    </row>
    <row r="68" spans="1:16" ht="15.75">
      <c r="A68" s="29" t="s">
        <v>50</v>
      </c>
      <c r="B68" s="30"/>
      <c r="C68" s="31"/>
      <c r="D68" s="32">
        <f aca="true" t="shared" si="14" ref="D68:M68">SUM(D69:D73)</f>
        <v>1704727</v>
      </c>
      <c r="E68" s="32">
        <f t="shared" si="14"/>
        <v>1456315</v>
      </c>
      <c r="F68" s="32">
        <f t="shared" si="14"/>
        <v>27390903</v>
      </c>
      <c r="G68" s="32">
        <f t="shared" si="14"/>
        <v>0</v>
      </c>
      <c r="H68" s="32">
        <f t="shared" si="14"/>
        <v>0</v>
      </c>
      <c r="I68" s="32">
        <f t="shared" si="14"/>
        <v>2290678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aca="true" t="shared" si="15" ref="N68:N74">SUM(D68:M68)</f>
        <v>32842623</v>
      </c>
      <c r="O68" s="45">
        <f t="shared" si="7"/>
        <v>1412.4644331670395</v>
      </c>
      <c r="P68" s="9"/>
    </row>
    <row r="69" spans="1:16" ht="15">
      <c r="A69" s="12"/>
      <c r="B69" s="25">
        <v>381</v>
      </c>
      <c r="C69" s="20" t="s">
        <v>76</v>
      </c>
      <c r="D69" s="46">
        <v>0</v>
      </c>
      <c r="E69" s="46">
        <v>1370990</v>
      </c>
      <c r="F69" s="46">
        <v>3378863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4749853</v>
      </c>
      <c r="O69" s="47">
        <f aca="true" t="shared" si="16" ref="O69:O74">(N69/O$76)</f>
        <v>204.27718045759505</v>
      </c>
      <c r="P69" s="9"/>
    </row>
    <row r="70" spans="1:16" ht="15">
      <c r="A70" s="12"/>
      <c r="B70" s="25">
        <v>382</v>
      </c>
      <c r="C70" s="20" t="s">
        <v>89</v>
      </c>
      <c r="D70" s="46">
        <v>1600000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1600000</v>
      </c>
      <c r="O70" s="47">
        <f t="shared" si="16"/>
        <v>68.81128505074832</v>
      </c>
      <c r="P70" s="9"/>
    </row>
    <row r="71" spans="1:16" ht="15">
      <c r="A71" s="12"/>
      <c r="B71" s="25">
        <v>383</v>
      </c>
      <c r="C71" s="20" t="s">
        <v>77</v>
      </c>
      <c r="D71" s="46">
        <v>93092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93092</v>
      </c>
      <c r="O71" s="47">
        <f t="shared" si="16"/>
        <v>4.003612592465164</v>
      </c>
      <c r="P71" s="9"/>
    </row>
    <row r="72" spans="1:16" ht="15">
      <c r="A72" s="12"/>
      <c r="B72" s="25">
        <v>384</v>
      </c>
      <c r="C72" s="20" t="s">
        <v>101</v>
      </c>
      <c r="D72" s="46">
        <v>11635</v>
      </c>
      <c r="E72" s="46">
        <v>85325</v>
      </c>
      <c r="F72" s="46">
        <v>24012040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24109000</v>
      </c>
      <c r="O72" s="47">
        <f t="shared" si="16"/>
        <v>1036.857044555307</v>
      </c>
      <c r="P72" s="9"/>
    </row>
    <row r="73" spans="1:16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2290678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2290678</v>
      </c>
      <c r="O73" s="47">
        <f t="shared" si="16"/>
        <v>98.5153105109238</v>
      </c>
      <c r="P73" s="9"/>
    </row>
    <row r="74" spans="1:119" ht="16.5" thickBot="1">
      <c r="A74" s="14" t="s">
        <v>61</v>
      </c>
      <c r="B74" s="23"/>
      <c r="C74" s="22"/>
      <c r="D74" s="15">
        <f aca="true" t="shared" si="17" ref="D74:M74">SUM(D5,D17,D31,D40,D53,D58,D68)</f>
        <v>24637530</v>
      </c>
      <c r="E74" s="15">
        <f t="shared" si="17"/>
        <v>2629683</v>
      </c>
      <c r="F74" s="15">
        <f t="shared" si="17"/>
        <v>27502139</v>
      </c>
      <c r="G74" s="15">
        <f t="shared" si="17"/>
        <v>0</v>
      </c>
      <c r="H74" s="15">
        <f t="shared" si="17"/>
        <v>0</v>
      </c>
      <c r="I74" s="15">
        <f t="shared" si="17"/>
        <v>13991321</v>
      </c>
      <c r="J74" s="15">
        <f t="shared" si="17"/>
        <v>0</v>
      </c>
      <c r="K74" s="15">
        <f t="shared" si="17"/>
        <v>3377873</v>
      </c>
      <c r="L74" s="15">
        <f t="shared" si="17"/>
        <v>0</v>
      </c>
      <c r="M74" s="15">
        <f t="shared" si="17"/>
        <v>0</v>
      </c>
      <c r="N74" s="15">
        <f t="shared" si="15"/>
        <v>72138546</v>
      </c>
      <c r="O74" s="38">
        <f t="shared" si="16"/>
        <v>3102.466282470325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139</v>
      </c>
      <c r="M76" s="48"/>
      <c r="N76" s="48"/>
      <c r="O76" s="43">
        <v>23252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9262006</v>
      </c>
      <c r="E5" s="27">
        <f t="shared" si="0"/>
        <v>1041585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232775</v>
      </c>
      <c r="L5" s="27">
        <f t="shared" si="0"/>
        <v>0</v>
      </c>
      <c r="M5" s="27">
        <f t="shared" si="0"/>
        <v>0</v>
      </c>
      <c r="N5" s="28">
        <f>SUM(D5:M5)</f>
        <v>10536366</v>
      </c>
      <c r="O5" s="33">
        <f aca="true" t="shared" si="1" ref="O5:O36">(N5/O$78)</f>
        <v>464.9764342453663</v>
      </c>
      <c r="P5" s="6"/>
    </row>
    <row r="6" spans="1:16" ht="15">
      <c r="A6" s="12"/>
      <c r="B6" s="25">
        <v>311</v>
      </c>
      <c r="C6" s="20" t="s">
        <v>3</v>
      </c>
      <c r="D6" s="46">
        <v>6150344</v>
      </c>
      <c r="E6" s="46">
        <v>1041585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7191929</v>
      </c>
      <c r="O6" s="47">
        <f t="shared" si="1"/>
        <v>317.3843336275375</v>
      </c>
      <c r="P6" s="9"/>
    </row>
    <row r="7" spans="1:16" ht="15">
      <c r="A7" s="12"/>
      <c r="B7" s="25">
        <v>312.3</v>
      </c>
      <c r="C7" s="20" t="s">
        <v>11</v>
      </c>
      <c r="D7" s="46">
        <v>94931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94931</v>
      </c>
      <c r="O7" s="47">
        <f t="shared" si="1"/>
        <v>4.18936451897617</v>
      </c>
      <c r="P7" s="9"/>
    </row>
    <row r="8" spans="1:16" ht="15">
      <c r="A8" s="12"/>
      <c r="B8" s="25">
        <v>312.41</v>
      </c>
      <c r="C8" s="20" t="s">
        <v>12</v>
      </c>
      <c r="D8" s="46">
        <v>789415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789415</v>
      </c>
      <c r="O8" s="47">
        <f t="shared" si="1"/>
        <v>34.8373786407767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109138</v>
      </c>
      <c r="L9" s="46">
        <v>0</v>
      </c>
      <c r="M9" s="46">
        <v>0</v>
      </c>
      <c r="N9" s="46">
        <f>SUM(D9:M9)</f>
        <v>109138</v>
      </c>
      <c r="O9" s="47">
        <f t="shared" si="1"/>
        <v>4.816328331862312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123637</v>
      </c>
      <c r="L10" s="46">
        <v>0</v>
      </c>
      <c r="M10" s="46">
        <v>0</v>
      </c>
      <c r="N10" s="46">
        <f>SUM(D10:M10)</f>
        <v>123637</v>
      </c>
      <c r="O10" s="47">
        <f t="shared" si="1"/>
        <v>5.456178287731686</v>
      </c>
      <c r="P10" s="9"/>
    </row>
    <row r="11" spans="1:16" ht="15">
      <c r="A11" s="12"/>
      <c r="B11" s="25">
        <v>314.1</v>
      </c>
      <c r="C11" s="20" t="s">
        <v>13</v>
      </c>
      <c r="D11" s="46">
        <v>1299094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1299094</v>
      </c>
      <c r="O11" s="47">
        <f t="shared" si="1"/>
        <v>57.32983230361871</v>
      </c>
      <c r="P11" s="9"/>
    </row>
    <row r="12" spans="1:16" ht="15">
      <c r="A12" s="12"/>
      <c r="B12" s="25">
        <v>314.3</v>
      </c>
      <c r="C12" s="20" t="s">
        <v>14</v>
      </c>
      <c r="D12" s="46">
        <v>288088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288088</v>
      </c>
      <c r="O12" s="47">
        <f t="shared" si="1"/>
        <v>12.7135039717564</v>
      </c>
      <c r="P12" s="9"/>
    </row>
    <row r="13" spans="1:16" ht="15">
      <c r="A13" s="12"/>
      <c r="B13" s="25">
        <v>314.4</v>
      </c>
      <c r="C13" s="20" t="s">
        <v>15</v>
      </c>
      <c r="D13" s="46">
        <v>9984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9984</v>
      </c>
      <c r="O13" s="47">
        <f t="shared" si="1"/>
        <v>0.4406001765225066</v>
      </c>
      <c r="P13" s="9"/>
    </row>
    <row r="14" spans="1:16" ht="15">
      <c r="A14" s="12"/>
      <c r="B14" s="25">
        <v>314.8</v>
      </c>
      <c r="C14" s="20" t="s">
        <v>16</v>
      </c>
      <c r="D14" s="46">
        <v>39898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39898</v>
      </c>
      <c r="O14" s="47">
        <f t="shared" si="1"/>
        <v>1.7607237422771402</v>
      </c>
      <c r="P14" s="9"/>
    </row>
    <row r="15" spans="1:16" ht="15">
      <c r="A15" s="12"/>
      <c r="B15" s="25">
        <v>315</v>
      </c>
      <c r="C15" s="20" t="s">
        <v>108</v>
      </c>
      <c r="D15" s="46">
        <v>514898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514898</v>
      </c>
      <c r="O15" s="47">
        <f t="shared" si="1"/>
        <v>22.722771403353928</v>
      </c>
      <c r="P15" s="9"/>
    </row>
    <row r="16" spans="1:16" ht="15">
      <c r="A16" s="12"/>
      <c r="B16" s="25">
        <v>316</v>
      </c>
      <c r="C16" s="20" t="s">
        <v>109</v>
      </c>
      <c r="D16" s="46">
        <v>75354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75354</v>
      </c>
      <c r="O16" s="47">
        <f t="shared" si="1"/>
        <v>3.3254192409532215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5539640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1063274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6602914</v>
      </c>
      <c r="O17" s="45">
        <f t="shared" si="1"/>
        <v>291.3907325684025</v>
      </c>
      <c r="P17" s="10"/>
    </row>
    <row r="18" spans="1:16" ht="15">
      <c r="A18" s="12"/>
      <c r="B18" s="25">
        <v>322</v>
      </c>
      <c r="C18" s="20" t="s">
        <v>0</v>
      </c>
      <c r="D18" s="46">
        <v>670131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670131</v>
      </c>
      <c r="O18" s="47">
        <f t="shared" si="1"/>
        <v>29.573300970873788</v>
      </c>
      <c r="P18" s="9"/>
    </row>
    <row r="19" spans="1:16" ht="15">
      <c r="A19" s="12"/>
      <c r="B19" s="25">
        <v>323.1</v>
      </c>
      <c r="C19" s="20" t="s">
        <v>20</v>
      </c>
      <c r="D19" s="46">
        <v>1632506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1632506</v>
      </c>
      <c r="O19" s="47">
        <f t="shared" si="1"/>
        <v>72.04351279788173</v>
      </c>
      <c r="P19" s="9"/>
    </row>
    <row r="20" spans="1:16" ht="15">
      <c r="A20" s="12"/>
      <c r="B20" s="25">
        <v>323.4</v>
      </c>
      <c r="C20" s="20" t="s">
        <v>21</v>
      </c>
      <c r="D20" s="46">
        <v>151197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151197</v>
      </c>
      <c r="O20" s="47">
        <f t="shared" si="1"/>
        <v>6.672418358340688</v>
      </c>
      <c r="P20" s="9"/>
    </row>
    <row r="21" spans="1:16" ht="15">
      <c r="A21" s="12"/>
      <c r="B21" s="25">
        <v>323.7</v>
      </c>
      <c r="C21" s="20" t="s">
        <v>22</v>
      </c>
      <c r="D21" s="46">
        <v>187313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187313</v>
      </c>
      <c r="O21" s="47">
        <f t="shared" si="1"/>
        <v>8.266240070609003</v>
      </c>
      <c r="P21" s="9"/>
    </row>
    <row r="22" spans="1:16" ht="15">
      <c r="A22" s="12"/>
      <c r="B22" s="25">
        <v>324.11</v>
      </c>
      <c r="C22" s="20" t="s">
        <v>23</v>
      </c>
      <c r="D22" s="46">
        <v>50508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50508</v>
      </c>
      <c r="O22" s="47">
        <f t="shared" si="1"/>
        <v>2.2289496910856132</v>
      </c>
      <c r="P22" s="9"/>
    </row>
    <row r="23" spans="1:16" ht="15">
      <c r="A23" s="12"/>
      <c r="B23" s="25">
        <v>324.12</v>
      </c>
      <c r="C23" s="20" t="s">
        <v>24</v>
      </c>
      <c r="D23" s="46">
        <v>21095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21095</v>
      </c>
      <c r="O23" s="47">
        <f t="shared" si="1"/>
        <v>0.9309355692850838</v>
      </c>
      <c r="P23" s="9"/>
    </row>
    <row r="24" spans="1:16" ht="15">
      <c r="A24" s="12"/>
      <c r="B24" s="25">
        <v>324.21</v>
      </c>
      <c r="C24" s="20" t="s">
        <v>25</v>
      </c>
      <c r="D24" s="46">
        <v>25392</v>
      </c>
      <c r="E24" s="46">
        <v>0</v>
      </c>
      <c r="F24" s="46">
        <v>0</v>
      </c>
      <c r="G24" s="46">
        <v>0</v>
      </c>
      <c r="H24" s="46">
        <v>0</v>
      </c>
      <c r="I24" s="46">
        <v>477525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502917</v>
      </c>
      <c r="O24" s="47">
        <f t="shared" si="1"/>
        <v>22.19404236540159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83507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83507</v>
      </c>
      <c r="O25" s="47">
        <f t="shared" si="1"/>
        <v>3.685216240070609</v>
      </c>
      <c r="P25" s="9"/>
    </row>
    <row r="26" spans="1:16" ht="15">
      <c r="A26" s="12"/>
      <c r="B26" s="25">
        <v>324.31</v>
      </c>
      <c r="C26" s="20" t="s">
        <v>27</v>
      </c>
      <c r="D26" s="46">
        <v>108084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108084</v>
      </c>
      <c r="O26" s="47">
        <f t="shared" si="1"/>
        <v>4.7698146513680495</v>
      </c>
      <c r="P26" s="9"/>
    </row>
    <row r="27" spans="1:16" ht="15">
      <c r="A27" s="12"/>
      <c r="B27" s="25">
        <v>324.32</v>
      </c>
      <c r="C27" s="20" t="s">
        <v>28</v>
      </c>
      <c r="D27" s="46">
        <v>218712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218712</v>
      </c>
      <c r="O27" s="47">
        <f t="shared" si="1"/>
        <v>9.65189761694616</v>
      </c>
      <c r="P27" s="9"/>
    </row>
    <row r="28" spans="1:16" ht="15">
      <c r="A28" s="12"/>
      <c r="B28" s="25">
        <v>324.61</v>
      </c>
      <c r="C28" s="20" t="s">
        <v>29</v>
      </c>
      <c r="D28" s="46">
        <v>55200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55200</v>
      </c>
      <c r="O28" s="47">
        <f t="shared" si="1"/>
        <v>2.436010591350397</v>
      </c>
      <c r="P28" s="9"/>
    </row>
    <row r="29" spans="1:16" ht="15">
      <c r="A29" s="12"/>
      <c r="B29" s="25">
        <v>325.2</v>
      </c>
      <c r="C29" s="20" t="s">
        <v>110</v>
      </c>
      <c r="D29" s="46">
        <v>2116849</v>
      </c>
      <c r="E29" s="46">
        <v>0</v>
      </c>
      <c r="F29" s="46">
        <v>0</v>
      </c>
      <c r="G29" s="46">
        <v>0</v>
      </c>
      <c r="H29" s="46">
        <v>0</v>
      </c>
      <c r="I29" s="46">
        <v>502242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2619091</v>
      </c>
      <c r="O29" s="47">
        <f t="shared" si="1"/>
        <v>115.58212709620477</v>
      </c>
      <c r="P29" s="9"/>
    </row>
    <row r="30" spans="1:16" ht="15">
      <c r="A30" s="12"/>
      <c r="B30" s="25">
        <v>329</v>
      </c>
      <c r="C30" s="20" t="s">
        <v>30</v>
      </c>
      <c r="D30" s="46">
        <v>302653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302653</v>
      </c>
      <c r="O30" s="47">
        <f t="shared" si="1"/>
        <v>13.356266548984996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SUM(D32:D40)</f>
        <v>2254622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2254622</v>
      </c>
      <c r="O31" s="45">
        <f t="shared" si="1"/>
        <v>99.49788172992056</v>
      </c>
      <c r="P31" s="10"/>
    </row>
    <row r="32" spans="1:16" ht="15">
      <c r="A32" s="12"/>
      <c r="B32" s="25">
        <v>331.2</v>
      </c>
      <c r="C32" s="20" t="s">
        <v>31</v>
      </c>
      <c r="D32" s="46">
        <v>14934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14934</v>
      </c>
      <c r="O32" s="47">
        <f t="shared" si="1"/>
        <v>0.6590467784642542</v>
      </c>
      <c r="P32" s="9"/>
    </row>
    <row r="33" spans="1:16" ht="15">
      <c r="A33" s="12"/>
      <c r="B33" s="25">
        <v>335.12</v>
      </c>
      <c r="C33" s="20" t="s">
        <v>112</v>
      </c>
      <c r="D33" s="46">
        <v>725279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725279</v>
      </c>
      <c r="O33" s="47">
        <f t="shared" si="1"/>
        <v>32.00701676963813</v>
      </c>
      <c r="P33" s="9"/>
    </row>
    <row r="34" spans="1:16" ht="15">
      <c r="A34" s="12"/>
      <c r="B34" s="25">
        <v>335.14</v>
      </c>
      <c r="C34" s="20" t="s">
        <v>113</v>
      </c>
      <c r="D34" s="46">
        <v>57944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57944</v>
      </c>
      <c r="O34" s="47">
        <f t="shared" si="1"/>
        <v>2.5571050308914387</v>
      </c>
      <c r="P34" s="9"/>
    </row>
    <row r="35" spans="1:16" ht="15">
      <c r="A35" s="12"/>
      <c r="B35" s="25">
        <v>335.15</v>
      </c>
      <c r="C35" s="20" t="s">
        <v>114</v>
      </c>
      <c r="D35" s="46">
        <v>10661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10661</v>
      </c>
      <c r="O35" s="47">
        <f t="shared" si="1"/>
        <v>0.4704766107678729</v>
      </c>
      <c r="P35" s="9"/>
    </row>
    <row r="36" spans="1:16" ht="15">
      <c r="A36" s="12"/>
      <c r="B36" s="25">
        <v>335.18</v>
      </c>
      <c r="C36" s="20" t="s">
        <v>115</v>
      </c>
      <c r="D36" s="46">
        <v>1225256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1225256</v>
      </c>
      <c r="O36" s="47">
        <f t="shared" si="1"/>
        <v>54.07131509267432</v>
      </c>
      <c r="P36" s="9"/>
    </row>
    <row r="37" spans="1:16" ht="15">
      <c r="A37" s="12"/>
      <c r="B37" s="25">
        <v>335.21</v>
      </c>
      <c r="C37" s="20" t="s">
        <v>40</v>
      </c>
      <c r="D37" s="46">
        <v>2440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2440</v>
      </c>
      <c r="O37" s="47">
        <f aca="true" t="shared" si="7" ref="O37:O68">(N37/O$78)</f>
        <v>0.10767872903795234</v>
      </c>
      <c r="P37" s="9"/>
    </row>
    <row r="38" spans="1:16" ht="15">
      <c r="A38" s="12"/>
      <c r="B38" s="25">
        <v>335.49</v>
      </c>
      <c r="C38" s="20" t="s">
        <v>41</v>
      </c>
      <c r="D38" s="46">
        <v>38757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38757</v>
      </c>
      <c r="O38" s="47">
        <f t="shared" si="7"/>
        <v>1.7103706972639012</v>
      </c>
      <c r="P38" s="9"/>
    </row>
    <row r="39" spans="1:16" ht="15">
      <c r="A39" s="12"/>
      <c r="B39" s="25">
        <v>337.2</v>
      </c>
      <c r="C39" s="20" t="s">
        <v>42</v>
      </c>
      <c r="D39" s="46">
        <v>5261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5261</v>
      </c>
      <c r="O39" s="47">
        <f t="shared" si="7"/>
        <v>0.232171226831421</v>
      </c>
      <c r="P39" s="9"/>
    </row>
    <row r="40" spans="1:16" ht="15">
      <c r="A40" s="12"/>
      <c r="B40" s="25">
        <v>338</v>
      </c>
      <c r="C40" s="20" t="s">
        <v>136</v>
      </c>
      <c r="D40" s="46">
        <v>174090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174090</v>
      </c>
      <c r="O40" s="47">
        <f t="shared" si="7"/>
        <v>7.6827007943512795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SUM(D42:D53)</f>
        <v>3476117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8775926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12252043</v>
      </c>
      <c r="O41" s="45">
        <f t="shared" si="7"/>
        <v>540.6903353927626</v>
      </c>
      <c r="P41" s="10"/>
    </row>
    <row r="42" spans="1:16" ht="15">
      <c r="A42" s="12"/>
      <c r="B42" s="25">
        <v>342.1</v>
      </c>
      <c r="C42" s="20" t="s">
        <v>51</v>
      </c>
      <c r="D42" s="46">
        <v>162194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162194</v>
      </c>
      <c r="O42" s="47">
        <f t="shared" si="7"/>
        <v>7.157722859664608</v>
      </c>
      <c r="P42" s="9"/>
    </row>
    <row r="43" spans="1:16" ht="15">
      <c r="A43" s="12"/>
      <c r="B43" s="25">
        <v>342.5</v>
      </c>
      <c r="C43" s="20" t="s">
        <v>52</v>
      </c>
      <c r="D43" s="46">
        <v>43513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43513</v>
      </c>
      <c r="O43" s="47">
        <f t="shared" si="7"/>
        <v>1.9202559576345983</v>
      </c>
      <c r="P43" s="9"/>
    </row>
    <row r="44" spans="1:16" ht="15">
      <c r="A44" s="12"/>
      <c r="B44" s="25">
        <v>342.9</v>
      </c>
      <c r="C44" s="20" t="s">
        <v>53</v>
      </c>
      <c r="D44" s="46">
        <v>45876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45876</v>
      </c>
      <c r="O44" s="47">
        <f t="shared" si="7"/>
        <v>2.0245366284201234</v>
      </c>
      <c r="P44" s="9"/>
    </row>
    <row r="45" spans="1:16" ht="15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3362984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3362984</v>
      </c>
      <c r="O45" s="47">
        <f t="shared" si="7"/>
        <v>148.41059135039717</v>
      </c>
      <c r="P45" s="9"/>
    </row>
    <row r="46" spans="1:16" ht="15">
      <c r="A46" s="12"/>
      <c r="B46" s="25">
        <v>343.4</v>
      </c>
      <c r="C46" s="20" t="s">
        <v>55</v>
      </c>
      <c r="D46" s="46">
        <v>2476577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2476577</v>
      </c>
      <c r="O46" s="47">
        <f t="shared" si="7"/>
        <v>109.29289496910856</v>
      </c>
      <c r="P46" s="9"/>
    </row>
    <row r="47" spans="1:16" ht="15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5395544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5395544</v>
      </c>
      <c r="O47" s="47">
        <f t="shared" si="7"/>
        <v>238.10873786407768</v>
      </c>
      <c r="P47" s="9"/>
    </row>
    <row r="48" spans="1:16" ht="15">
      <c r="A48" s="12"/>
      <c r="B48" s="25">
        <v>343.8</v>
      </c>
      <c r="C48" s="20" t="s">
        <v>57</v>
      </c>
      <c r="D48" s="46">
        <v>47277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47277</v>
      </c>
      <c r="O48" s="47">
        <f t="shared" si="7"/>
        <v>2.0863636363636364</v>
      </c>
      <c r="P48" s="9"/>
    </row>
    <row r="49" spans="1:16" ht="15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17398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17398</v>
      </c>
      <c r="O49" s="47">
        <f t="shared" si="7"/>
        <v>0.7677846425419241</v>
      </c>
      <c r="P49" s="9"/>
    </row>
    <row r="50" spans="1:16" ht="15">
      <c r="A50" s="12"/>
      <c r="B50" s="25">
        <v>344.9</v>
      </c>
      <c r="C50" s="20" t="s">
        <v>116</v>
      </c>
      <c r="D50" s="46">
        <v>175601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175601</v>
      </c>
      <c r="O50" s="47">
        <f t="shared" si="7"/>
        <v>7.749382171226832</v>
      </c>
      <c r="P50" s="9"/>
    </row>
    <row r="51" spans="1:16" ht="15">
      <c r="A51" s="12"/>
      <c r="B51" s="25">
        <v>347.1</v>
      </c>
      <c r="C51" s="20" t="s">
        <v>117</v>
      </c>
      <c r="D51" s="46">
        <v>436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436</v>
      </c>
      <c r="O51" s="47">
        <f t="shared" si="7"/>
        <v>0.019240953221535746</v>
      </c>
      <c r="P51" s="9"/>
    </row>
    <row r="52" spans="1:16" ht="15">
      <c r="A52" s="12"/>
      <c r="B52" s="25">
        <v>347.2</v>
      </c>
      <c r="C52" s="20" t="s">
        <v>60</v>
      </c>
      <c r="D52" s="46">
        <v>482416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482416</v>
      </c>
      <c r="O52" s="47">
        <f t="shared" si="7"/>
        <v>21.289320388349516</v>
      </c>
      <c r="P52" s="9"/>
    </row>
    <row r="53" spans="1:16" ht="15">
      <c r="A53" s="12"/>
      <c r="B53" s="25">
        <v>349</v>
      </c>
      <c r="C53" s="20" t="s">
        <v>1</v>
      </c>
      <c r="D53" s="46">
        <v>42227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42227</v>
      </c>
      <c r="O53" s="47">
        <f t="shared" si="7"/>
        <v>1.863503971756399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SUM(D55:D58)</f>
        <v>964305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50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964355</v>
      </c>
      <c r="O54" s="45">
        <f t="shared" si="7"/>
        <v>42.55759046778464</v>
      </c>
      <c r="P54" s="10"/>
    </row>
    <row r="55" spans="1:16" ht="15">
      <c r="A55" s="13"/>
      <c r="B55" s="39">
        <v>351.9</v>
      </c>
      <c r="C55" s="21" t="s">
        <v>118</v>
      </c>
      <c r="D55" s="46">
        <v>104725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104725</v>
      </c>
      <c r="O55" s="47">
        <f t="shared" si="7"/>
        <v>4.621579876434246</v>
      </c>
      <c r="P55" s="9"/>
    </row>
    <row r="56" spans="1:16" ht="15">
      <c r="A56" s="13"/>
      <c r="B56" s="39">
        <v>352</v>
      </c>
      <c r="C56" s="21" t="s">
        <v>63</v>
      </c>
      <c r="D56" s="46">
        <v>15450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15450</v>
      </c>
      <c r="O56" s="47">
        <f t="shared" si="7"/>
        <v>0.6818181818181818</v>
      </c>
      <c r="P56" s="9"/>
    </row>
    <row r="57" spans="1:16" ht="15">
      <c r="A57" s="13"/>
      <c r="B57" s="39">
        <v>354</v>
      </c>
      <c r="C57" s="21" t="s">
        <v>64</v>
      </c>
      <c r="D57" s="46">
        <v>694707</v>
      </c>
      <c r="E57" s="46">
        <v>0</v>
      </c>
      <c r="F57" s="46">
        <v>0</v>
      </c>
      <c r="G57" s="46">
        <v>0</v>
      </c>
      <c r="H57" s="46">
        <v>0</v>
      </c>
      <c r="I57" s="46">
        <v>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694757</v>
      </c>
      <c r="O57" s="47">
        <f t="shared" si="7"/>
        <v>30.660061782877317</v>
      </c>
      <c r="P57" s="9"/>
    </row>
    <row r="58" spans="1:16" ht="15">
      <c r="A58" s="13"/>
      <c r="B58" s="39">
        <v>359</v>
      </c>
      <c r="C58" s="21" t="s">
        <v>65</v>
      </c>
      <c r="D58" s="46">
        <v>149423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149423</v>
      </c>
      <c r="O58" s="47">
        <f t="shared" si="7"/>
        <v>6.5941306266548985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SUM(D60:D69)</f>
        <v>486056</v>
      </c>
      <c r="E59" s="32">
        <f t="shared" si="12"/>
        <v>2452</v>
      </c>
      <c r="F59" s="32">
        <f t="shared" si="12"/>
        <v>226368</v>
      </c>
      <c r="G59" s="32">
        <f t="shared" si="12"/>
        <v>1150</v>
      </c>
      <c r="H59" s="32">
        <f t="shared" si="12"/>
        <v>0</v>
      </c>
      <c r="I59" s="32">
        <f t="shared" si="12"/>
        <v>29878</v>
      </c>
      <c r="J59" s="32">
        <f t="shared" si="12"/>
        <v>0</v>
      </c>
      <c r="K59" s="32">
        <f t="shared" si="12"/>
        <v>1596699</v>
      </c>
      <c r="L59" s="32">
        <f t="shared" si="12"/>
        <v>0</v>
      </c>
      <c r="M59" s="32">
        <f t="shared" si="12"/>
        <v>0</v>
      </c>
      <c r="N59" s="32">
        <f t="shared" si="11"/>
        <v>2342603</v>
      </c>
      <c r="O59" s="45">
        <f t="shared" si="7"/>
        <v>103.3805383936452</v>
      </c>
      <c r="P59" s="10"/>
    </row>
    <row r="60" spans="1:16" ht="15">
      <c r="A60" s="12"/>
      <c r="B60" s="25">
        <v>361.1</v>
      </c>
      <c r="C60" s="20" t="s">
        <v>67</v>
      </c>
      <c r="D60" s="46">
        <v>23156</v>
      </c>
      <c r="E60" s="46">
        <v>2452</v>
      </c>
      <c r="F60" s="46">
        <v>226368</v>
      </c>
      <c r="G60" s="46">
        <v>1150</v>
      </c>
      <c r="H60" s="46">
        <v>0</v>
      </c>
      <c r="I60" s="46">
        <v>22284</v>
      </c>
      <c r="J60" s="46">
        <v>0</v>
      </c>
      <c r="K60" s="46">
        <v>101694</v>
      </c>
      <c r="L60" s="46">
        <v>0</v>
      </c>
      <c r="M60" s="46">
        <v>0</v>
      </c>
      <c r="N60" s="46">
        <f t="shared" si="11"/>
        <v>377104</v>
      </c>
      <c r="O60" s="47">
        <f t="shared" si="7"/>
        <v>16.641835834068843</v>
      </c>
      <c r="P60" s="9"/>
    </row>
    <row r="61" spans="1:16" ht="15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756881</v>
      </c>
      <c r="L61" s="46">
        <v>0</v>
      </c>
      <c r="M61" s="46">
        <v>0</v>
      </c>
      <c r="N61" s="46">
        <f aca="true" t="shared" si="13" ref="N61:N69">SUM(D61:M61)</f>
        <v>756881</v>
      </c>
      <c r="O61" s="47">
        <f t="shared" si="7"/>
        <v>33.401632833186234</v>
      </c>
      <c r="P61" s="9"/>
    </row>
    <row r="62" spans="1:16" ht="15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-348660</v>
      </c>
      <c r="L62" s="46">
        <v>0</v>
      </c>
      <c r="M62" s="46">
        <v>0</v>
      </c>
      <c r="N62" s="46">
        <f t="shared" si="13"/>
        <v>-348660</v>
      </c>
      <c r="O62" s="47">
        <f t="shared" si="7"/>
        <v>-15.386584289496911</v>
      </c>
      <c r="P62" s="9"/>
    </row>
    <row r="63" spans="1:16" ht="15">
      <c r="A63" s="12"/>
      <c r="B63" s="25">
        <v>361.4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-500915</v>
      </c>
      <c r="L63" s="46">
        <v>0</v>
      </c>
      <c r="M63" s="46">
        <v>0</v>
      </c>
      <c r="N63" s="46">
        <f t="shared" si="13"/>
        <v>-500915</v>
      </c>
      <c r="O63" s="47">
        <f t="shared" si="7"/>
        <v>-22.105692850838484</v>
      </c>
      <c r="P63" s="9"/>
    </row>
    <row r="64" spans="1:16" ht="15">
      <c r="A64" s="12"/>
      <c r="B64" s="25">
        <v>362</v>
      </c>
      <c r="C64" s="20" t="s">
        <v>71</v>
      </c>
      <c r="D64" s="46">
        <v>76826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76826</v>
      </c>
      <c r="O64" s="47">
        <f t="shared" si="7"/>
        <v>3.390379523389232</v>
      </c>
      <c r="P64" s="9"/>
    </row>
    <row r="65" spans="1:16" ht="15">
      <c r="A65" s="12"/>
      <c r="B65" s="25">
        <v>364</v>
      </c>
      <c r="C65" s="20" t="s">
        <v>133</v>
      </c>
      <c r="D65" s="46">
        <v>146024</v>
      </c>
      <c r="E65" s="46">
        <v>0</v>
      </c>
      <c r="F65" s="46">
        <v>0</v>
      </c>
      <c r="G65" s="46">
        <v>0</v>
      </c>
      <c r="H65" s="46">
        <v>0</v>
      </c>
      <c r="I65" s="46">
        <v>-3770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142254</v>
      </c>
      <c r="O65" s="47">
        <f t="shared" si="7"/>
        <v>6.277758164165931</v>
      </c>
      <c r="P65" s="9"/>
    </row>
    <row r="66" spans="1:16" ht="15">
      <c r="A66" s="12"/>
      <c r="B66" s="25">
        <v>365</v>
      </c>
      <c r="C66" s="20" t="s">
        <v>120</v>
      </c>
      <c r="D66" s="46">
        <v>7385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7385</v>
      </c>
      <c r="O66" s="47">
        <f t="shared" si="7"/>
        <v>0.3259046778464254</v>
      </c>
      <c r="P66" s="9"/>
    </row>
    <row r="67" spans="1:16" ht="15">
      <c r="A67" s="12"/>
      <c r="B67" s="25">
        <v>366</v>
      </c>
      <c r="C67" s="20" t="s">
        <v>73</v>
      </c>
      <c r="D67" s="46">
        <v>194469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194469</v>
      </c>
      <c r="O67" s="47">
        <f t="shared" si="7"/>
        <v>8.582038834951456</v>
      </c>
      <c r="P67" s="9"/>
    </row>
    <row r="68" spans="1:16" ht="15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1587699</v>
      </c>
      <c r="L68" s="46">
        <v>0</v>
      </c>
      <c r="M68" s="46">
        <v>0</v>
      </c>
      <c r="N68" s="46">
        <f t="shared" si="13"/>
        <v>1587699</v>
      </c>
      <c r="O68" s="47">
        <f t="shared" si="7"/>
        <v>70.06615180935569</v>
      </c>
      <c r="P68" s="9"/>
    </row>
    <row r="69" spans="1:16" ht="15">
      <c r="A69" s="12"/>
      <c r="B69" s="25">
        <v>369.9</v>
      </c>
      <c r="C69" s="20" t="s">
        <v>75</v>
      </c>
      <c r="D69" s="46">
        <v>38196</v>
      </c>
      <c r="E69" s="46">
        <v>0</v>
      </c>
      <c r="F69" s="46">
        <v>0</v>
      </c>
      <c r="G69" s="46">
        <v>0</v>
      </c>
      <c r="H69" s="46">
        <v>0</v>
      </c>
      <c r="I69" s="46">
        <v>11364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49560</v>
      </c>
      <c r="O69" s="47">
        <f aca="true" t="shared" si="14" ref="O69:O76">(N69/O$78)</f>
        <v>2.1871138570167696</v>
      </c>
      <c r="P69" s="9"/>
    </row>
    <row r="70" spans="1:16" ht="15.75">
      <c r="A70" s="29" t="s">
        <v>50</v>
      </c>
      <c r="B70" s="30"/>
      <c r="C70" s="31"/>
      <c r="D70" s="32">
        <f aca="true" t="shared" si="15" ref="D70:M70">SUM(D71:D75)</f>
        <v>2863730</v>
      </c>
      <c r="E70" s="32">
        <f t="shared" si="15"/>
        <v>1198705</v>
      </c>
      <c r="F70" s="32">
        <f t="shared" si="15"/>
        <v>3441261</v>
      </c>
      <c r="G70" s="32">
        <f t="shared" si="15"/>
        <v>574661</v>
      </c>
      <c r="H70" s="32">
        <f t="shared" si="15"/>
        <v>0</v>
      </c>
      <c r="I70" s="32">
        <f t="shared" si="15"/>
        <v>626329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aca="true" t="shared" si="16" ref="N70:N76">SUM(D70:M70)</f>
        <v>8704686</v>
      </c>
      <c r="O70" s="45">
        <f t="shared" si="14"/>
        <v>384.1432480141218</v>
      </c>
      <c r="P70" s="9"/>
    </row>
    <row r="71" spans="1:16" ht="15">
      <c r="A71" s="12"/>
      <c r="B71" s="25">
        <v>381</v>
      </c>
      <c r="C71" s="20" t="s">
        <v>76</v>
      </c>
      <c r="D71" s="46">
        <v>0</v>
      </c>
      <c r="E71" s="46">
        <v>1198705</v>
      </c>
      <c r="F71" s="46">
        <v>3365261</v>
      </c>
      <c r="G71" s="46">
        <v>574661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5138627</v>
      </c>
      <c r="O71" s="47">
        <f t="shared" si="14"/>
        <v>226.7708296557811</v>
      </c>
      <c r="P71" s="9"/>
    </row>
    <row r="72" spans="1:16" ht="15">
      <c r="A72" s="12"/>
      <c r="B72" s="25">
        <v>382</v>
      </c>
      <c r="C72" s="20" t="s">
        <v>89</v>
      </c>
      <c r="D72" s="46">
        <v>1600000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1600000</v>
      </c>
      <c r="O72" s="47">
        <f t="shared" si="14"/>
        <v>70.6090026478376</v>
      </c>
      <c r="P72" s="9"/>
    </row>
    <row r="73" spans="1:16" ht="15">
      <c r="A73" s="12"/>
      <c r="B73" s="25">
        <v>383</v>
      </c>
      <c r="C73" s="20" t="s">
        <v>77</v>
      </c>
      <c r="D73" s="46">
        <v>237508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237508</v>
      </c>
      <c r="O73" s="47">
        <f t="shared" si="14"/>
        <v>10.481376875551632</v>
      </c>
      <c r="P73" s="9"/>
    </row>
    <row r="74" spans="1:16" ht="15">
      <c r="A74" s="12"/>
      <c r="B74" s="25">
        <v>384</v>
      </c>
      <c r="C74" s="20" t="s">
        <v>101</v>
      </c>
      <c r="D74" s="46">
        <v>1026222</v>
      </c>
      <c r="E74" s="46">
        <v>0</v>
      </c>
      <c r="F74" s="46">
        <v>76000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1102222</v>
      </c>
      <c r="O74" s="47">
        <f t="shared" si="14"/>
        <v>48.64174757281553</v>
      </c>
      <c r="P74" s="9"/>
    </row>
    <row r="75" spans="1:16" ht="15.75" thickBot="1">
      <c r="A75" s="12"/>
      <c r="B75" s="25">
        <v>389.8</v>
      </c>
      <c r="C75" s="20" t="s">
        <v>121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626329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626329</v>
      </c>
      <c r="O75" s="47">
        <f t="shared" si="14"/>
        <v>27.64029126213592</v>
      </c>
      <c r="P75" s="9"/>
    </row>
    <row r="76" spans="1:119" ht="16.5" thickBot="1">
      <c r="A76" s="14" t="s">
        <v>61</v>
      </c>
      <c r="B76" s="23"/>
      <c r="C76" s="22"/>
      <c r="D76" s="15">
        <f aca="true" t="shared" si="17" ref="D76:M76">SUM(D5,D17,D31,D41,D54,D59,D70)</f>
        <v>24846476</v>
      </c>
      <c r="E76" s="15">
        <f t="shared" si="17"/>
        <v>2242742</v>
      </c>
      <c r="F76" s="15">
        <f t="shared" si="17"/>
        <v>3667629</v>
      </c>
      <c r="G76" s="15">
        <f t="shared" si="17"/>
        <v>575811</v>
      </c>
      <c r="H76" s="15">
        <f t="shared" si="17"/>
        <v>0</v>
      </c>
      <c r="I76" s="15">
        <f t="shared" si="17"/>
        <v>10495457</v>
      </c>
      <c r="J76" s="15">
        <f t="shared" si="17"/>
        <v>0</v>
      </c>
      <c r="K76" s="15">
        <f t="shared" si="17"/>
        <v>1829474</v>
      </c>
      <c r="L76" s="15">
        <f t="shared" si="17"/>
        <v>0</v>
      </c>
      <c r="M76" s="15">
        <f t="shared" si="17"/>
        <v>0</v>
      </c>
      <c r="N76" s="15">
        <f t="shared" si="16"/>
        <v>43657589</v>
      </c>
      <c r="O76" s="38">
        <f t="shared" si="14"/>
        <v>1926.6367608120036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137</v>
      </c>
      <c r="M78" s="48"/>
      <c r="N78" s="48"/>
      <c r="O78" s="43">
        <v>22660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8742722</v>
      </c>
      <c r="E5" s="27">
        <f t="shared" si="0"/>
        <v>903408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227901</v>
      </c>
      <c r="L5" s="27">
        <f t="shared" si="0"/>
        <v>0</v>
      </c>
      <c r="M5" s="27">
        <f t="shared" si="0"/>
        <v>0</v>
      </c>
      <c r="N5" s="28">
        <f>SUM(D5:M5)</f>
        <v>9874031</v>
      </c>
      <c r="O5" s="33">
        <f aca="true" t="shared" si="1" ref="O5:O36">(N5/O$76)</f>
        <v>449.71902896702494</v>
      </c>
      <c r="P5" s="6"/>
    </row>
    <row r="6" spans="1:16" ht="15">
      <c r="A6" s="12"/>
      <c r="B6" s="25">
        <v>311</v>
      </c>
      <c r="C6" s="20" t="s">
        <v>3</v>
      </c>
      <c r="D6" s="46">
        <v>5755488</v>
      </c>
      <c r="E6" s="46">
        <v>903408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6658896</v>
      </c>
      <c r="O6" s="47">
        <f t="shared" si="1"/>
        <v>303.283658225542</v>
      </c>
      <c r="P6" s="9"/>
    </row>
    <row r="7" spans="1:16" ht="15">
      <c r="A7" s="12"/>
      <c r="B7" s="25">
        <v>312.3</v>
      </c>
      <c r="C7" s="20" t="s">
        <v>11</v>
      </c>
      <c r="D7" s="46">
        <v>81199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81199</v>
      </c>
      <c r="O7" s="47">
        <f t="shared" si="1"/>
        <v>3.6982601566769904</v>
      </c>
      <c r="P7" s="9"/>
    </row>
    <row r="8" spans="1:16" ht="15">
      <c r="A8" s="12"/>
      <c r="B8" s="25">
        <v>312.41</v>
      </c>
      <c r="C8" s="20" t="s">
        <v>12</v>
      </c>
      <c r="D8" s="46">
        <v>742931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742931</v>
      </c>
      <c r="O8" s="47">
        <f t="shared" si="1"/>
        <v>33.83726543997085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110374</v>
      </c>
      <c r="L9" s="46">
        <v>0</v>
      </c>
      <c r="M9" s="46">
        <v>0</v>
      </c>
      <c r="N9" s="46">
        <f>SUM(D9:M9)</f>
        <v>110374</v>
      </c>
      <c r="O9" s="47">
        <f t="shared" si="1"/>
        <v>5.027054108216433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117527</v>
      </c>
      <c r="L10" s="46">
        <v>0</v>
      </c>
      <c r="M10" s="46">
        <v>0</v>
      </c>
      <c r="N10" s="46">
        <f>SUM(D10:M10)</f>
        <v>117527</v>
      </c>
      <c r="O10" s="47">
        <f t="shared" si="1"/>
        <v>5.352842047731827</v>
      </c>
      <c r="P10" s="9"/>
    </row>
    <row r="11" spans="1:16" ht="15">
      <c r="A11" s="12"/>
      <c r="B11" s="25">
        <v>314.1</v>
      </c>
      <c r="C11" s="20" t="s">
        <v>13</v>
      </c>
      <c r="D11" s="46">
        <v>1242415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1242415</v>
      </c>
      <c r="O11" s="47">
        <f t="shared" si="1"/>
        <v>56.586582255419934</v>
      </c>
      <c r="P11" s="9"/>
    </row>
    <row r="12" spans="1:16" ht="15">
      <c r="A12" s="12"/>
      <c r="B12" s="25">
        <v>314.3</v>
      </c>
      <c r="C12" s="20" t="s">
        <v>14</v>
      </c>
      <c r="D12" s="46">
        <v>273186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273186</v>
      </c>
      <c r="O12" s="47">
        <f t="shared" si="1"/>
        <v>12.442430315175805</v>
      </c>
      <c r="P12" s="9"/>
    </row>
    <row r="13" spans="1:16" ht="15">
      <c r="A13" s="12"/>
      <c r="B13" s="25">
        <v>314.4</v>
      </c>
      <c r="C13" s="20" t="s">
        <v>15</v>
      </c>
      <c r="D13" s="46">
        <v>-77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-77</v>
      </c>
      <c r="O13" s="47">
        <f t="shared" si="1"/>
        <v>-0.0035070140280561123</v>
      </c>
      <c r="P13" s="9"/>
    </row>
    <row r="14" spans="1:16" ht="15">
      <c r="A14" s="12"/>
      <c r="B14" s="25">
        <v>314.8</v>
      </c>
      <c r="C14" s="20" t="s">
        <v>16</v>
      </c>
      <c r="D14" s="46">
        <v>42268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42268</v>
      </c>
      <c r="O14" s="47">
        <f t="shared" si="1"/>
        <v>1.9251229732191657</v>
      </c>
      <c r="P14" s="9"/>
    </row>
    <row r="15" spans="1:16" ht="15">
      <c r="A15" s="12"/>
      <c r="B15" s="25">
        <v>315</v>
      </c>
      <c r="C15" s="20" t="s">
        <v>108</v>
      </c>
      <c r="D15" s="46">
        <v>533364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533364</v>
      </c>
      <c r="O15" s="47">
        <f t="shared" si="1"/>
        <v>24.292402987793768</v>
      </c>
      <c r="P15" s="9"/>
    </row>
    <row r="16" spans="1:16" ht="15">
      <c r="A16" s="12"/>
      <c r="B16" s="25">
        <v>316</v>
      </c>
      <c r="C16" s="20" t="s">
        <v>109</v>
      </c>
      <c r="D16" s="46">
        <v>71948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71948</v>
      </c>
      <c r="O16" s="47">
        <f t="shared" si="1"/>
        <v>3.2769174713062488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4552553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1107655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5660208</v>
      </c>
      <c r="O17" s="45">
        <f t="shared" si="1"/>
        <v>257.79777737292767</v>
      </c>
      <c r="P17" s="10"/>
    </row>
    <row r="18" spans="1:16" ht="15">
      <c r="A18" s="12"/>
      <c r="B18" s="25">
        <v>322</v>
      </c>
      <c r="C18" s="20" t="s">
        <v>0</v>
      </c>
      <c r="D18" s="46">
        <v>630573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630573</v>
      </c>
      <c r="O18" s="47">
        <f t="shared" si="1"/>
        <v>28.719848788486065</v>
      </c>
      <c r="P18" s="9"/>
    </row>
    <row r="19" spans="1:16" ht="15">
      <c r="A19" s="12"/>
      <c r="B19" s="25">
        <v>323.1</v>
      </c>
      <c r="C19" s="20" t="s">
        <v>20</v>
      </c>
      <c r="D19" s="46">
        <v>1675552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1675552</v>
      </c>
      <c r="O19" s="47">
        <f t="shared" si="1"/>
        <v>76.31408271087629</v>
      </c>
      <c r="P19" s="9"/>
    </row>
    <row r="20" spans="1:16" ht="15">
      <c r="A20" s="12"/>
      <c r="B20" s="25">
        <v>323.4</v>
      </c>
      <c r="C20" s="20" t="s">
        <v>21</v>
      </c>
      <c r="D20" s="46">
        <v>74107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74107</v>
      </c>
      <c r="O20" s="47">
        <f t="shared" si="1"/>
        <v>3.375250501002004</v>
      </c>
      <c r="P20" s="9"/>
    </row>
    <row r="21" spans="1:16" ht="15">
      <c r="A21" s="12"/>
      <c r="B21" s="25">
        <v>323.7</v>
      </c>
      <c r="C21" s="20" t="s">
        <v>22</v>
      </c>
      <c r="D21" s="46">
        <v>229920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229920</v>
      </c>
      <c r="O21" s="47">
        <f t="shared" si="1"/>
        <v>10.471852796502095</v>
      </c>
      <c r="P21" s="9"/>
    </row>
    <row r="22" spans="1:16" ht="15">
      <c r="A22" s="12"/>
      <c r="B22" s="25">
        <v>324.11</v>
      </c>
      <c r="C22" s="20" t="s">
        <v>23</v>
      </c>
      <c r="D22" s="46">
        <v>59292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59292</v>
      </c>
      <c r="O22" s="47">
        <f t="shared" si="1"/>
        <v>2.7004918928766624</v>
      </c>
      <c r="P22" s="9"/>
    </row>
    <row r="23" spans="1:16" ht="15">
      <c r="A23" s="12"/>
      <c r="B23" s="25">
        <v>324.12</v>
      </c>
      <c r="C23" s="20" t="s">
        <v>24</v>
      </c>
      <c r="D23" s="46">
        <v>2580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2580</v>
      </c>
      <c r="O23" s="47">
        <f t="shared" si="1"/>
        <v>0.11750774275824376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567690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567690</v>
      </c>
      <c r="O24" s="47">
        <f t="shared" si="1"/>
        <v>25.855802514119148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41674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41674</v>
      </c>
      <c r="O25" s="47">
        <f t="shared" si="1"/>
        <v>1.8980688650027326</v>
      </c>
      <c r="P25" s="9"/>
    </row>
    <row r="26" spans="1:16" ht="15">
      <c r="A26" s="12"/>
      <c r="B26" s="25">
        <v>324.31</v>
      </c>
      <c r="C26" s="20" t="s">
        <v>27</v>
      </c>
      <c r="D26" s="46">
        <v>128358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128358</v>
      </c>
      <c r="O26" s="47">
        <f t="shared" si="1"/>
        <v>5.846146839132811</v>
      </c>
      <c r="P26" s="9"/>
    </row>
    <row r="27" spans="1:16" ht="15">
      <c r="A27" s="12"/>
      <c r="B27" s="25">
        <v>324.32</v>
      </c>
      <c r="C27" s="20" t="s">
        <v>28</v>
      </c>
      <c r="D27" s="46">
        <v>72622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72622</v>
      </c>
      <c r="O27" s="47">
        <f t="shared" si="1"/>
        <v>3.3076152304609217</v>
      </c>
      <c r="P27" s="9"/>
    </row>
    <row r="28" spans="1:16" ht="15">
      <c r="A28" s="12"/>
      <c r="B28" s="25">
        <v>324.61</v>
      </c>
      <c r="C28" s="20" t="s">
        <v>29</v>
      </c>
      <c r="D28" s="46">
        <v>94608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94608</v>
      </c>
      <c r="O28" s="47">
        <f t="shared" si="1"/>
        <v>4.308981599562762</v>
      </c>
      <c r="P28" s="9"/>
    </row>
    <row r="29" spans="1:16" ht="15">
      <c r="A29" s="12"/>
      <c r="B29" s="25">
        <v>325.2</v>
      </c>
      <c r="C29" s="20" t="s">
        <v>110</v>
      </c>
      <c r="D29" s="46">
        <v>1375927</v>
      </c>
      <c r="E29" s="46">
        <v>0</v>
      </c>
      <c r="F29" s="46">
        <v>0</v>
      </c>
      <c r="G29" s="46">
        <v>0</v>
      </c>
      <c r="H29" s="46">
        <v>0</v>
      </c>
      <c r="I29" s="46">
        <v>498291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1874218</v>
      </c>
      <c r="O29" s="47">
        <f t="shared" si="1"/>
        <v>85.36245217708144</v>
      </c>
      <c r="P29" s="9"/>
    </row>
    <row r="30" spans="1:16" ht="15">
      <c r="A30" s="12"/>
      <c r="B30" s="25">
        <v>329</v>
      </c>
      <c r="C30" s="20" t="s">
        <v>30</v>
      </c>
      <c r="D30" s="46">
        <v>209014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209014</v>
      </c>
      <c r="O30" s="47">
        <f t="shared" si="1"/>
        <v>9.519675715066496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SUM(D32:D40)</f>
        <v>2100591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2100591</v>
      </c>
      <c r="O31" s="45">
        <f t="shared" si="1"/>
        <v>95.67275460010931</v>
      </c>
      <c r="P31" s="10"/>
    </row>
    <row r="32" spans="1:16" ht="15">
      <c r="A32" s="12"/>
      <c r="B32" s="25">
        <v>331.2</v>
      </c>
      <c r="C32" s="20" t="s">
        <v>31</v>
      </c>
      <c r="D32" s="46">
        <v>15986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15986</v>
      </c>
      <c r="O32" s="47">
        <f t="shared" si="1"/>
        <v>0.7280925487338313</v>
      </c>
      <c r="P32" s="9"/>
    </row>
    <row r="33" spans="1:16" ht="15">
      <c r="A33" s="12"/>
      <c r="B33" s="25">
        <v>334.7</v>
      </c>
      <c r="C33" s="20" t="s">
        <v>35</v>
      </c>
      <c r="D33" s="46">
        <v>188203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9">SUM(D33:M33)</f>
        <v>188203</v>
      </c>
      <c r="O33" s="47">
        <f t="shared" si="1"/>
        <v>8.571825469120059</v>
      </c>
      <c r="P33" s="9"/>
    </row>
    <row r="34" spans="1:16" ht="15">
      <c r="A34" s="12"/>
      <c r="B34" s="25">
        <v>335.12</v>
      </c>
      <c r="C34" s="20" t="s">
        <v>112</v>
      </c>
      <c r="D34" s="46">
        <v>659290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659290</v>
      </c>
      <c r="O34" s="47">
        <f t="shared" si="1"/>
        <v>30.027782838404082</v>
      </c>
      <c r="P34" s="9"/>
    </row>
    <row r="35" spans="1:16" ht="15">
      <c r="A35" s="12"/>
      <c r="B35" s="25">
        <v>335.14</v>
      </c>
      <c r="C35" s="20" t="s">
        <v>113</v>
      </c>
      <c r="D35" s="46">
        <v>56340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56340</v>
      </c>
      <c r="O35" s="47">
        <f t="shared" si="1"/>
        <v>2.566041173255602</v>
      </c>
      <c r="P35" s="9"/>
    </row>
    <row r="36" spans="1:16" ht="15">
      <c r="A36" s="12"/>
      <c r="B36" s="25">
        <v>335.15</v>
      </c>
      <c r="C36" s="20" t="s">
        <v>114</v>
      </c>
      <c r="D36" s="46">
        <v>10270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10270</v>
      </c>
      <c r="O36" s="47">
        <f t="shared" si="1"/>
        <v>0.46775368919657495</v>
      </c>
      <c r="P36" s="9"/>
    </row>
    <row r="37" spans="1:16" ht="15">
      <c r="A37" s="12"/>
      <c r="B37" s="25">
        <v>335.18</v>
      </c>
      <c r="C37" s="20" t="s">
        <v>115</v>
      </c>
      <c r="D37" s="46">
        <v>1146744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1146744</v>
      </c>
      <c r="O37" s="47">
        <f aca="true" t="shared" si="7" ref="O37:O68">(N37/O$76)</f>
        <v>52.2291856440153</v>
      </c>
      <c r="P37" s="9"/>
    </row>
    <row r="38" spans="1:16" ht="15">
      <c r="A38" s="12"/>
      <c r="B38" s="25">
        <v>335.21</v>
      </c>
      <c r="C38" s="20" t="s">
        <v>40</v>
      </c>
      <c r="D38" s="46">
        <v>5476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5476</v>
      </c>
      <c r="O38" s="47">
        <f t="shared" si="7"/>
        <v>0.249407906722536</v>
      </c>
      <c r="P38" s="9"/>
    </row>
    <row r="39" spans="1:16" ht="15">
      <c r="A39" s="12"/>
      <c r="B39" s="25">
        <v>335.49</v>
      </c>
      <c r="C39" s="20" t="s">
        <v>41</v>
      </c>
      <c r="D39" s="46">
        <v>15072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15072</v>
      </c>
      <c r="O39" s="47">
        <f t="shared" si="7"/>
        <v>0.686463836764438</v>
      </c>
      <c r="P39" s="9"/>
    </row>
    <row r="40" spans="1:16" ht="15">
      <c r="A40" s="12"/>
      <c r="B40" s="25">
        <v>337.2</v>
      </c>
      <c r="C40" s="20" t="s">
        <v>42</v>
      </c>
      <c r="D40" s="46">
        <v>3210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3210</v>
      </c>
      <c r="O40" s="47">
        <f t="shared" si="7"/>
        <v>0.14620149389688467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SUM(D42:D53)</f>
        <v>3219722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8672373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11892095</v>
      </c>
      <c r="O41" s="45">
        <f t="shared" si="7"/>
        <v>541.6330388048825</v>
      </c>
      <c r="P41" s="10"/>
    </row>
    <row r="42" spans="1:16" ht="15">
      <c r="A42" s="12"/>
      <c r="B42" s="25">
        <v>342.1</v>
      </c>
      <c r="C42" s="20" t="s">
        <v>51</v>
      </c>
      <c r="D42" s="46">
        <v>152924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152924</v>
      </c>
      <c r="O42" s="47">
        <f t="shared" si="7"/>
        <v>6.965020950992895</v>
      </c>
      <c r="P42" s="9"/>
    </row>
    <row r="43" spans="1:16" ht="15">
      <c r="A43" s="12"/>
      <c r="B43" s="25">
        <v>342.5</v>
      </c>
      <c r="C43" s="20" t="s">
        <v>52</v>
      </c>
      <c r="D43" s="46">
        <v>58085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58085</v>
      </c>
      <c r="O43" s="47">
        <f t="shared" si="7"/>
        <v>2.6455183093459644</v>
      </c>
      <c r="P43" s="9"/>
    </row>
    <row r="44" spans="1:16" ht="15">
      <c r="A44" s="12"/>
      <c r="B44" s="25">
        <v>342.9</v>
      </c>
      <c r="C44" s="20" t="s">
        <v>53</v>
      </c>
      <c r="D44" s="46">
        <v>8934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8934</v>
      </c>
      <c r="O44" s="47">
        <f t="shared" si="7"/>
        <v>0.406904718527965</v>
      </c>
      <c r="P44" s="9"/>
    </row>
    <row r="45" spans="1:16" ht="15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3291902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3291902</v>
      </c>
      <c r="O45" s="47">
        <f t="shared" si="7"/>
        <v>149.93177263618145</v>
      </c>
      <c r="P45" s="9"/>
    </row>
    <row r="46" spans="1:16" ht="15">
      <c r="A46" s="12"/>
      <c r="B46" s="25">
        <v>343.4</v>
      </c>
      <c r="C46" s="20" t="s">
        <v>55</v>
      </c>
      <c r="D46" s="46">
        <v>2433752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2433752</v>
      </c>
      <c r="O46" s="47">
        <f t="shared" si="7"/>
        <v>110.846784478047</v>
      </c>
      <c r="P46" s="9"/>
    </row>
    <row r="47" spans="1:16" ht="15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5366088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5366088</v>
      </c>
      <c r="O47" s="47">
        <f t="shared" si="7"/>
        <v>244.4018946984879</v>
      </c>
      <c r="P47" s="9"/>
    </row>
    <row r="48" spans="1:16" ht="15">
      <c r="A48" s="12"/>
      <c r="B48" s="25">
        <v>343.8</v>
      </c>
      <c r="C48" s="20" t="s">
        <v>57</v>
      </c>
      <c r="D48" s="46">
        <v>59196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59196</v>
      </c>
      <c r="O48" s="47">
        <f t="shared" si="7"/>
        <v>2.696119511750774</v>
      </c>
      <c r="P48" s="9"/>
    </row>
    <row r="49" spans="1:16" ht="15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14383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14383</v>
      </c>
      <c r="O49" s="47">
        <f t="shared" si="7"/>
        <v>0.6550828930588449</v>
      </c>
      <c r="P49" s="9"/>
    </row>
    <row r="50" spans="1:16" ht="15">
      <c r="A50" s="12"/>
      <c r="B50" s="25">
        <v>344.9</v>
      </c>
      <c r="C50" s="20" t="s">
        <v>116</v>
      </c>
      <c r="D50" s="46">
        <v>24740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24740</v>
      </c>
      <c r="O50" s="47">
        <f t="shared" si="7"/>
        <v>1.126799052650756</v>
      </c>
      <c r="P50" s="9"/>
    </row>
    <row r="51" spans="1:16" ht="15">
      <c r="A51" s="12"/>
      <c r="B51" s="25">
        <v>347.1</v>
      </c>
      <c r="C51" s="20" t="s">
        <v>117</v>
      </c>
      <c r="D51" s="46">
        <v>528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528</v>
      </c>
      <c r="O51" s="47">
        <f t="shared" si="7"/>
        <v>0.02404809619238477</v>
      </c>
      <c r="P51" s="9"/>
    </row>
    <row r="52" spans="1:16" ht="15">
      <c r="A52" s="12"/>
      <c r="B52" s="25">
        <v>347.2</v>
      </c>
      <c r="C52" s="20" t="s">
        <v>60</v>
      </c>
      <c r="D52" s="46">
        <v>444689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444689</v>
      </c>
      <c r="O52" s="47">
        <f t="shared" si="7"/>
        <v>20.25364365093824</v>
      </c>
      <c r="P52" s="9"/>
    </row>
    <row r="53" spans="1:16" ht="15">
      <c r="A53" s="12"/>
      <c r="B53" s="25">
        <v>349</v>
      </c>
      <c r="C53" s="20" t="s">
        <v>1</v>
      </c>
      <c r="D53" s="46">
        <v>36874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36874</v>
      </c>
      <c r="O53" s="47">
        <f t="shared" si="7"/>
        <v>1.6794498087083258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SUM(D55:D58)</f>
        <v>1089915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75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1089990</v>
      </c>
      <c r="O54" s="45">
        <f t="shared" si="7"/>
        <v>49.644288577154306</v>
      </c>
      <c r="P54" s="10"/>
    </row>
    <row r="55" spans="1:16" ht="15">
      <c r="A55" s="13"/>
      <c r="B55" s="39">
        <v>351.9</v>
      </c>
      <c r="C55" s="21" t="s">
        <v>118</v>
      </c>
      <c r="D55" s="46">
        <v>101429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101429</v>
      </c>
      <c r="O55" s="47">
        <f t="shared" si="7"/>
        <v>4.619648387684459</v>
      </c>
      <c r="P55" s="9"/>
    </row>
    <row r="56" spans="1:16" ht="15">
      <c r="A56" s="13"/>
      <c r="B56" s="39">
        <v>352</v>
      </c>
      <c r="C56" s="21" t="s">
        <v>63</v>
      </c>
      <c r="D56" s="46">
        <v>14912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14912</v>
      </c>
      <c r="O56" s="47">
        <f t="shared" si="7"/>
        <v>0.6791765348879577</v>
      </c>
      <c r="P56" s="9"/>
    </row>
    <row r="57" spans="1:16" ht="15">
      <c r="A57" s="13"/>
      <c r="B57" s="39">
        <v>354</v>
      </c>
      <c r="C57" s="21" t="s">
        <v>64</v>
      </c>
      <c r="D57" s="46">
        <v>838636</v>
      </c>
      <c r="E57" s="46">
        <v>0</v>
      </c>
      <c r="F57" s="46">
        <v>0</v>
      </c>
      <c r="G57" s="46">
        <v>0</v>
      </c>
      <c r="H57" s="46">
        <v>0</v>
      </c>
      <c r="I57" s="46">
        <v>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838711</v>
      </c>
      <c r="O57" s="47">
        <f t="shared" si="7"/>
        <v>38.19962652577883</v>
      </c>
      <c r="P57" s="9"/>
    </row>
    <row r="58" spans="1:16" ht="15">
      <c r="A58" s="13"/>
      <c r="B58" s="39">
        <v>359</v>
      </c>
      <c r="C58" s="21" t="s">
        <v>65</v>
      </c>
      <c r="D58" s="46">
        <v>134938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134938</v>
      </c>
      <c r="O58" s="47">
        <f t="shared" si="7"/>
        <v>6.145837128803061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SUM(D60:D69)</f>
        <v>904012</v>
      </c>
      <c r="E59" s="32">
        <f t="shared" si="12"/>
        <v>1604</v>
      </c>
      <c r="F59" s="32">
        <f t="shared" si="12"/>
        <v>232130</v>
      </c>
      <c r="G59" s="32">
        <f t="shared" si="12"/>
        <v>12914</v>
      </c>
      <c r="H59" s="32">
        <f t="shared" si="12"/>
        <v>0</v>
      </c>
      <c r="I59" s="32">
        <f t="shared" si="12"/>
        <v>-13526</v>
      </c>
      <c r="J59" s="32">
        <f t="shared" si="12"/>
        <v>0</v>
      </c>
      <c r="K59" s="32">
        <f t="shared" si="12"/>
        <v>5240389</v>
      </c>
      <c r="L59" s="32">
        <f t="shared" si="12"/>
        <v>0</v>
      </c>
      <c r="M59" s="32">
        <f t="shared" si="12"/>
        <v>0</v>
      </c>
      <c r="N59" s="32">
        <f t="shared" si="11"/>
        <v>6377523</v>
      </c>
      <c r="O59" s="45">
        <f t="shared" si="7"/>
        <v>290.46834578247405</v>
      </c>
      <c r="P59" s="10"/>
    </row>
    <row r="60" spans="1:16" ht="15">
      <c r="A60" s="12"/>
      <c r="B60" s="25">
        <v>361.1</v>
      </c>
      <c r="C60" s="20" t="s">
        <v>67</v>
      </c>
      <c r="D60" s="46">
        <v>21052</v>
      </c>
      <c r="E60" s="46">
        <v>1604</v>
      </c>
      <c r="F60" s="46">
        <v>232130</v>
      </c>
      <c r="G60" s="46">
        <v>2887</v>
      </c>
      <c r="H60" s="46">
        <v>0</v>
      </c>
      <c r="I60" s="46">
        <v>22778</v>
      </c>
      <c r="J60" s="46">
        <v>0</v>
      </c>
      <c r="K60" s="46">
        <v>52126</v>
      </c>
      <c r="L60" s="46">
        <v>0</v>
      </c>
      <c r="M60" s="46">
        <v>0</v>
      </c>
      <c r="N60" s="46">
        <f t="shared" si="11"/>
        <v>332577</v>
      </c>
      <c r="O60" s="47">
        <f t="shared" si="7"/>
        <v>15.14743122608854</v>
      </c>
      <c r="P60" s="9"/>
    </row>
    <row r="61" spans="1:16" ht="15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464780</v>
      </c>
      <c r="L61" s="46">
        <v>0</v>
      </c>
      <c r="M61" s="46">
        <v>0</v>
      </c>
      <c r="N61" s="46">
        <f aca="true" t="shared" si="13" ref="N61:N69">SUM(D61:M61)</f>
        <v>464780</v>
      </c>
      <c r="O61" s="47">
        <f t="shared" si="7"/>
        <v>21.168701038440517</v>
      </c>
      <c r="P61" s="9"/>
    </row>
    <row r="62" spans="1:16" ht="15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533122</v>
      </c>
      <c r="L62" s="46">
        <v>0</v>
      </c>
      <c r="M62" s="46">
        <v>0</v>
      </c>
      <c r="N62" s="46">
        <f t="shared" si="13"/>
        <v>533122</v>
      </c>
      <c r="O62" s="47">
        <f t="shared" si="7"/>
        <v>24.281380943705592</v>
      </c>
      <c r="P62" s="9"/>
    </row>
    <row r="63" spans="1:16" ht="15">
      <c r="A63" s="12"/>
      <c r="B63" s="25">
        <v>361.4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1986851</v>
      </c>
      <c r="L63" s="46">
        <v>0</v>
      </c>
      <c r="M63" s="46">
        <v>0</v>
      </c>
      <c r="N63" s="46">
        <f t="shared" si="13"/>
        <v>1986851</v>
      </c>
      <c r="O63" s="47">
        <f t="shared" si="7"/>
        <v>90.49239387866642</v>
      </c>
      <c r="P63" s="9"/>
    </row>
    <row r="64" spans="1:16" ht="15">
      <c r="A64" s="12"/>
      <c r="B64" s="25">
        <v>362</v>
      </c>
      <c r="C64" s="20" t="s">
        <v>71</v>
      </c>
      <c r="D64" s="46">
        <v>62962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62962</v>
      </c>
      <c r="O64" s="47">
        <f t="shared" si="7"/>
        <v>2.8676443796684277</v>
      </c>
      <c r="P64" s="9"/>
    </row>
    <row r="65" spans="1:16" ht="15">
      <c r="A65" s="12"/>
      <c r="B65" s="25">
        <v>364</v>
      </c>
      <c r="C65" s="20" t="s">
        <v>133</v>
      </c>
      <c r="D65" s="46">
        <v>596665</v>
      </c>
      <c r="E65" s="46">
        <v>0</v>
      </c>
      <c r="F65" s="46">
        <v>0</v>
      </c>
      <c r="G65" s="46">
        <v>0</v>
      </c>
      <c r="H65" s="46">
        <v>0</v>
      </c>
      <c r="I65" s="46">
        <v>-43889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552776</v>
      </c>
      <c r="O65" s="47">
        <f t="shared" si="7"/>
        <v>25.176534887957732</v>
      </c>
      <c r="P65" s="9"/>
    </row>
    <row r="66" spans="1:16" ht="15">
      <c r="A66" s="12"/>
      <c r="B66" s="25">
        <v>365</v>
      </c>
      <c r="C66" s="20" t="s">
        <v>120</v>
      </c>
      <c r="D66" s="46">
        <v>1638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1638</v>
      </c>
      <c r="O66" s="47">
        <f t="shared" si="7"/>
        <v>0.07460375296046638</v>
      </c>
      <c r="P66" s="9"/>
    </row>
    <row r="67" spans="1:16" ht="15">
      <c r="A67" s="12"/>
      <c r="B67" s="25">
        <v>366</v>
      </c>
      <c r="C67" s="20" t="s">
        <v>73</v>
      </c>
      <c r="D67" s="46">
        <v>189042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189042</v>
      </c>
      <c r="O67" s="47">
        <f t="shared" si="7"/>
        <v>8.610038258334852</v>
      </c>
      <c r="P67" s="9"/>
    </row>
    <row r="68" spans="1:16" ht="15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2203510</v>
      </c>
      <c r="L68" s="46">
        <v>0</v>
      </c>
      <c r="M68" s="46">
        <v>0</v>
      </c>
      <c r="N68" s="46">
        <f t="shared" si="13"/>
        <v>2203510</v>
      </c>
      <c r="O68" s="47">
        <f t="shared" si="7"/>
        <v>100.36026598651848</v>
      </c>
      <c r="P68" s="9"/>
    </row>
    <row r="69" spans="1:16" ht="15">
      <c r="A69" s="12"/>
      <c r="B69" s="25">
        <v>369.9</v>
      </c>
      <c r="C69" s="20" t="s">
        <v>75</v>
      </c>
      <c r="D69" s="46">
        <v>32653</v>
      </c>
      <c r="E69" s="46">
        <v>0</v>
      </c>
      <c r="F69" s="46">
        <v>0</v>
      </c>
      <c r="G69" s="46">
        <v>10027</v>
      </c>
      <c r="H69" s="46">
        <v>0</v>
      </c>
      <c r="I69" s="46">
        <v>7585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50265</v>
      </c>
      <c r="O69" s="47">
        <f aca="true" t="shared" si="14" ref="O69:O74">(N69/O$76)</f>
        <v>2.289351430132993</v>
      </c>
      <c r="P69" s="9"/>
    </row>
    <row r="70" spans="1:16" ht="15.75">
      <c r="A70" s="29" t="s">
        <v>50</v>
      </c>
      <c r="B70" s="30"/>
      <c r="C70" s="31"/>
      <c r="D70" s="32">
        <f aca="true" t="shared" si="15" ref="D70:M70">SUM(D71:D73)</f>
        <v>1863831</v>
      </c>
      <c r="E70" s="32">
        <f t="shared" si="15"/>
        <v>1432481</v>
      </c>
      <c r="F70" s="32">
        <f t="shared" si="15"/>
        <v>3508295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6804607</v>
      </c>
      <c r="O70" s="45">
        <f t="shared" si="14"/>
        <v>309.9201584988158</v>
      </c>
      <c r="P70" s="9"/>
    </row>
    <row r="71" spans="1:16" ht="15">
      <c r="A71" s="12"/>
      <c r="B71" s="25">
        <v>381</v>
      </c>
      <c r="C71" s="20" t="s">
        <v>76</v>
      </c>
      <c r="D71" s="46">
        <v>0</v>
      </c>
      <c r="E71" s="46">
        <v>1432481</v>
      </c>
      <c r="F71" s="46">
        <v>3508295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4940776</v>
      </c>
      <c r="O71" s="47">
        <f t="shared" si="14"/>
        <v>225.03078885042814</v>
      </c>
      <c r="P71" s="9"/>
    </row>
    <row r="72" spans="1:16" ht="15">
      <c r="A72" s="12"/>
      <c r="B72" s="25">
        <v>382</v>
      </c>
      <c r="C72" s="20" t="s">
        <v>89</v>
      </c>
      <c r="D72" s="46">
        <v>1385835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1385835</v>
      </c>
      <c r="O72" s="47">
        <f t="shared" si="14"/>
        <v>63.1187374749499</v>
      </c>
      <c r="P72" s="9"/>
    </row>
    <row r="73" spans="1:16" ht="15.75" thickBot="1">
      <c r="A73" s="12"/>
      <c r="B73" s="25">
        <v>383</v>
      </c>
      <c r="C73" s="20" t="s">
        <v>77</v>
      </c>
      <c r="D73" s="46">
        <v>477996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477996</v>
      </c>
      <c r="O73" s="47">
        <f t="shared" si="14"/>
        <v>21.770632173437786</v>
      </c>
      <c r="P73" s="9"/>
    </row>
    <row r="74" spans="1:119" ht="16.5" thickBot="1">
      <c r="A74" s="14" t="s">
        <v>61</v>
      </c>
      <c r="B74" s="23"/>
      <c r="C74" s="22"/>
      <c r="D74" s="15">
        <f aca="true" t="shared" si="16" ref="D74:M74">SUM(D5,D17,D31,D41,D54,D59,D70)</f>
        <v>22473346</v>
      </c>
      <c r="E74" s="15">
        <f t="shared" si="16"/>
        <v>2337493</v>
      </c>
      <c r="F74" s="15">
        <f t="shared" si="16"/>
        <v>3740425</v>
      </c>
      <c r="G74" s="15">
        <f t="shared" si="16"/>
        <v>12914</v>
      </c>
      <c r="H74" s="15">
        <f t="shared" si="16"/>
        <v>0</v>
      </c>
      <c r="I74" s="15">
        <f t="shared" si="16"/>
        <v>9766577</v>
      </c>
      <c r="J74" s="15">
        <f t="shared" si="16"/>
        <v>0</v>
      </c>
      <c r="K74" s="15">
        <f t="shared" si="16"/>
        <v>5468290</v>
      </c>
      <c r="L74" s="15">
        <f t="shared" si="16"/>
        <v>0</v>
      </c>
      <c r="M74" s="15">
        <f t="shared" si="16"/>
        <v>0</v>
      </c>
      <c r="N74" s="15">
        <f>SUM(D74:M74)</f>
        <v>43799045</v>
      </c>
      <c r="O74" s="38">
        <f t="shared" si="14"/>
        <v>1994.8553926033885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134</v>
      </c>
      <c r="M76" s="48"/>
      <c r="N76" s="48"/>
      <c r="O76" s="43">
        <v>21956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8499969</v>
      </c>
      <c r="E5" s="27">
        <f t="shared" si="0"/>
        <v>824588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213501</v>
      </c>
      <c r="L5" s="27">
        <f t="shared" si="0"/>
        <v>0</v>
      </c>
      <c r="M5" s="27">
        <f t="shared" si="0"/>
        <v>0</v>
      </c>
      <c r="N5" s="28">
        <f>SUM(D5:M5)</f>
        <v>9538058</v>
      </c>
      <c r="O5" s="33">
        <f aca="true" t="shared" si="1" ref="O5:O36">(N5/O$78)</f>
        <v>446.0162730886135</v>
      </c>
      <c r="P5" s="6"/>
    </row>
    <row r="6" spans="1:16" ht="15">
      <c r="A6" s="12"/>
      <c r="B6" s="25">
        <v>311</v>
      </c>
      <c r="C6" s="20" t="s">
        <v>3</v>
      </c>
      <c r="D6" s="46">
        <v>5633091</v>
      </c>
      <c r="E6" s="46">
        <v>824588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6457679</v>
      </c>
      <c r="O6" s="47">
        <f t="shared" si="1"/>
        <v>301.97236380640635</v>
      </c>
      <c r="P6" s="9"/>
    </row>
    <row r="7" spans="1:16" ht="15">
      <c r="A7" s="12"/>
      <c r="B7" s="25">
        <v>312.3</v>
      </c>
      <c r="C7" s="20" t="s">
        <v>11</v>
      </c>
      <c r="D7" s="46">
        <v>77713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77713</v>
      </c>
      <c r="O7" s="47">
        <f t="shared" si="1"/>
        <v>3.6339957914426</v>
      </c>
      <c r="P7" s="9"/>
    </row>
    <row r="8" spans="1:16" ht="15">
      <c r="A8" s="12"/>
      <c r="B8" s="25">
        <v>312.41</v>
      </c>
      <c r="C8" s="20" t="s">
        <v>12</v>
      </c>
      <c r="D8" s="46">
        <v>701146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701146</v>
      </c>
      <c r="O8" s="47">
        <f t="shared" si="1"/>
        <v>32.786813186813184</v>
      </c>
      <c r="P8" s="9"/>
    </row>
    <row r="9" spans="1:16" ht="15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104330</v>
      </c>
      <c r="L9" s="46">
        <v>0</v>
      </c>
      <c r="M9" s="46">
        <v>0</v>
      </c>
      <c r="N9" s="46">
        <f>SUM(D9:M9)</f>
        <v>104330</v>
      </c>
      <c r="O9" s="47">
        <f t="shared" si="1"/>
        <v>4.878653261631985</v>
      </c>
      <c r="P9" s="9"/>
    </row>
    <row r="10" spans="1:16" ht="15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109171</v>
      </c>
      <c r="L10" s="46">
        <v>0</v>
      </c>
      <c r="M10" s="46">
        <v>0</v>
      </c>
      <c r="N10" s="46">
        <f>SUM(D10:M10)</f>
        <v>109171</v>
      </c>
      <c r="O10" s="47">
        <f t="shared" si="1"/>
        <v>5.105026888005612</v>
      </c>
      <c r="P10" s="9"/>
    </row>
    <row r="11" spans="1:16" ht="15">
      <c r="A11" s="12"/>
      <c r="B11" s="25">
        <v>314.1</v>
      </c>
      <c r="C11" s="20" t="s">
        <v>13</v>
      </c>
      <c r="D11" s="46">
        <v>1165788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1165788</v>
      </c>
      <c r="O11" s="47">
        <f t="shared" si="1"/>
        <v>54.51428571428571</v>
      </c>
      <c r="P11" s="9"/>
    </row>
    <row r="12" spans="1:16" ht="15">
      <c r="A12" s="12"/>
      <c r="B12" s="25">
        <v>314.3</v>
      </c>
      <c r="C12" s="20" t="s">
        <v>14</v>
      </c>
      <c r="D12" s="46">
        <v>273833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273833</v>
      </c>
      <c r="O12" s="47">
        <f t="shared" si="1"/>
        <v>12.804909983633388</v>
      </c>
      <c r="P12" s="9"/>
    </row>
    <row r="13" spans="1:16" ht="15">
      <c r="A13" s="12"/>
      <c r="B13" s="25">
        <v>314.4</v>
      </c>
      <c r="C13" s="20" t="s">
        <v>15</v>
      </c>
      <c r="D13" s="46">
        <v>105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</v>
      </c>
      <c r="O13" s="47">
        <f t="shared" si="1"/>
        <v>0.004909983633387889</v>
      </c>
      <c r="P13" s="9"/>
    </row>
    <row r="14" spans="1:16" ht="15">
      <c r="A14" s="12"/>
      <c r="B14" s="25">
        <v>314.8</v>
      </c>
      <c r="C14" s="20" t="s">
        <v>16</v>
      </c>
      <c r="D14" s="46">
        <v>32636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32636</v>
      </c>
      <c r="O14" s="47">
        <f t="shared" si="1"/>
        <v>1.5261164367547346</v>
      </c>
      <c r="P14" s="9"/>
    </row>
    <row r="15" spans="1:16" ht="15">
      <c r="A15" s="12"/>
      <c r="B15" s="25">
        <v>315</v>
      </c>
      <c r="C15" s="20" t="s">
        <v>108</v>
      </c>
      <c r="D15" s="46">
        <v>543154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543154</v>
      </c>
      <c r="O15" s="47">
        <f t="shared" si="1"/>
        <v>25.398830956277767</v>
      </c>
      <c r="P15" s="9"/>
    </row>
    <row r="16" spans="1:16" ht="15">
      <c r="A16" s="12"/>
      <c r="B16" s="25">
        <v>316</v>
      </c>
      <c r="C16" s="20" t="s">
        <v>109</v>
      </c>
      <c r="D16" s="46">
        <v>72503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72503</v>
      </c>
      <c r="O16" s="47">
        <f t="shared" si="1"/>
        <v>3.3903670797287817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SUM(D18:D30)</f>
        <v>3358677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1217316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4575993</v>
      </c>
      <c r="O17" s="45">
        <f t="shared" si="1"/>
        <v>213.98143558569092</v>
      </c>
      <c r="P17" s="10"/>
    </row>
    <row r="18" spans="1:16" ht="15">
      <c r="A18" s="12"/>
      <c r="B18" s="25">
        <v>322</v>
      </c>
      <c r="C18" s="20" t="s">
        <v>0</v>
      </c>
      <c r="D18" s="46">
        <v>668249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668249</v>
      </c>
      <c r="O18" s="47">
        <f t="shared" si="1"/>
        <v>31.248491933598316</v>
      </c>
      <c r="P18" s="9"/>
    </row>
    <row r="19" spans="1:16" ht="15">
      <c r="A19" s="12"/>
      <c r="B19" s="25">
        <v>323.1</v>
      </c>
      <c r="C19" s="20" t="s">
        <v>20</v>
      </c>
      <c r="D19" s="46">
        <v>1595278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1595278</v>
      </c>
      <c r="O19" s="47">
        <f t="shared" si="1"/>
        <v>74.59798924479776</v>
      </c>
      <c r="P19" s="9"/>
    </row>
    <row r="20" spans="1:16" ht="15">
      <c r="A20" s="12"/>
      <c r="B20" s="25">
        <v>323.4</v>
      </c>
      <c r="C20" s="20" t="s">
        <v>21</v>
      </c>
      <c r="D20" s="46">
        <v>71518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71518</v>
      </c>
      <c r="O20" s="47">
        <f t="shared" si="1"/>
        <v>3.3443067570727143</v>
      </c>
      <c r="P20" s="9"/>
    </row>
    <row r="21" spans="1:16" ht="15">
      <c r="A21" s="12"/>
      <c r="B21" s="25">
        <v>323.7</v>
      </c>
      <c r="C21" s="20" t="s">
        <v>22</v>
      </c>
      <c r="D21" s="46">
        <v>223599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223599</v>
      </c>
      <c r="O21" s="47">
        <f t="shared" si="1"/>
        <v>10.455880289922844</v>
      </c>
      <c r="P21" s="9"/>
    </row>
    <row r="22" spans="1:16" ht="15">
      <c r="A22" s="12"/>
      <c r="B22" s="25">
        <v>324.11</v>
      </c>
      <c r="C22" s="20" t="s">
        <v>23</v>
      </c>
      <c r="D22" s="46">
        <v>84562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84562</v>
      </c>
      <c r="O22" s="47">
        <f t="shared" si="1"/>
        <v>3.9542670095861587</v>
      </c>
      <c r="P22" s="9"/>
    </row>
    <row r="23" spans="1:16" ht="15">
      <c r="A23" s="12"/>
      <c r="B23" s="25">
        <v>324.12</v>
      </c>
      <c r="C23" s="20" t="s">
        <v>24</v>
      </c>
      <c r="D23" s="46">
        <v>7883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7883</v>
      </c>
      <c r="O23" s="47">
        <f t="shared" si="1"/>
        <v>0.3686228664952069</v>
      </c>
      <c r="P23" s="9"/>
    </row>
    <row r="24" spans="1:16" ht="15">
      <c r="A24" s="12"/>
      <c r="B24" s="25">
        <v>324.21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604589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604589</v>
      </c>
      <c r="O24" s="47">
        <f t="shared" si="1"/>
        <v>28.271638999298574</v>
      </c>
      <c r="P24" s="9"/>
    </row>
    <row r="25" spans="1:16" ht="15">
      <c r="A25" s="12"/>
      <c r="B25" s="25">
        <v>324.22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114293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114293</v>
      </c>
      <c r="O25" s="47">
        <f t="shared" si="1"/>
        <v>5.344540565817161</v>
      </c>
      <c r="P25" s="9"/>
    </row>
    <row r="26" spans="1:16" ht="15">
      <c r="A26" s="12"/>
      <c r="B26" s="25">
        <v>324.31</v>
      </c>
      <c r="C26" s="20" t="s">
        <v>27</v>
      </c>
      <c r="D26" s="46">
        <v>136047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136047</v>
      </c>
      <c r="O26" s="47">
        <f t="shared" si="1"/>
        <v>6.361795651157354</v>
      </c>
      <c r="P26" s="9"/>
    </row>
    <row r="27" spans="1:16" ht="15">
      <c r="A27" s="12"/>
      <c r="B27" s="25">
        <v>324.32</v>
      </c>
      <c r="C27" s="20" t="s">
        <v>28</v>
      </c>
      <c r="D27" s="46">
        <v>256063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256063</v>
      </c>
      <c r="O27" s="47">
        <f t="shared" si="1"/>
        <v>11.973953705868599</v>
      </c>
      <c r="P27" s="9"/>
    </row>
    <row r="28" spans="1:16" ht="15">
      <c r="A28" s="12"/>
      <c r="B28" s="25">
        <v>324.61</v>
      </c>
      <c r="C28" s="20" t="s">
        <v>29</v>
      </c>
      <c r="D28" s="46">
        <v>104536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104536</v>
      </c>
      <c r="O28" s="47">
        <f t="shared" si="1"/>
        <v>4.8882861819032035</v>
      </c>
      <c r="P28" s="9"/>
    </row>
    <row r="29" spans="1:16" ht="15">
      <c r="A29" s="12"/>
      <c r="B29" s="25">
        <v>325.2</v>
      </c>
      <c r="C29" s="20" t="s">
        <v>110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498434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498434</v>
      </c>
      <c r="O29" s="47">
        <f t="shared" si="1"/>
        <v>23.30764554594342</v>
      </c>
      <c r="P29" s="9"/>
    </row>
    <row r="30" spans="1:16" ht="15">
      <c r="A30" s="12"/>
      <c r="B30" s="25">
        <v>329</v>
      </c>
      <c r="C30" s="20" t="s">
        <v>30</v>
      </c>
      <c r="D30" s="46">
        <v>210942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210942</v>
      </c>
      <c r="O30" s="47">
        <f t="shared" si="1"/>
        <v>9.8640168342296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SUM(D32:D43)</f>
        <v>2099156</v>
      </c>
      <c r="E31" s="32">
        <f t="shared" si="5"/>
        <v>284610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4987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2388753</v>
      </c>
      <c r="O31" s="45">
        <f t="shared" si="1"/>
        <v>111.70226794482113</v>
      </c>
      <c r="P31" s="10"/>
    </row>
    <row r="32" spans="1:16" ht="15">
      <c r="A32" s="12"/>
      <c r="B32" s="25">
        <v>331.2</v>
      </c>
      <c r="C32" s="20" t="s">
        <v>31</v>
      </c>
      <c r="D32" s="46">
        <v>52049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52049</v>
      </c>
      <c r="O32" s="47">
        <f t="shared" si="1"/>
        <v>2.4339022679448212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284610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284610</v>
      </c>
      <c r="O33" s="47">
        <f t="shared" si="1"/>
        <v>13.308861351414542</v>
      </c>
      <c r="P33" s="9"/>
    </row>
    <row r="34" spans="1:16" ht="15">
      <c r="A34" s="12"/>
      <c r="B34" s="25">
        <v>334.36</v>
      </c>
      <c r="C34" s="20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4987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2">SUM(D34:M34)</f>
        <v>4987</v>
      </c>
      <c r="O34" s="47">
        <f t="shared" si="1"/>
        <v>0.23320084171148</v>
      </c>
      <c r="P34" s="9"/>
    </row>
    <row r="35" spans="1:16" ht="15">
      <c r="A35" s="12"/>
      <c r="B35" s="25">
        <v>334.49</v>
      </c>
      <c r="C35" s="20" t="s">
        <v>95</v>
      </c>
      <c r="D35" s="46">
        <v>134796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134796</v>
      </c>
      <c r="O35" s="47">
        <f t="shared" si="1"/>
        <v>6.303296703296703</v>
      </c>
      <c r="P35" s="9"/>
    </row>
    <row r="36" spans="1:16" ht="15">
      <c r="A36" s="12"/>
      <c r="B36" s="25">
        <v>334.7</v>
      </c>
      <c r="C36" s="20" t="s">
        <v>35</v>
      </c>
      <c r="D36" s="46">
        <v>131753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131753</v>
      </c>
      <c r="O36" s="47">
        <f t="shared" si="1"/>
        <v>6.161000701426233</v>
      </c>
      <c r="P36" s="9"/>
    </row>
    <row r="37" spans="1:16" ht="15">
      <c r="A37" s="12"/>
      <c r="B37" s="25">
        <v>335.12</v>
      </c>
      <c r="C37" s="20" t="s">
        <v>112</v>
      </c>
      <c r="D37" s="46">
        <v>606197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606197</v>
      </c>
      <c r="O37" s="47">
        <f aca="true" t="shared" si="7" ref="O37:O68">(N37/O$78)</f>
        <v>28.346831891512743</v>
      </c>
      <c r="P37" s="9"/>
    </row>
    <row r="38" spans="1:16" ht="15">
      <c r="A38" s="12"/>
      <c r="B38" s="25">
        <v>335.14</v>
      </c>
      <c r="C38" s="20" t="s">
        <v>113</v>
      </c>
      <c r="D38" s="46">
        <v>54644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54644</v>
      </c>
      <c r="O38" s="47">
        <f t="shared" si="7"/>
        <v>2.555249006312836</v>
      </c>
      <c r="P38" s="9"/>
    </row>
    <row r="39" spans="1:16" ht="15">
      <c r="A39" s="12"/>
      <c r="B39" s="25">
        <v>335.15</v>
      </c>
      <c r="C39" s="20" t="s">
        <v>114</v>
      </c>
      <c r="D39" s="46">
        <v>9770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9770</v>
      </c>
      <c r="O39" s="47">
        <f t="shared" si="7"/>
        <v>0.45686228664952067</v>
      </c>
      <c r="P39" s="9"/>
    </row>
    <row r="40" spans="1:16" ht="15">
      <c r="A40" s="12"/>
      <c r="B40" s="25">
        <v>335.18</v>
      </c>
      <c r="C40" s="20" t="s">
        <v>115</v>
      </c>
      <c r="D40" s="46">
        <v>1079941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1079941</v>
      </c>
      <c r="O40" s="47">
        <f t="shared" si="7"/>
        <v>50.499929857376664</v>
      </c>
      <c r="P40" s="9"/>
    </row>
    <row r="41" spans="1:16" ht="15">
      <c r="A41" s="12"/>
      <c r="B41" s="25">
        <v>335.21</v>
      </c>
      <c r="C41" s="20" t="s">
        <v>40</v>
      </c>
      <c r="D41" s="46">
        <v>6532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6532</v>
      </c>
      <c r="O41" s="47">
        <f t="shared" si="7"/>
        <v>0.30544774374561606</v>
      </c>
      <c r="P41" s="9"/>
    </row>
    <row r="42" spans="1:16" ht="15">
      <c r="A42" s="12"/>
      <c r="B42" s="25">
        <v>335.49</v>
      </c>
      <c r="C42" s="20" t="s">
        <v>41</v>
      </c>
      <c r="D42" s="46">
        <v>14906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14906</v>
      </c>
      <c r="O42" s="47">
        <f t="shared" si="7"/>
        <v>0.6970306289455226</v>
      </c>
      <c r="P42" s="9"/>
    </row>
    <row r="43" spans="1:16" ht="15">
      <c r="A43" s="12"/>
      <c r="B43" s="25">
        <v>337.2</v>
      </c>
      <c r="C43" s="20" t="s">
        <v>42</v>
      </c>
      <c r="D43" s="46">
        <v>8568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8568</v>
      </c>
      <c r="O43" s="47">
        <f t="shared" si="7"/>
        <v>0.4006546644844517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SUM(D45:D56)</f>
        <v>3376450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8568339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11944789</v>
      </c>
      <c r="O44" s="45">
        <f t="shared" si="7"/>
        <v>558.5592237549685</v>
      </c>
      <c r="P44" s="10"/>
    </row>
    <row r="45" spans="1:16" ht="15">
      <c r="A45" s="12"/>
      <c r="B45" s="25">
        <v>342.1</v>
      </c>
      <c r="C45" s="20" t="s">
        <v>51</v>
      </c>
      <c r="D45" s="46">
        <v>174903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6">SUM(D45:M45)</f>
        <v>174903</v>
      </c>
      <c r="O45" s="47">
        <f t="shared" si="7"/>
        <v>8.178770166004208</v>
      </c>
      <c r="P45" s="9"/>
    </row>
    <row r="46" spans="1:16" ht="15">
      <c r="A46" s="12"/>
      <c r="B46" s="25">
        <v>342.5</v>
      </c>
      <c r="C46" s="20" t="s">
        <v>52</v>
      </c>
      <c r="D46" s="46">
        <v>43213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43213</v>
      </c>
      <c r="O46" s="47">
        <f t="shared" si="7"/>
        <v>2.0207154547580077</v>
      </c>
      <c r="P46" s="9"/>
    </row>
    <row r="47" spans="1:16" ht="15">
      <c r="A47" s="12"/>
      <c r="B47" s="25">
        <v>342.9</v>
      </c>
      <c r="C47" s="20" t="s">
        <v>53</v>
      </c>
      <c r="D47" s="46">
        <v>24197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24197</v>
      </c>
      <c r="O47" s="47">
        <f t="shared" si="7"/>
        <v>1.1314940378770166</v>
      </c>
      <c r="P47" s="9"/>
    </row>
    <row r="48" spans="1:16" ht="15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3259057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3259057</v>
      </c>
      <c r="O48" s="47">
        <f t="shared" si="7"/>
        <v>152.39920505026888</v>
      </c>
      <c r="P48" s="9"/>
    </row>
    <row r="49" spans="1:16" ht="15">
      <c r="A49" s="12"/>
      <c r="B49" s="25">
        <v>343.4</v>
      </c>
      <c r="C49" s="20" t="s">
        <v>55</v>
      </c>
      <c r="D49" s="46">
        <v>2513053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2513053</v>
      </c>
      <c r="O49" s="47">
        <f t="shared" si="7"/>
        <v>117.51475333177461</v>
      </c>
      <c r="P49" s="9"/>
    </row>
    <row r="50" spans="1:16" ht="15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5296703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5296703</v>
      </c>
      <c r="O50" s="47">
        <f t="shared" si="7"/>
        <v>247.68309562777648</v>
      </c>
      <c r="P50" s="9"/>
    </row>
    <row r="51" spans="1:16" ht="15">
      <c r="A51" s="12"/>
      <c r="B51" s="25">
        <v>343.8</v>
      </c>
      <c r="C51" s="20" t="s">
        <v>57</v>
      </c>
      <c r="D51" s="46">
        <v>45019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45019</v>
      </c>
      <c r="O51" s="47">
        <f t="shared" si="7"/>
        <v>2.1051671732522794</v>
      </c>
      <c r="P51" s="9"/>
    </row>
    <row r="52" spans="1:16" ht="15">
      <c r="A52" s="12"/>
      <c r="B52" s="25">
        <v>343.9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12579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12579</v>
      </c>
      <c r="O52" s="47">
        <f t="shared" si="7"/>
        <v>0.5882160392798691</v>
      </c>
      <c r="P52" s="9"/>
    </row>
    <row r="53" spans="1:16" ht="15">
      <c r="A53" s="12"/>
      <c r="B53" s="25">
        <v>344.9</v>
      </c>
      <c r="C53" s="20" t="s">
        <v>116</v>
      </c>
      <c r="D53" s="46">
        <v>85507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85507</v>
      </c>
      <c r="O53" s="47">
        <f t="shared" si="7"/>
        <v>3.9984568622866496</v>
      </c>
      <c r="P53" s="9"/>
    </row>
    <row r="54" spans="1:16" ht="15">
      <c r="A54" s="12"/>
      <c r="B54" s="25">
        <v>347.1</v>
      </c>
      <c r="C54" s="20" t="s">
        <v>117</v>
      </c>
      <c r="D54" s="46">
        <v>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30</v>
      </c>
      <c r="O54" s="47">
        <f t="shared" si="7"/>
        <v>0.0014028524666822538</v>
      </c>
      <c r="P54" s="9"/>
    </row>
    <row r="55" spans="1:16" ht="15">
      <c r="A55" s="12"/>
      <c r="B55" s="25">
        <v>347.2</v>
      </c>
      <c r="C55" s="20" t="s">
        <v>60</v>
      </c>
      <c r="D55" s="46">
        <v>467406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467406</v>
      </c>
      <c r="O55" s="47">
        <f t="shared" si="7"/>
        <v>21.85672200140285</v>
      </c>
      <c r="P55" s="9"/>
    </row>
    <row r="56" spans="1:16" ht="15">
      <c r="A56" s="12"/>
      <c r="B56" s="25">
        <v>349</v>
      </c>
      <c r="C56" s="20" t="s">
        <v>1</v>
      </c>
      <c r="D56" s="46">
        <v>23122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23122</v>
      </c>
      <c r="O56" s="47">
        <f t="shared" si="7"/>
        <v>1.0812251578209024</v>
      </c>
      <c r="P56" s="9"/>
    </row>
    <row r="57" spans="1:16" ht="15.75">
      <c r="A57" s="29" t="s">
        <v>49</v>
      </c>
      <c r="B57" s="30"/>
      <c r="C57" s="31"/>
      <c r="D57" s="32">
        <f aca="true" t="shared" si="10" ref="D57:M57">SUM(D58:D61)</f>
        <v>1668140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125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3">SUM(D57:M57)</f>
        <v>1668265</v>
      </c>
      <c r="O57" s="45">
        <f t="shared" si="7"/>
        <v>78.01098901098901</v>
      </c>
      <c r="P57" s="10"/>
    </row>
    <row r="58" spans="1:16" ht="15">
      <c r="A58" s="13"/>
      <c r="B58" s="39">
        <v>351.9</v>
      </c>
      <c r="C58" s="21" t="s">
        <v>118</v>
      </c>
      <c r="D58" s="46">
        <v>130552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130552</v>
      </c>
      <c r="O58" s="47">
        <f t="shared" si="7"/>
        <v>6.104839841010054</v>
      </c>
      <c r="P58" s="9"/>
    </row>
    <row r="59" spans="1:16" ht="15">
      <c r="A59" s="13"/>
      <c r="B59" s="39">
        <v>352</v>
      </c>
      <c r="C59" s="21" t="s">
        <v>63</v>
      </c>
      <c r="D59" s="46">
        <v>13685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13685</v>
      </c>
      <c r="O59" s="47">
        <f t="shared" si="7"/>
        <v>0.6399345335515548</v>
      </c>
      <c r="P59" s="9"/>
    </row>
    <row r="60" spans="1:16" ht="15">
      <c r="A60" s="13"/>
      <c r="B60" s="39">
        <v>354</v>
      </c>
      <c r="C60" s="21" t="s">
        <v>64</v>
      </c>
      <c r="D60" s="46">
        <v>1378705</v>
      </c>
      <c r="E60" s="46">
        <v>0</v>
      </c>
      <c r="F60" s="46">
        <v>0</v>
      </c>
      <c r="G60" s="46">
        <v>0</v>
      </c>
      <c r="H60" s="46">
        <v>0</v>
      </c>
      <c r="I60" s="46">
        <v>125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1378830</v>
      </c>
      <c r="O60" s="47">
        <f t="shared" si="7"/>
        <v>64.47650222118307</v>
      </c>
      <c r="P60" s="9"/>
    </row>
    <row r="61" spans="1:16" ht="15">
      <c r="A61" s="13"/>
      <c r="B61" s="39">
        <v>359</v>
      </c>
      <c r="C61" s="21" t="s">
        <v>65</v>
      </c>
      <c r="D61" s="46">
        <v>145198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145198</v>
      </c>
      <c r="O61" s="47">
        <f t="shared" si="7"/>
        <v>6.78971241524433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400617</v>
      </c>
      <c r="E62" s="32">
        <f t="shared" si="12"/>
        <v>2713</v>
      </c>
      <c r="F62" s="32">
        <f t="shared" si="12"/>
        <v>234797</v>
      </c>
      <c r="G62" s="32">
        <f t="shared" si="12"/>
        <v>5897</v>
      </c>
      <c r="H62" s="32">
        <f t="shared" si="12"/>
        <v>0</v>
      </c>
      <c r="I62" s="32">
        <f t="shared" si="12"/>
        <v>87280</v>
      </c>
      <c r="J62" s="32">
        <f t="shared" si="12"/>
        <v>0</v>
      </c>
      <c r="K62" s="32">
        <f t="shared" si="12"/>
        <v>5451616</v>
      </c>
      <c r="L62" s="32">
        <f t="shared" si="12"/>
        <v>0</v>
      </c>
      <c r="M62" s="32">
        <f t="shared" si="12"/>
        <v>0</v>
      </c>
      <c r="N62" s="32">
        <f t="shared" si="11"/>
        <v>6182920</v>
      </c>
      <c r="O62" s="45">
        <f t="shared" si="7"/>
        <v>289.1241524433014</v>
      </c>
      <c r="P62" s="10"/>
    </row>
    <row r="63" spans="1:16" ht="15">
      <c r="A63" s="12"/>
      <c r="B63" s="25">
        <v>361.1</v>
      </c>
      <c r="C63" s="20" t="s">
        <v>67</v>
      </c>
      <c r="D63" s="46">
        <v>30471</v>
      </c>
      <c r="E63" s="46">
        <v>2713</v>
      </c>
      <c r="F63" s="46">
        <v>234797</v>
      </c>
      <c r="G63" s="46">
        <v>5897</v>
      </c>
      <c r="H63" s="46">
        <v>0</v>
      </c>
      <c r="I63" s="46">
        <v>29088</v>
      </c>
      <c r="J63" s="46">
        <v>0</v>
      </c>
      <c r="K63" s="46">
        <v>67637</v>
      </c>
      <c r="L63" s="46">
        <v>0</v>
      </c>
      <c r="M63" s="46">
        <v>0</v>
      </c>
      <c r="N63" s="46">
        <f t="shared" si="11"/>
        <v>370603</v>
      </c>
      <c r="O63" s="47">
        <f t="shared" si="7"/>
        <v>17.330044423661445</v>
      </c>
      <c r="P63" s="9"/>
    </row>
    <row r="64" spans="1:16" ht="15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367672</v>
      </c>
      <c r="L64" s="46">
        <v>0</v>
      </c>
      <c r="M64" s="46">
        <v>0</v>
      </c>
      <c r="N64" s="46">
        <f aca="true" t="shared" si="13" ref="N64:N71">SUM(D64:M64)</f>
        <v>367672</v>
      </c>
      <c r="O64" s="47">
        <f t="shared" si="7"/>
        <v>17.19298573766659</v>
      </c>
      <c r="P64" s="9"/>
    </row>
    <row r="65" spans="1:16" ht="15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1065778</v>
      </c>
      <c r="L65" s="46">
        <v>0</v>
      </c>
      <c r="M65" s="46">
        <v>0</v>
      </c>
      <c r="N65" s="46">
        <f t="shared" si="13"/>
        <v>1065778</v>
      </c>
      <c r="O65" s="47">
        <f t="shared" si="7"/>
        <v>49.837643207855976</v>
      </c>
      <c r="P65" s="9"/>
    </row>
    <row r="66" spans="1:16" ht="15">
      <c r="A66" s="12"/>
      <c r="B66" s="25">
        <v>361.4</v>
      </c>
      <c r="C66" s="20" t="s">
        <v>119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1546236</v>
      </c>
      <c r="L66" s="46">
        <v>0</v>
      </c>
      <c r="M66" s="46">
        <v>0</v>
      </c>
      <c r="N66" s="46">
        <f t="shared" si="13"/>
        <v>1546236</v>
      </c>
      <c r="O66" s="47">
        <f t="shared" si="7"/>
        <v>72.30469955576339</v>
      </c>
      <c r="P66" s="9"/>
    </row>
    <row r="67" spans="1:16" ht="15">
      <c r="A67" s="12"/>
      <c r="B67" s="25">
        <v>362</v>
      </c>
      <c r="C67" s="20" t="s">
        <v>71</v>
      </c>
      <c r="D67" s="46">
        <v>73322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73322</v>
      </c>
      <c r="O67" s="47">
        <f t="shared" si="7"/>
        <v>3.4286649520692074</v>
      </c>
      <c r="P67" s="9"/>
    </row>
    <row r="68" spans="1:16" ht="15">
      <c r="A68" s="12"/>
      <c r="B68" s="25">
        <v>365</v>
      </c>
      <c r="C68" s="20" t="s">
        <v>120</v>
      </c>
      <c r="D68" s="46">
        <v>1832</v>
      </c>
      <c r="E68" s="46">
        <v>0</v>
      </c>
      <c r="F68" s="46">
        <v>0</v>
      </c>
      <c r="G68" s="46">
        <v>0</v>
      </c>
      <c r="H68" s="46">
        <v>0</v>
      </c>
      <c r="I68" s="46">
        <v>1406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3238</v>
      </c>
      <c r="O68" s="47">
        <f t="shared" si="7"/>
        <v>0.1514145429039046</v>
      </c>
      <c r="P68" s="9"/>
    </row>
    <row r="69" spans="1:16" ht="15">
      <c r="A69" s="12"/>
      <c r="B69" s="25">
        <v>366</v>
      </c>
      <c r="C69" s="20" t="s">
        <v>73</v>
      </c>
      <c r="D69" s="46">
        <v>188873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188873</v>
      </c>
      <c r="O69" s="47">
        <f aca="true" t="shared" si="14" ref="O69:O76">(N69/O$78)</f>
        <v>8.832031797989245</v>
      </c>
      <c r="P69" s="9"/>
    </row>
    <row r="70" spans="1:16" ht="15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2344202</v>
      </c>
      <c r="L70" s="46">
        <v>0</v>
      </c>
      <c r="M70" s="46">
        <v>0</v>
      </c>
      <c r="N70" s="46">
        <f t="shared" si="13"/>
        <v>2344202</v>
      </c>
      <c r="O70" s="47">
        <f t="shared" si="14"/>
        <v>109.6189852700491</v>
      </c>
      <c r="P70" s="9"/>
    </row>
    <row r="71" spans="1:16" ht="15">
      <c r="A71" s="12"/>
      <c r="B71" s="25">
        <v>369.9</v>
      </c>
      <c r="C71" s="20" t="s">
        <v>75</v>
      </c>
      <c r="D71" s="46">
        <v>106119</v>
      </c>
      <c r="E71" s="46">
        <v>0</v>
      </c>
      <c r="F71" s="46">
        <v>0</v>
      </c>
      <c r="G71" s="46">
        <v>0</v>
      </c>
      <c r="H71" s="46">
        <v>0</v>
      </c>
      <c r="I71" s="46">
        <v>56786</v>
      </c>
      <c r="J71" s="46">
        <v>0</v>
      </c>
      <c r="K71" s="46">
        <v>60091</v>
      </c>
      <c r="L71" s="46">
        <v>0</v>
      </c>
      <c r="M71" s="46">
        <v>0</v>
      </c>
      <c r="N71" s="46">
        <f t="shared" si="13"/>
        <v>222996</v>
      </c>
      <c r="O71" s="47">
        <f t="shared" si="14"/>
        <v>10.42768295534253</v>
      </c>
      <c r="P71" s="9"/>
    </row>
    <row r="72" spans="1:16" ht="15.75">
      <c r="A72" s="29" t="s">
        <v>50</v>
      </c>
      <c r="B72" s="30"/>
      <c r="C72" s="31"/>
      <c r="D72" s="32">
        <f aca="true" t="shared" si="15" ref="D72:M72">SUM(D73:D75)</f>
        <v>1385835</v>
      </c>
      <c r="E72" s="32">
        <f t="shared" si="15"/>
        <v>1007755</v>
      </c>
      <c r="F72" s="32">
        <f t="shared" si="15"/>
        <v>3383587</v>
      </c>
      <c r="G72" s="32">
        <f t="shared" si="15"/>
        <v>0</v>
      </c>
      <c r="H72" s="32">
        <f t="shared" si="15"/>
        <v>0</v>
      </c>
      <c r="I72" s="32">
        <f t="shared" si="15"/>
        <v>335604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6112781</v>
      </c>
      <c r="O72" s="45">
        <f t="shared" si="14"/>
        <v>285.84433013794717</v>
      </c>
      <c r="P72" s="9"/>
    </row>
    <row r="73" spans="1:16" ht="15">
      <c r="A73" s="12"/>
      <c r="B73" s="25">
        <v>381</v>
      </c>
      <c r="C73" s="20" t="s">
        <v>76</v>
      </c>
      <c r="D73" s="46">
        <v>0</v>
      </c>
      <c r="E73" s="46">
        <v>1007755</v>
      </c>
      <c r="F73" s="46">
        <v>3383587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4391342</v>
      </c>
      <c r="O73" s="47">
        <f t="shared" si="14"/>
        <v>205.34683189151275</v>
      </c>
      <c r="P73" s="9"/>
    </row>
    <row r="74" spans="1:16" ht="15">
      <c r="A74" s="12"/>
      <c r="B74" s="25">
        <v>382</v>
      </c>
      <c r="C74" s="20" t="s">
        <v>89</v>
      </c>
      <c r="D74" s="46">
        <v>1385835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1385835</v>
      </c>
      <c r="O74" s="47">
        <f t="shared" si="14"/>
        <v>64.80406827215337</v>
      </c>
      <c r="P74" s="9"/>
    </row>
    <row r="75" spans="1:16" ht="15.75" thickBot="1">
      <c r="A75" s="12"/>
      <c r="B75" s="25">
        <v>389.8</v>
      </c>
      <c r="C75" s="20" t="s">
        <v>121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335604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335604</v>
      </c>
      <c r="O75" s="47">
        <f t="shared" si="14"/>
        <v>15.693429974281038</v>
      </c>
      <c r="P75" s="9"/>
    </row>
    <row r="76" spans="1:119" ht="16.5" thickBot="1">
      <c r="A76" s="14" t="s">
        <v>61</v>
      </c>
      <c r="B76" s="23"/>
      <c r="C76" s="22"/>
      <c r="D76" s="15">
        <f aca="true" t="shared" si="16" ref="D76:M76">SUM(D5,D17,D31,D44,D57,D62,D72)</f>
        <v>20788844</v>
      </c>
      <c r="E76" s="15">
        <f t="shared" si="16"/>
        <v>2119666</v>
      </c>
      <c r="F76" s="15">
        <f t="shared" si="16"/>
        <v>3618384</v>
      </c>
      <c r="G76" s="15">
        <f t="shared" si="16"/>
        <v>5897</v>
      </c>
      <c r="H76" s="15">
        <f t="shared" si="16"/>
        <v>0</v>
      </c>
      <c r="I76" s="15">
        <f t="shared" si="16"/>
        <v>10213651</v>
      </c>
      <c r="J76" s="15">
        <f t="shared" si="16"/>
        <v>0</v>
      </c>
      <c r="K76" s="15">
        <f t="shared" si="16"/>
        <v>5665117</v>
      </c>
      <c r="L76" s="15">
        <f t="shared" si="16"/>
        <v>0</v>
      </c>
      <c r="M76" s="15">
        <f t="shared" si="16"/>
        <v>0</v>
      </c>
      <c r="N76" s="15">
        <f>SUM(D76:M76)</f>
        <v>42411559</v>
      </c>
      <c r="O76" s="38">
        <f t="shared" si="14"/>
        <v>1983.2386719663316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122</v>
      </c>
      <c r="M78" s="48"/>
      <c r="N78" s="48"/>
      <c r="O78" s="43">
        <v>21385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2022-07-13T19:17:53Z</cp:lastPrinted>
  <dcterms:created xsi:type="dcterms:W3CDTF">2000-08-31T21:26:31Z</dcterms:created>
  <dcterms:modified xsi:type="dcterms:W3CDTF">2022-07-13T19:17:55Z</dcterms:modified>
  <cp:category/>
  <cp:version/>
  <cp:contentType/>
  <cp:contentStatus/>
</cp:coreProperties>
</file>