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'2008'!$A$1:$O$55</definedName>
    <definedName name="_xlnm.Print_Area" localSheetId="13">'2009'!$A$1:$O$59</definedName>
    <definedName name="_xlnm.Print_Area" localSheetId="12">'2010'!$A$1:$O$59</definedName>
    <definedName name="_xlnm.Print_Area" localSheetId="11">'2011'!$A$1:$O$60</definedName>
    <definedName name="_xlnm.Print_Area" localSheetId="10">'2012'!$A$1:$O$53</definedName>
    <definedName name="_xlnm.Print_Area" localSheetId="9">'2013'!$A$1:$O$58</definedName>
    <definedName name="_xlnm.Print_Area" localSheetId="8">'2014'!$A$1:$O$54</definedName>
    <definedName name="_xlnm.Print_Area" localSheetId="7">'2015'!$A$1:$O$52</definedName>
    <definedName name="_xlnm.Print_Area" localSheetId="6">'2016'!$A$1:$O$55</definedName>
    <definedName name="_xlnm.Print_Area" localSheetId="5">'2017'!$A$1:$O$55</definedName>
    <definedName name="_xlnm.Print_Area" localSheetId="4">'2018'!$A$1:$O$56</definedName>
    <definedName name="_xlnm.Print_Area" localSheetId="3">'2019'!$A$1:$O$57</definedName>
    <definedName name="_xlnm.Print_Area" localSheetId="2">'2020'!$A$1:$O$61</definedName>
    <definedName name="_xlnm.Print_Area" localSheetId="1">'2021'!$A$1:$P$67</definedName>
    <definedName name="_xlnm.Print_Area" localSheetId="0">'2022'!$A$1:$P$66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1" i="47" l="1"/>
  <c r="P61" i="47" s="1"/>
  <c r="O60" i="47"/>
  <c r="P60" i="47" s="1"/>
  <c r="O59" i="47"/>
  <c r="P59" i="47" s="1"/>
  <c r="O58" i="47"/>
  <c r="P58" i="47" s="1"/>
  <c r="N57" i="47"/>
  <c r="M57" i="47"/>
  <c r="L57" i="47"/>
  <c r="K57" i="47"/>
  <c r="J57" i="47"/>
  <c r="I57" i="47"/>
  <c r="H57" i="47"/>
  <c r="G57" i="47"/>
  <c r="F57" i="47"/>
  <c r="E57" i="47"/>
  <c r="D57" i="47"/>
  <c r="O56" i="47"/>
  <c r="P56" i="47" s="1"/>
  <c r="O55" i="47"/>
  <c r="P55" i="47" s="1"/>
  <c r="O54" i="47"/>
  <c r="P54" i="47" s="1"/>
  <c r="O53" i="47"/>
  <c r="P53" i="47" s="1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7" i="47" l="1"/>
  <c r="P57" i="47" s="1"/>
  <c r="O51" i="47"/>
  <c r="P51" i="47" s="1"/>
  <c r="O47" i="47"/>
  <c r="P47" i="47" s="1"/>
  <c r="O36" i="47"/>
  <c r="P36" i="47" s="1"/>
  <c r="O27" i="47"/>
  <c r="P27" i="47" s="1"/>
  <c r="M62" i="47"/>
  <c r="N62" i="47"/>
  <c r="H62" i="47"/>
  <c r="K62" i="47"/>
  <c r="L62" i="47"/>
  <c r="E62" i="47"/>
  <c r="I62" i="47"/>
  <c r="J62" i="47"/>
  <c r="D62" i="47"/>
  <c r="O13" i="47"/>
  <c r="P13" i="47" s="1"/>
  <c r="G62" i="47"/>
  <c r="F62" i="47"/>
  <c r="O5" i="47"/>
  <c r="P5" i="47" s="1"/>
  <c r="N25" i="45"/>
  <c r="O25" i="45"/>
  <c r="N24" i="45"/>
  <c r="O24" i="45" s="1"/>
  <c r="O62" i="46"/>
  <c r="P62" i="46"/>
  <c r="O61" i="46"/>
  <c r="P61" i="46"/>
  <c r="O60" i="46"/>
  <c r="P60" i="46"/>
  <c r="O59" i="46"/>
  <c r="P59" i="46" s="1"/>
  <c r="O58" i="46"/>
  <c r="P58" i="46"/>
  <c r="N57" i="46"/>
  <c r="M57" i="46"/>
  <c r="L57" i="46"/>
  <c r="K57" i="46"/>
  <c r="J57" i="46"/>
  <c r="I57" i="46"/>
  <c r="H57" i="46"/>
  <c r="G57" i="46"/>
  <c r="F57" i="46"/>
  <c r="E57" i="46"/>
  <c r="D57" i="46"/>
  <c r="O56" i="46"/>
  <c r="P56" i="46" s="1"/>
  <c r="O55" i="46"/>
  <c r="P55" i="46" s="1"/>
  <c r="O54" i="46"/>
  <c r="P54" i="46" s="1"/>
  <c r="O53" i="46"/>
  <c r="P53" i="46" s="1"/>
  <c r="O52" i="46"/>
  <c r="P52" i="46"/>
  <c r="O51" i="46"/>
  <c r="P51" i="46"/>
  <c r="O50" i="46"/>
  <c r="P50" i="46" s="1"/>
  <c r="N49" i="46"/>
  <c r="M49" i="46"/>
  <c r="L49" i="46"/>
  <c r="K49" i="46"/>
  <c r="J49" i="46"/>
  <c r="I49" i="46"/>
  <c r="H49" i="46"/>
  <c r="G49" i="46"/>
  <c r="F49" i="46"/>
  <c r="E49" i="46"/>
  <c r="D49" i="46"/>
  <c r="O48" i="46"/>
  <c r="P48" i="46" s="1"/>
  <c r="O47" i="46"/>
  <c r="P47" i="46"/>
  <c r="N46" i="46"/>
  <c r="M46" i="46"/>
  <c r="L46" i="46"/>
  <c r="K46" i="46"/>
  <c r="J46" i="46"/>
  <c r="I46" i="46"/>
  <c r="H46" i="46"/>
  <c r="G46" i="46"/>
  <c r="F46" i="46"/>
  <c r="E46" i="46"/>
  <c r="D46" i="46"/>
  <c r="O45" i="46"/>
  <c r="P45" i="46" s="1"/>
  <c r="O44" i="46"/>
  <c r="P44" i="46" s="1"/>
  <c r="O43" i="46"/>
  <c r="P43" i="46"/>
  <c r="O42" i="46"/>
  <c r="P42" i="46"/>
  <c r="O41" i="46"/>
  <c r="P41" i="46" s="1"/>
  <c r="O40" i="46"/>
  <c r="P40" i="46" s="1"/>
  <c r="O39" i="46"/>
  <c r="P39" i="46" s="1"/>
  <c r="O38" i="46"/>
  <c r="P38" i="46" s="1"/>
  <c r="O37" i="46"/>
  <c r="P37" i="46"/>
  <c r="N36" i="46"/>
  <c r="M36" i="46"/>
  <c r="L36" i="46"/>
  <c r="K36" i="46"/>
  <c r="J36" i="46"/>
  <c r="I36" i="46"/>
  <c r="H36" i="46"/>
  <c r="G36" i="46"/>
  <c r="F36" i="46"/>
  <c r="E36" i="46"/>
  <c r="D36" i="46"/>
  <c r="O35" i="46"/>
  <c r="P35" i="46" s="1"/>
  <c r="O34" i="46"/>
  <c r="P34" i="46"/>
  <c r="O33" i="46"/>
  <c r="P33" i="46" s="1"/>
  <c r="O32" i="46"/>
  <c r="P32" i="46"/>
  <c r="O31" i="46"/>
  <c r="P31" i="46"/>
  <c r="O30" i="46"/>
  <c r="P30" i="46"/>
  <c r="O29" i="46"/>
  <c r="P29" i="46" s="1"/>
  <c r="O28" i="46"/>
  <c r="P28" i="46"/>
  <c r="O27" i="46"/>
  <c r="P27" i="46" s="1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/>
  <c r="O24" i="46"/>
  <c r="P24" i="46" s="1"/>
  <c r="O23" i="46"/>
  <c r="P23" i="46" s="1"/>
  <c r="O22" i="46"/>
  <c r="P22" i="46"/>
  <c r="O21" i="46"/>
  <c r="P21" i="46"/>
  <c r="O20" i="46"/>
  <c r="P20" i="46" s="1"/>
  <c r="O19" i="46"/>
  <c r="P19" i="46"/>
  <c r="O18" i="46"/>
  <c r="P18" i="46" s="1"/>
  <c r="O17" i="46"/>
  <c r="P17" i="46" s="1"/>
  <c r="O16" i="46"/>
  <c r="P16" i="46"/>
  <c r="O15" i="46"/>
  <c r="P15" i="46"/>
  <c r="O14" i="46"/>
  <c r="P14" i="46" s="1"/>
  <c r="N13" i="46"/>
  <c r="M13" i="46"/>
  <c r="L13" i="46"/>
  <c r="K13" i="46"/>
  <c r="J13" i="46"/>
  <c r="I13" i="46"/>
  <c r="H13" i="46"/>
  <c r="G13" i="46"/>
  <c r="G63" i="46" s="1"/>
  <c r="F13" i="46"/>
  <c r="E13" i="46"/>
  <c r="D13" i="46"/>
  <c r="O12" i="46"/>
  <c r="P12" i="46"/>
  <c r="O11" i="46"/>
  <c r="P11" i="46"/>
  <c r="O10" i="46"/>
  <c r="P10" i="46"/>
  <c r="O9" i="46"/>
  <c r="P9" i="46" s="1"/>
  <c r="O8" i="46"/>
  <c r="P8" i="46" s="1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56" i="45"/>
  <c r="O56" i="45"/>
  <c r="N55" i="45"/>
  <c r="O55" i="45" s="1"/>
  <c r="N54" i="45"/>
  <c r="O54" i="45" s="1"/>
  <c r="M53" i="45"/>
  <c r="L53" i="45"/>
  <c r="K53" i="45"/>
  <c r="J53" i="45"/>
  <c r="I53" i="45"/>
  <c r="H53" i="45"/>
  <c r="G53" i="45"/>
  <c r="F53" i="45"/>
  <c r="E53" i="45"/>
  <c r="D53" i="45"/>
  <c r="N52" i="45"/>
  <c r="O52" i="45" s="1"/>
  <c r="N51" i="45"/>
  <c r="O51" i="45"/>
  <c r="N50" i="45"/>
  <c r="O50" i="45"/>
  <c r="N49" i="45"/>
  <c r="O49" i="45" s="1"/>
  <c r="M48" i="45"/>
  <c r="L48" i="45"/>
  <c r="K48" i="45"/>
  <c r="K57" i="45" s="1"/>
  <c r="J48" i="45"/>
  <c r="I48" i="45"/>
  <c r="H48" i="45"/>
  <c r="G48" i="45"/>
  <c r="F48" i="45"/>
  <c r="E48" i="45"/>
  <c r="D48" i="45"/>
  <c r="N47" i="45"/>
  <c r="O47" i="45" s="1"/>
  <c r="N46" i="45"/>
  <c r="O46" i="45"/>
  <c r="N45" i="45"/>
  <c r="O45" i="45" s="1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N42" i="45"/>
  <c r="O42" i="45" s="1"/>
  <c r="N41" i="45"/>
  <c r="O41" i="45"/>
  <c r="N40" i="45"/>
  <c r="O40" i="45"/>
  <c r="N39" i="45"/>
  <c r="O39" i="45" s="1"/>
  <c r="N38" i="45"/>
  <c r="O38" i="45"/>
  <c r="M37" i="45"/>
  <c r="M57" i="45" s="1"/>
  <c r="L37" i="45"/>
  <c r="K37" i="45"/>
  <c r="J37" i="45"/>
  <c r="I37" i="45"/>
  <c r="H37" i="45"/>
  <c r="G37" i="45"/>
  <c r="F37" i="45"/>
  <c r="E37" i="45"/>
  <c r="D37" i="45"/>
  <c r="N36" i="45"/>
  <c r="O36" i="45"/>
  <c r="N35" i="45"/>
  <c r="O35" i="45" s="1"/>
  <c r="N34" i="45"/>
  <c r="O34" i="45" s="1"/>
  <c r="N33" i="45"/>
  <c r="O33" i="45"/>
  <c r="N32" i="45"/>
  <c r="O32" i="45"/>
  <c r="N31" i="45"/>
  <c r="O31" i="45" s="1"/>
  <c r="N30" i="45"/>
  <c r="O30" i="45"/>
  <c r="N29" i="45"/>
  <c r="O29" i="45" s="1"/>
  <c r="N28" i="45"/>
  <c r="O28" i="45" s="1"/>
  <c r="M27" i="45"/>
  <c r="L27" i="45"/>
  <c r="K27" i="45"/>
  <c r="J27" i="45"/>
  <c r="I27" i="45"/>
  <c r="H27" i="45"/>
  <c r="G27" i="45"/>
  <c r="F27" i="45"/>
  <c r="E27" i="45"/>
  <c r="E57" i="45" s="1"/>
  <c r="D27" i="45"/>
  <c r="N26" i="45"/>
  <c r="O26" i="45" s="1"/>
  <c r="N23" i="45"/>
  <c r="O23" i="45"/>
  <c r="N22" i="45"/>
  <c r="O22" i="45"/>
  <c r="N21" i="45"/>
  <c r="O21" i="45" s="1"/>
  <c r="N20" i="45"/>
  <c r="O20" i="45"/>
  <c r="N19" i="45"/>
  <c r="O19" i="45" s="1"/>
  <c r="N18" i="45"/>
  <c r="O18" i="45" s="1"/>
  <c r="N17" i="45"/>
  <c r="O17" i="45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/>
  <c r="N10" i="45"/>
  <c r="O10" i="45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I57" i="45" s="1"/>
  <c r="H5" i="45"/>
  <c r="H57" i="45" s="1"/>
  <c r="G5" i="45"/>
  <c r="F5" i="45"/>
  <c r="E5" i="45"/>
  <c r="D5" i="45"/>
  <c r="D57" i="45" s="1"/>
  <c r="N52" i="44"/>
  <c r="O52" i="44"/>
  <c r="N51" i="44"/>
  <c r="O51" i="44"/>
  <c r="N50" i="44"/>
  <c r="O50" i="44" s="1"/>
  <c r="N49" i="44"/>
  <c r="O49" i="44"/>
  <c r="M48" i="44"/>
  <c r="L48" i="44"/>
  <c r="K48" i="44"/>
  <c r="J48" i="44"/>
  <c r="I48" i="44"/>
  <c r="H48" i="44"/>
  <c r="G48" i="44"/>
  <c r="F48" i="44"/>
  <c r="E48" i="44"/>
  <c r="D48" i="44"/>
  <c r="N47" i="44"/>
  <c r="O47" i="44"/>
  <c r="N46" i="44"/>
  <c r="O46" i="44" s="1"/>
  <c r="N45" i="44"/>
  <c r="O45" i="44" s="1"/>
  <c r="N44" i="44"/>
  <c r="O44" i="44"/>
  <c r="M43" i="44"/>
  <c r="L43" i="44"/>
  <c r="K43" i="44"/>
  <c r="J43" i="44"/>
  <c r="I43" i="44"/>
  <c r="H43" i="44"/>
  <c r="G43" i="44"/>
  <c r="F43" i="44"/>
  <c r="E43" i="44"/>
  <c r="D43" i="44"/>
  <c r="N42" i="44"/>
  <c r="O42" i="44"/>
  <c r="N41" i="44"/>
  <c r="O41" i="44"/>
  <c r="M40" i="44"/>
  <c r="L40" i="44"/>
  <c r="K40" i="44"/>
  <c r="J40" i="44"/>
  <c r="I40" i="44"/>
  <c r="H40" i="44"/>
  <c r="G40" i="44"/>
  <c r="F40" i="44"/>
  <c r="E40" i="44"/>
  <c r="D40" i="44"/>
  <c r="N39" i="44"/>
  <c r="O39" i="44"/>
  <c r="N38" i="44"/>
  <c r="O38" i="44" s="1"/>
  <c r="N37" i="44"/>
  <c r="O37" i="44"/>
  <c r="N36" i="44"/>
  <c r="O36" i="44" s="1"/>
  <c r="N35" i="44"/>
  <c r="O35" i="44" s="1"/>
  <c r="N34" i="44"/>
  <c r="O34" i="44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 s="1"/>
  <c r="N29" i="44"/>
  <c r="O29" i="44"/>
  <c r="N28" i="44"/>
  <c r="O28" i="44" s="1"/>
  <c r="N27" i="44"/>
  <c r="O27" i="44" s="1"/>
  <c r="N26" i="44"/>
  <c r="O26" i="44"/>
  <c r="N25" i="44"/>
  <c r="O25" i="44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/>
  <c r="N20" i="44"/>
  <c r="O20" i="44" s="1"/>
  <c r="N19" i="44"/>
  <c r="O19" i="44" s="1"/>
  <c r="N18" i="44"/>
  <c r="O18" i="44"/>
  <c r="N17" i="44"/>
  <c r="O17" i="44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 s="1"/>
  <c r="N11" i="44"/>
  <c r="O11" i="44" s="1"/>
  <c r="N10" i="44"/>
  <c r="O10" i="44"/>
  <c r="N9" i="44"/>
  <c r="O9" i="44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51" i="43"/>
  <c r="O51" i="43" s="1"/>
  <c r="N50" i="43"/>
  <c r="O50" i="43" s="1"/>
  <c r="N49" i="43"/>
  <c r="O49" i="43"/>
  <c r="N48" i="43"/>
  <c r="O48" i="43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/>
  <c r="N43" i="43"/>
  <c r="O43" i="43" s="1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/>
  <c r="M38" i="43"/>
  <c r="L38" i="43"/>
  <c r="K38" i="43"/>
  <c r="J38" i="43"/>
  <c r="I38" i="43"/>
  <c r="H38" i="43"/>
  <c r="G38" i="43"/>
  <c r="F38" i="43"/>
  <c r="E38" i="43"/>
  <c r="D38" i="43"/>
  <c r="N37" i="43"/>
  <c r="O37" i="43"/>
  <c r="N36" i="43"/>
  <c r="O36" i="43"/>
  <c r="N35" i="43"/>
  <c r="O35" i="43" s="1"/>
  <c r="N34" i="43"/>
  <c r="O34" i="43"/>
  <c r="N33" i="43"/>
  <c r="O33" i="43" s="1"/>
  <c r="N32" i="43"/>
  <c r="O32" i="43" s="1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N28" i="43"/>
  <c r="O28" i="43"/>
  <c r="N27" i="43"/>
  <c r="O27" i="43" s="1"/>
  <c r="N26" i="43"/>
  <c r="O26" i="43"/>
  <c r="N25" i="43"/>
  <c r="O25" i="43" s="1"/>
  <c r="N24" i="43"/>
  <c r="O24" i="43" s="1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/>
  <c r="N19" i="43"/>
  <c r="O19" i="43" s="1"/>
  <c r="N18" i="43"/>
  <c r="O18" i="43"/>
  <c r="N17" i="43"/>
  <c r="O17" i="43" s="1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/>
  <c r="N11" i="43"/>
  <c r="O11" i="43" s="1"/>
  <c r="N10" i="43"/>
  <c r="O10" i="43"/>
  <c r="N9" i="43"/>
  <c r="O9" i="43" s="1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50" i="42"/>
  <c r="O50" i="42"/>
  <c r="N49" i="42"/>
  <c r="O49" i="42" s="1"/>
  <c r="N48" i="42"/>
  <c r="O48" i="42"/>
  <c r="M47" i="42"/>
  <c r="L47" i="42"/>
  <c r="K47" i="42"/>
  <c r="J47" i="42"/>
  <c r="I47" i="42"/>
  <c r="H47" i="42"/>
  <c r="G47" i="42"/>
  <c r="F47" i="42"/>
  <c r="E47" i="42"/>
  <c r="D47" i="42"/>
  <c r="N46" i="42"/>
  <c r="O46" i="42"/>
  <c r="N45" i="42"/>
  <c r="O45" i="42" s="1"/>
  <c r="N44" i="42"/>
  <c r="O44" i="42" s="1"/>
  <c r="N43" i="42"/>
  <c r="O43" i="42"/>
  <c r="M42" i="42"/>
  <c r="L42" i="42"/>
  <c r="K42" i="42"/>
  <c r="J42" i="42"/>
  <c r="I42" i="42"/>
  <c r="H42" i="42"/>
  <c r="G42" i="42"/>
  <c r="F42" i="42"/>
  <c r="E42" i="42"/>
  <c r="D42" i="42"/>
  <c r="N41" i="42"/>
  <c r="O41" i="42"/>
  <c r="N40" i="42"/>
  <c r="O40" i="42"/>
  <c r="M39" i="42"/>
  <c r="L39" i="42"/>
  <c r="K39" i="42"/>
  <c r="J39" i="42"/>
  <c r="I39" i="42"/>
  <c r="H39" i="42"/>
  <c r="G39" i="42"/>
  <c r="F39" i="42"/>
  <c r="E39" i="42"/>
  <c r="D39" i="42"/>
  <c r="N39" i="42" s="1"/>
  <c r="O39" i="42" s="1"/>
  <c r="N38" i="42"/>
  <c r="O38" i="42"/>
  <c r="N37" i="42"/>
  <c r="O37" i="42" s="1"/>
  <c r="N36" i="42"/>
  <c r="O36" i="42"/>
  <c r="N35" i="42"/>
  <c r="O35" i="42" s="1"/>
  <c r="N34" i="42"/>
  <c r="O34" i="42" s="1"/>
  <c r="N33" i="42"/>
  <c r="O33" i="42"/>
  <c r="N32" i="42"/>
  <c r="O32" i="42"/>
  <c r="M31" i="42"/>
  <c r="L31" i="42"/>
  <c r="K31" i="42"/>
  <c r="J31" i="42"/>
  <c r="I31" i="42"/>
  <c r="H31" i="42"/>
  <c r="G31" i="42"/>
  <c r="F31" i="42"/>
  <c r="E31" i="42"/>
  <c r="D31" i="42"/>
  <c r="N30" i="42"/>
  <c r="O30" i="42"/>
  <c r="N29" i="42"/>
  <c r="O29" i="42" s="1"/>
  <c r="N28" i="42"/>
  <c r="O28" i="42"/>
  <c r="N27" i="42"/>
  <c r="O27" i="42" s="1"/>
  <c r="N26" i="42"/>
  <c r="O26" i="42" s="1"/>
  <c r="N25" i="42"/>
  <c r="O25" i="42"/>
  <c r="N24" i="42"/>
  <c r="O24" i="42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/>
  <c r="N19" i="42"/>
  <c r="O19" i="42" s="1"/>
  <c r="N18" i="42"/>
  <c r="O18" i="42" s="1"/>
  <c r="N17" i="42"/>
  <c r="O17" i="42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/>
  <c r="N11" i="42"/>
  <c r="O11" i="42" s="1"/>
  <c r="N10" i="42"/>
  <c r="O10" i="42" s="1"/>
  <c r="N9" i="42"/>
  <c r="O9" i="42"/>
  <c r="N8" i="42"/>
  <c r="O8" i="42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50" i="41"/>
  <c r="O50" i="41"/>
  <c r="N49" i="41"/>
  <c r="O49" i="41" s="1"/>
  <c r="N48" i="41"/>
  <c r="O48" i="41" s="1"/>
  <c r="M47" i="41"/>
  <c r="L47" i="41"/>
  <c r="K47" i="41"/>
  <c r="J47" i="41"/>
  <c r="I47" i="41"/>
  <c r="H47" i="41"/>
  <c r="G47" i="41"/>
  <c r="F47" i="41"/>
  <c r="E47" i="41"/>
  <c r="D47" i="41"/>
  <c r="N46" i="41"/>
  <c r="O46" i="41" s="1"/>
  <c r="N45" i="41"/>
  <c r="O45" i="41"/>
  <c r="N44" i="41"/>
  <c r="O44" i="4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/>
  <c r="N39" i="41"/>
  <c r="O39" i="41" s="1"/>
  <c r="M38" i="41"/>
  <c r="L38" i="41"/>
  <c r="K38" i="41"/>
  <c r="J38" i="41"/>
  <c r="I38" i="41"/>
  <c r="H38" i="41"/>
  <c r="G38" i="41"/>
  <c r="F38" i="41"/>
  <c r="E38" i="41"/>
  <c r="D38" i="41"/>
  <c r="N37" i="41"/>
  <c r="O37" i="41" s="1"/>
  <c r="N36" i="41"/>
  <c r="O36" i="41" s="1"/>
  <c r="N35" i="41"/>
  <c r="O35" i="41"/>
  <c r="N34" i="41"/>
  <c r="O34" i="41"/>
  <c r="N33" i="41"/>
  <c r="O33" i="41" s="1"/>
  <c r="N32" i="41"/>
  <c r="O32" i="41" s="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 s="1"/>
  <c r="N27" i="41"/>
  <c r="O27" i="41"/>
  <c r="N26" i="41"/>
  <c r="O26" i="41"/>
  <c r="N25" i="41"/>
  <c r="O25" i="41" s="1"/>
  <c r="N24" i="41"/>
  <c r="O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 s="1"/>
  <c r="N19" i="41"/>
  <c r="O19" i="41"/>
  <c r="N18" i="41"/>
  <c r="O18" i="41"/>
  <c r="N17" i="41"/>
  <c r="O17" i="41" s="1"/>
  <c r="N16" i="41"/>
  <c r="O16" i="41"/>
  <c r="N15" i="41"/>
  <c r="O15" i="41" s="1"/>
  <c r="M14" i="41"/>
  <c r="L14" i="41"/>
  <c r="K14" i="41"/>
  <c r="J14" i="41"/>
  <c r="N14" i="41" s="1"/>
  <c r="O14" i="41" s="1"/>
  <c r="I14" i="41"/>
  <c r="H14" i="41"/>
  <c r="G14" i="41"/>
  <c r="F14" i="41"/>
  <c r="E14" i="41"/>
  <c r="D14" i="41"/>
  <c r="N13" i="41"/>
  <c r="O13" i="41" s="1"/>
  <c r="N12" i="41"/>
  <c r="O12" i="41" s="1"/>
  <c r="N11" i="41"/>
  <c r="O11" i="4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47" i="40"/>
  <c r="O47" i="40" s="1"/>
  <c r="N46" i="40"/>
  <c r="O46" i="40"/>
  <c r="N45" i="40"/>
  <c r="O45" i="40"/>
  <c r="M44" i="40"/>
  <c r="L44" i="40"/>
  <c r="K44" i="40"/>
  <c r="J44" i="40"/>
  <c r="I44" i="40"/>
  <c r="H44" i="40"/>
  <c r="G44" i="40"/>
  <c r="F44" i="40"/>
  <c r="E44" i="40"/>
  <c r="D44" i="40"/>
  <c r="N43" i="40"/>
  <c r="O43" i="40"/>
  <c r="N42" i="40"/>
  <c r="O42" i="40" s="1"/>
  <c r="N41" i="40"/>
  <c r="O41" i="40" s="1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8" i="40"/>
  <c r="O38" i="40" s="1"/>
  <c r="N37" i="40"/>
  <c r="O37" i="40" s="1"/>
  <c r="N36" i="40"/>
  <c r="O36" i="40"/>
  <c r="M35" i="40"/>
  <c r="L35" i="40"/>
  <c r="K35" i="40"/>
  <c r="J35" i="40"/>
  <c r="I35" i="40"/>
  <c r="H35" i="40"/>
  <c r="G35" i="40"/>
  <c r="F35" i="40"/>
  <c r="E35" i="40"/>
  <c r="D35" i="40"/>
  <c r="N34" i="40"/>
  <c r="O34" i="40"/>
  <c r="N33" i="40"/>
  <c r="O33" i="40"/>
  <c r="N32" i="40"/>
  <c r="O32" i="40" s="1"/>
  <c r="N31" i="40"/>
  <c r="O31" i="40" s="1"/>
  <c r="M30" i="40"/>
  <c r="L30" i="40"/>
  <c r="K30" i="40"/>
  <c r="J30" i="40"/>
  <c r="I30" i="40"/>
  <c r="H30" i="40"/>
  <c r="N30" i="40" s="1"/>
  <c r="O30" i="40" s="1"/>
  <c r="G30" i="40"/>
  <c r="F30" i="40"/>
  <c r="E30" i="40"/>
  <c r="D30" i="40"/>
  <c r="N29" i="40"/>
  <c r="O29" i="40" s="1"/>
  <c r="N28" i="40"/>
  <c r="O28" i="40" s="1"/>
  <c r="N27" i="40"/>
  <c r="O27" i="40" s="1"/>
  <c r="N26" i="40"/>
  <c r="O26" i="40"/>
  <c r="N25" i="40"/>
  <c r="O25" i="40"/>
  <c r="N24" i="40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N20" i="40"/>
  <c r="O20" i="40" s="1"/>
  <c r="N19" i="40"/>
  <c r="O19" i="40" s="1"/>
  <c r="N18" i="40"/>
  <c r="O18" i="40"/>
  <c r="N17" i="40"/>
  <c r="O17" i="40"/>
  <c r="N16" i="40"/>
  <c r="O16" i="40" s="1"/>
  <c r="N15" i="40"/>
  <c r="O15" i="40" s="1"/>
  <c r="M14" i="40"/>
  <c r="L14" i="40"/>
  <c r="K14" i="40"/>
  <c r="J14" i="40"/>
  <c r="I14" i="40"/>
  <c r="H14" i="40"/>
  <c r="N14" i="40" s="1"/>
  <c r="O14" i="40" s="1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49" i="39"/>
  <c r="O49" i="39" s="1"/>
  <c r="M48" i="39"/>
  <c r="L48" i="39"/>
  <c r="K48" i="39"/>
  <c r="J48" i="39"/>
  <c r="I48" i="39"/>
  <c r="H48" i="39"/>
  <c r="G48" i="39"/>
  <c r="F48" i="39"/>
  <c r="E48" i="39"/>
  <c r="N48" i="39" s="1"/>
  <c r="O48" i="39" s="1"/>
  <c r="D48" i="39"/>
  <c r="N47" i="39"/>
  <c r="O47" i="39" s="1"/>
  <c r="N46" i="39"/>
  <c r="O46" i="39"/>
  <c r="N45" i="39"/>
  <c r="O45" i="39"/>
  <c r="N44" i="39"/>
  <c r="O44" i="39" s="1"/>
  <c r="M43" i="39"/>
  <c r="L43" i="39"/>
  <c r="K43" i="39"/>
  <c r="J43" i="39"/>
  <c r="I43" i="39"/>
  <c r="H43" i="39"/>
  <c r="G43" i="39"/>
  <c r="F43" i="39"/>
  <c r="E43" i="39"/>
  <c r="D43" i="39"/>
  <c r="N42" i="39"/>
  <c r="O42" i="39" s="1"/>
  <c r="N41" i="39"/>
  <c r="O41" i="39" s="1"/>
  <c r="N40" i="39"/>
  <c r="O40" i="39" s="1"/>
  <c r="M39" i="39"/>
  <c r="L39" i="39"/>
  <c r="K39" i="39"/>
  <c r="J39" i="39"/>
  <c r="J50" i="39" s="1"/>
  <c r="I39" i="39"/>
  <c r="H39" i="39"/>
  <c r="G39" i="39"/>
  <c r="F39" i="39"/>
  <c r="E39" i="39"/>
  <c r="D39" i="39"/>
  <c r="N38" i="39"/>
  <c r="O38" i="39" s="1"/>
  <c r="N37" i="39"/>
  <c r="O37" i="39" s="1"/>
  <c r="N36" i="39"/>
  <c r="O36" i="39"/>
  <c r="N35" i="39"/>
  <c r="O35" i="39"/>
  <c r="N34" i="39"/>
  <c r="O34" i="39" s="1"/>
  <c r="N33" i="39"/>
  <c r="O33" i="39" s="1"/>
  <c r="M32" i="39"/>
  <c r="L32" i="39"/>
  <c r="K32" i="39"/>
  <c r="J32" i="39"/>
  <c r="I32" i="39"/>
  <c r="H32" i="39"/>
  <c r="G32" i="39"/>
  <c r="F32" i="39"/>
  <c r="E32" i="39"/>
  <c r="D32" i="39"/>
  <c r="N31" i="39"/>
  <c r="O31" i="39" s="1"/>
  <c r="N30" i="39"/>
  <c r="O30" i="39" s="1"/>
  <c r="N29" i="39"/>
  <c r="O29" i="39" s="1"/>
  <c r="N28" i="39"/>
  <c r="O28" i="39"/>
  <c r="N27" i="39"/>
  <c r="O27" i="39"/>
  <c r="N26" i="39"/>
  <c r="O26" i="39" s="1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3" i="39"/>
  <c r="O23" i="39" s="1"/>
  <c r="N22" i="39"/>
  <c r="O22" i="39" s="1"/>
  <c r="N21" i="39"/>
  <c r="O21" i="39" s="1"/>
  <c r="N20" i="39"/>
  <c r="O20" i="39"/>
  <c r="N19" i="39"/>
  <c r="O19" i="39"/>
  <c r="N18" i="39"/>
  <c r="O18" i="39" s="1"/>
  <c r="N17" i="39"/>
  <c r="O17" i="39" s="1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 s="1"/>
  <c r="N12" i="39"/>
  <c r="O12" i="39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/>
  <c r="M5" i="39"/>
  <c r="L5" i="39"/>
  <c r="K5" i="39"/>
  <c r="J5" i="39"/>
  <c r="I5" i="39"/>
  <c r="H5" i="39"/>
  <c r="G5" i="39"/>
  <c r="F5" i="39"/>
  <c r="E5" i="39"/>
  <c r="D5" i="39"/>
  <c r="N53" i="38"/>
  <c r="O53" i="38"/>
  <c r="M52" i="38"/>
  <c r="L52" i="38"/>
  <c r="K52" i="38"/>
  <c r="J52" i="38"/>
  <c r="I52" i="38"/>
  <c r="H52" i="38"/>
  <c r="G52" i="38"/>
  <c r="F52" i="38"/>
  <c r="E52" i="38"/>
  <c r="D52" i="38"/>
  <c r="N51" i="38"/>
  <c r="O51" i="38"/>
  <c r="N50" i="38"/>
  <c r="O50" i="38"/>
  <c r="N49" i="38"/>
  <c r="O49" i="38" s="1"/>
  <c r="N48" i="38"/>
  <c r="O48" i="38" s="1"/>
  <c r="N47" i="38"/>
  <c r="O47" i="38" s="1"/>
  <c r="M46" i="38"/>
  <c r="L46" i="38"/>
  <c r="K46" i="38"/>
  <c r="J46" i="38"/>
  <c r="I46" i="38"/>
  <c r="H46" i="38"/>
  <c r="G46" i="38"/>
  <c r="F46" i="38"/>
  <c r="E46" i="38"/>
  <c r="D46" i="38"/>
  <c r="N45" i="38"/>
  <c r="O45" i="38" s="1"/>
  <c r="N44" i="38"/>
  <c r="O44" i="38"/>
  <c r="N43" i="38"/>
  <c r="O43" i="38"/>
  <c r="M42" i="38"/>
  <c r="M54" i="38" s="1"/>
  <c r="L42" i="38"/>
  <c r="K42" i="38"/>
  <c r="J42" i="38"/>
  <c r="I42" i="38"/>
  <c r="H42" i="38"/>
  <c r="G42" i="38"/>
  <c r="F42" i="38"/>
  <c r="E42" i="38"/>
  <c r="D42" i="38"/>
  <c r="N41" i="38"/>
  <c r="O41" i="38"/>
  <c r="N40" i="38"/>
  <c r="O40" i="38" s="1"/>
  <c r="N39" i="38"/>
  <c r="O39" i="38"/>
  <c r="N38" i="38"/>
  <c r="O38" i="38" s="1"/>
  <c r="N37" i="38"/>
  <c r="O37" i="38" s="1"/>
  <c r="N36" i="38"/>
  <c r="O36" i="38"/>
  <c r="N35" i="38"/>
  <c r="O35" i="38"/>
  <c r="N34" i="38"/>
  <c r="O34" i="38" s="1"/>
  <c r="M33" i="38"/>
  <c r="L33" i="38"/>
  <c r="K33" i="38"/>
  <c r="K54" i="38" s="1"/>
  <c r="J33" i="38"/>
  <c r="I33" i="38"/>
  <c r="H33" i="38"/>
  <c r="G33" i="38"/>
  <c r="F33" i="38"/>
  <c r="E33" i="38"/>
  <c r="D33" i="38"/>
  <c r="N32" i="38"/>
  <c r="O32" i="38" s="1"/>
  <c r="N31" i="38"/>
  <c r="O31" i="38"/>
  <c r="N30" i="38"/>
  <c r="O30" i="38" s="1"/>
  <c r="N29" i="38"/>
  <c r="O29" i="38" s="1"/>
  <c r="N28" i="38"/>
  <c r="O28" i="38"/>
  <c r="N27" i="38"/>
  <c r="O27" i="38"/>
  <c r="N26" i="38"/>
  <c r="O26" i="38" s="1"/>
  <c r="N25" i="38"/>
  <c r="O25" i="38"/>
  <c r="N24" i="38"/>
  <c r="O24" i="38" s="1"/>
  <c r="M23" i="38"/>
  <c r="L23" i="38"/>
  <c r="K23" i="38"/>
  <c r="J23" i="38"/>
  <c r="J54" i="38" s="1"/>
  <c r="I23" i="38"/>
  <c r="H23" i="38"/>
  <c r="G23" i="38"/>
  <c r="F23" i="38"/>
  <c r="E23" i="38"/>
  <c r="D23" i="38"/>
  <c r="N22" i="38"/>
  <c r="O22" i="38" s="1"/>
  <c r="N21" i="38"/>
  <c r="O21" i="38"/>
  <c r="N20" i="38"/>
  <c r="O20" i="38"/>
  <c r="N19" i="38"/>
  <c r="O19" i="38" s="1"/>
  <c r="N18" i="38"/>
  <c r="O18" i="38"/>
  <c r="N17" i="38"/>
  <c r="O17" i="38" s="1"/>
  <c r="N16" i="38"/>
  <c r="O16" i="38" s="1"/>
  <c r="N15" i="38"/>
  <c r="O15" i="38"/>
  <c r="M14" i="38"/>
  <c r="L14" i="38"/>
  <c r="K14" i="38"/>
  <c r="J14" i="38"/>
  <c r="I14" i="38"/>
  <c r="I54" i="38"/>
  <c r="H14" i="38"/>
  <c r="G14" i="38"/>
  <c r="F14" i="38"/>
  <c r="E14" i="38"/>
  <c r="E54" i="38"/>
  <c r="D14" i="38"/>
  <c r="N13" i="38"/>
  <c r="O13" i="38"/>
  <c r="N12" i="38"/>
  <c r="O12" i="38"/>
  <c r="N11" i="38"/>
  <c r="O11" i="38"/>
  <c r="N10" i="38"/>
  <c r="O10" i="38"/>
  <c r="N9" i="38"/>
  <c r="O9" i="38"/>
  <c r="N8" i="38"/>
  <c r="O8" i="38" s="1"/>
  <c r="N7" i="38"/>
  <c r="O7" i="38"/>
  <c r="N6" i="38"/>
  <c r="O6" i="38"/>
  <c r="M5" i="38"/>
  <c r="L5" i="38"/>
  <c r="K5" i="38"/>
  <c r="J5" i="38"/>
  <c r="I5" i="38"/>
  <c r="H5" i="38"/>
  <c r="N5" i="38" s="1"/>
  <c r="O5" i="38" s="1"/>
  <c r="G5" i="38"/>
  <c r="F5" i="38"/>
  <c r="E5" i="38"/>
  <c r="D5" i="38"/>
  <c r="N50" i="37"/>
  <c r="O50" i="37" s="1"/>
  <c r="N49" i="37"/>
  <c r="O49" i="37" s="1"/>
  <c r="N48" i="37"/>
  <c r="O48" i="37"/>
  <c r="M47" i="37"/>
  <c r="L47" i="37"/>
  <c r="K47" i="37"/>
  <c r="J47" i="37"/>
  <c r="I47" i="37"/>
  <c r="H47" i="37"/>
  <c r="G47" i="37"/>
  <c r="F47" i="37"/>
  <c r="E47" i="37"/>
  <c r="D47" i="37"/>
  <c r="N46" i="37"/>
  <c r="O46" i="37"/>
  <c r="N45" i="37"/>
  <c r="O45" i="37"/>
  <c r="N44" i="37"/>
  <c r="O44" i="37" s="1"/>
  <c r="N43" i="37"/>
  <c r="O43" i="37"/>
  <c r="N42" i="37"/>
  <c r="O42" i="37" s="1"/>
  <c r="N41" i="37"/>
  <c r="O41" i="37" s="1"/>
  <c r="M40" i="37"/>
  <c r="L40" i="37"/>
  <c r="K40" i="37"/>
  <c r="J40" i="37"/>
  <c r="I40" i="37"/>
  <c r="H40" i="37"/>
  <c r="G40" i="37"/>
  <c r="F40" i="37"/>
  <c r="E40" i="37"/>
  <c r="D40" i="37"/>
  <c r="N39" i="37"/>
  <c r="O39" i="37" s="1"/>
  <c r="N38" i="37"/>
  <c r="O38" i="37"/>
  <c r="N37" i="37"/>
  <c r="O37" i="37"/>
  <c r="N36" i="37"/>
  <c r="O36" i="37" s="1"/>
  <c r="N35" i="37"/>
  <c r="O35" i="37"/>
  <c r="M34" i="37"/>
  <c r="L34" i="37"/>
  <c r="K34" i="37"/>
  <c r="J34" i="37"/>
  <c r="I34" i="37"/>
  <c r="H34" i="37"/>
  <c r="N34" i="37" s="1"/>
  <c r="O34" i="37" s="1"/>
  <c r="G34" i="37"/>
  <c r="F34" i="37"/>
  <c r="E34" i="37"/>
  <c r="D34" i="37"/>
  <c r="N33" i="37"/>
  <c r="O33" i="37"/>
  <c r="N32" i="37"/>
  <c r="O32" i="37" s="1"/>
  <c r="N31" i="37"/>
  <c r="O31" i="37" s="1"/>
  <c r="N30" i="37"/>
  <c r="O30" i="37"/>
  <c r="N29" i="37"/>
  <c r="O29" i="37"/>
  <c r="M28" i="37"/>
  <c r="L28" i="37"/>
  <c r="K28" i="37"/>
  <c r="J28" i="37"/>
  <c r="I28" i="37"/>
  <c r="H28" i="37"/>
  <c r="G28" i="37"/>
  <c r="F28" i="37"/>
  <c r="E28" i="37"/>
  <c r="D28" i="37"/>
  <c r="N27" i="37"/>
  <c r="O27" i="37"/>
  <c r="N26" i="37"/>
  <c r="O26" i="37" s="1"/>
  <c r="N25" i="37"/>
  <c r="O25" i="37"/>
  <c r="N24" i="37"/>
  <c r="O24" i="37"/>
  <c r="N23" i="37"/>
  <c r="O23" i="37"/>
  <c r="N22" i="37"/>
  <c r="O22" i="37" s="1"/>
  <c r="N21" i="37"/>
  <c r="O21" i="37"/>
  <c r="N20" i="37"/>
  <c r="O20" i="37" s="1"/>
  <c r="N19" i="37"/>
  <c r="O19" i="37"/>
  <c r="M18" i="37"/>
  <c r="L18" i="37"/>
  <c r="K18" i="37"/>
  <c r="J18" i="37"/>
  <c r="I18" i="37"/>
  <c r="I51" i="37" s="1"/>
  <c r="H18" i="37"/>
  <c r="G18" i="37"/>
  <c r="F18" i="37"/>
  <c r="E18" i="37"/>
  <c r="D18" i="37"/>
  <c r="N17" i="37"/>
  <c r="O17" i="37"/>
  <c r="N16" i="37"/>
  <c r="O16" i="37"/>
  <c r="N15" i="37"/>
  <c r="O15" i="37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/>
  <c r="N10" i="37"/>
  <c r="O10" i="37" s="1"/>
  <c r="N9" i="37"/>
  <c r="O9" i="37"/>
  <c r="N8" i="37"/>
  <c r="O8" i="37"/>
  <c r="N7" i="37"/>
  <c r="O7" i="37"/>
  <c r="N6" i="37"/>
  <c r="O6" i="37" s="1"/>
  <c r="M5" i="37"/>
  <c r="L5" i="37"/>
  <c r="K5" i="37"/>
  <c r="J5" i="37"/>
  <c r="I5" i="37"/>
  <c r="H5" i="37"/>
  <c r="G5" i="37"/>
  <c r="F5" i="37"/>
  <c r="F51" i="37" s="1"/>
  <c r="E5" i="37"/>
  <c r="D5" i="37"/>
  <c r="N48" i="36"/>
  <c r="O48" i="36"/>
  <c r="M47" i="36"/>
  <c r="L47" i="36"/>
  <c r="K47" i="36"/>
  <c r="J47" i="36"/>
  <c r="I47" i="36"/>
  <c r="H47" i="36"/>
  <c r="G47" i="36"/>
  <c r="F47" i="36"/>
  <c r="E47" i="36"/>
  <c r="D47" i="36"/>
  <c r="N46" i="36"/>
  <c r="O46" i="36"/>
  <c r="N45" i="36"/>
  <c r="O45" i="36" s="1"/>
  <c r="N44" i="36"/>
  <c r="O44" i="36" s="1"/>
  <c r="N43" i="36"/>
  <c r="O43" i="36" s="1"/>
  <c r="N42" i="36"/>
  <c r="O42" i="36" s="1"/>
  <c r="M41" i="36"/>
  <c r="L41" i="36"/>
  <c r="K41" i="36"/>
  <c r="J41" i="36"/>
  <c r="I41" i="36"/>
  <c r="H41" i="36"/>
  <c r="G41" i="36"/>
  <c r="F41" i="36"/>
  <c r="E41" i="36"/>
  <c r="D41" i="36"/>
  <c r="N40" i="36"/>
  <c r="O40" i="36" s="1"/>
  <c r="N39" i="36"/>
  <c r="O39" i="36"/>
  <c r="N38" i="36"/>
  <c r="O38" i="36"/>
  <c r="M37" i="36"/>
  <c r="L37" i="36"/>
  <c r="K37" i="36"/>
  <c r="J37" i="36"/>
  <c r="I37" i="36"/>
  <c r="H37" i="36"/>
  <c r="G37" i="36"/>
  <c r="F37" i="36"/>
  <c r="E37" i="36"/>
  <c r="D37" i="36"/>
  <c r="N37" i="36" s="1"/>
  <c r="O37" i="36" s="1"/>
  <c r="N36" i="36"/>
  <c r="O36" i="36"/>
  <c r="N35" i="36"/>
  <c r="O35" i="36" s="1"/>
  <c r="N34" i="36"/>
  <c r="O34" i="36" s="1"/>
  <c r="N33" i="36"/>
  <c r="O33" i="36" s="1"/>
  <c r="M32" i="36"/>
  <c r="L32" i="36"/>
  <c r="K32" i="36"/>
  <c r="J32" i="36"/>
  <c r="I32" i="36"/>
  <c r="H32" i="36"/>
  <c r="G32" i="36"/>
  <c r="F32" i="36"/>
  <c r="E32" i="36"/>
  <c r="D32" i="36"/>
  <c r="N31" i="36"/>
  <c r="O31" i="36" s="1"/>
  <c r="N30" i="36"/>
  <c r="O30" i="36" s="1"/>
  <c r="N29" i="36"/>
  <c r="O29" i="36"/>
  <c r="N28" i="36"/>
  <c r="O28" i="36"/>
  <c r="N27" i="36"/>
  <c r="O27" i="36" s="1"/>
  <c r="N26" i="36"/>
  <c r="O26" i="36" s="1"/>
  <c r="N25" i="36"/>
  <c r="O25" i="36" s="1"/>
  <c r="N24" i="36"/>
  <c r="O24" i="36" s="1"/>
  <c r="M23" i="36"/>
  <c r="L23" i="36"/>
  <c r="L49" i="36" s="1"/>
  <c r="K23" i="36"/>
  <c r="J23" i="36"/>
  <c r="I23" i="36"/>
  <c r="H23" i="36"/>
  <c r="G23" i="36"/>
  <c r="F23" i="36"/>
  <c r="E23" i="36"/>
  <c r="D23" i="36"/>
  <c r="N22" i="36"/>
  <c r="O22" i="36" s="1"/>
  <c r="N21" i="36"/>
  <c r="O21" i="36"/>
  <c r="N20" i="36"/>
  <c r="O20" i="36"/>
  <c r="N19" i="36"/>
  <c r="O19" i="36" s="1"/>
  <c r="N18" i="36"/>
  <c r="O18" i="36" s="1"/>
  <c r="N17" i="36"/>
  <c r="O17" i="36" s="1"/>
  <c r="N16" i="36"/>
  <c r="O16" i="36" s="1"/>
  <c r="N15" i="36"/>
  <c r="O15" i="36"/>
  <c r="M14" i="36"/>
  <c r="L14" i="36"/>
  <c r="K14" i="36"/>
  <c r="J14" i="36"/>
  <c r="I14" i="36"/>
  <c r="H14" i="36"/>
  <c r="G14" i="36"/>
  <c r="F14" i="36"/>
  <c r="E14" i="36"/>
  <c r="D14" i="36"/>
  <c r="N13" i="36"/>
  <c r="O13" i="36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/>
  <c r="M5" i="36"/>
  <c r="L5" i="36"/>
  <c r="K5" i="36"/>
  <c r="J5" i="36"/>
  <c r="I5" i="36"/>
  <c r="H5" i="36"/>
  <c r="G5" i="36"/>
  <c r="F5" i="36"/>
  <c r="E5" i="36"/>
  <c r="D5" i="36"/>
  <c r="N55" i="35"/>
  <c r="O55" i="35"/>
  <c r="N54" i="35"/>
  <c r="O54" i="35" s="1"/>
  <c r="N53" i="35"/>
  <c r="O53" i="35" s="1"/>
  <c r="M52" i="35"/>
  <c r="L52" i="35"/>
  <c r="K52" i="35"/>
  <c r="J52" i="35"/>
  <c r="I52" i="35"/>
  <c r="H52" i="35"/>
  <c r="G52" i="35"/>
  <c r="F52" i="35"/>
  <c r="E52" i="35"/>
  <c r="D52" i="35"/>
  <c r="N51" i="35"/>
  <c r="O51" i="35" s="1"/>
  <c r="N50" i="35"/>
  <c r="O50" i="35" s="1"/>
  <c r="N49" i="35"/>
  <c r="O49" i="35" s="1"/>
  <c r="N48" i="35"/>
  <c r="O48" i="35"/>
  <c r="M47" i="35"/>
  <c r="L47" i="35"/>
  <c r="K47" i="35"/>
  <c r="N47" i="35" s="1"/>
  <c r="O47" i="35" s="1"/>
  <c r="J47" i="35"/>
  <c r="I47" i="35"/>
  <c r="H47" i="35"/>
  <c r="G47" i="35"/>
  <c r="F47" i="35"/>
  <c r="E47" i="35"/>
  <c r="D47" i="35"/>
  <c r="N46" i="35"/>
  <c r="O46" i="35"/>
  <c r="N45" i="35"/>
  <c r="O45" i="35"/>
  <c r="N44" i="35"/>
  <c r="O44" i="35" s="1"/>
  <c r="N43" i="35"/>
  <c r="O43" i="35" s="1"/>
  <c r="N42" i="35"/>
  <c r="O42" i="35" s="1"/>
  <c r="M41" i="35"/>
  <c r="L41" i="35"/>
  <c r="K41" i="35"/>
  <c r="J41" i="35"/>
  <c r="I41" i="35"/>
  <c r="H41" i="35"/>
  <c r="G41" i="35"/>
  <c r="F41" i="35"/>
  <c r="E41" i="35"/>
  <c r="D41" i="35"/>
  <c r="N40" i="35"/>
  <c r="O40" i="35" s="1"/>
  <c r="N39" i="35"/>
  <c r="O39" i="35" s="1"/>
  <c r="N38" i="35"/>
  <c r="O38" i="35"/>
  <c r="N37" i="35"/>
  <c r="O37" i="35" s="1"/>
  <c r="N36" i="35"/>
  <c r="O36" i="35"/>
  <c r="N35" i="35"/>
  <c r="O35" i="35"/>
  <c r="M34" i="35"/>
  <c r="L34" i="35"/>
  <c r="K34" i="35"/>
  <c r="N34" i="35" s="1"/>
  <c r="O34" i="35" s="1"/>
  <c r="J34" i="35"/>
  <c r="I34" i="35"/>
  <c r="H34" i="35"/>
  <c r="G34" i="35"/>
  <c r="F34" i="35"/>
  <c r="E34" i="35"/>
  <c r="D34" i="35"/>
  <c r="N33" i="35"/>
  <c r="O33" i="35"/>
  <c r="N32" i="35"/>
  <c r="O32" i="35" s="1"/>
  <c r="N31" i="35"/>
  <c r="O31" i="35" s="1"/>
  <c r="N30" i="35"/>
  <c r="O30" i="35"/>
  <c r="N29" i="35"/>
  <c r="O29" i="35" s="1"/>
  <c r="N28" i="35"/>
  <c r="O28" i="35"/>
  <c r="N27" i="35"/>
  <c r="O27" i="35"/>
  <c r="N26" i="35"/>
  <c r="O26" i="35" s="1"/>
  <c r="N25" i="35"/>
  <c r="O25" i="35" s="1"/>
  <c r="N24" i="35"/>
  <c r="O24" i="35"/>
  <c r="M23" i="35"/>
  <c r="L23" i="35"/>
  <c r="K23" i="35"/>
  <c r="J23" i="35"/>
  <c r="J56" i="35" s="1"/>
  <c r="I23" i="35"/>
  <c r="H23" i="35"/>
  <c r="G23" i="35"/>
  <c r="F23" i="35"/>
  <c r="E23" i="35"/>
  <c r="D23" i="35"/>
  <c r="N22" i="35"/>
  <c r="O22" i="35"/>
  <c r="N21" i="35"/>
  <c r="O21" i="35" s="1"/>
  <c r="N20" i="35"/>
  <c r="O20" i="35"/>
  <c r="N19" i="35"/>
  <c r="O19" i="35"/>
  <c r="N18" i="35"/>
  <c r="O18" i="35" s="1"/>
  <c r="N17" i="35"/>
  <c r="O17" i="35" s="1"/>
  <c r="N16" i="35"/>
  <c r="O16" i="35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D56" i="35" s="1"/>
  <c r="N13" i="35"/>
  <c r="O13" i="35" s="1"/>
  <c r="N12" i="35"/>
  <c r="O12" i="35"/>
  <c r="N11" i="35"/>
  <c r="O11" i="35"/>
  <c r="N10" i="35"/>
  <c r="O10" i="35" s="1"/>
  <c r="N9" i="35"/>
  <c r="O9" i="35" s="1"/>
  <c r="N8" i="35"/>
  <c r="O8" i="35"/>
  <c r="N7" i="35"/>
  <c r="O7" i="35" s="1"/>
  <c r="N6" i="35"/>
  <c r="O6" i="35"/>
  <c r="M5" i="35"/>
  <c r="L5" i="35"/>
  <c r="L56" i="35" s="1"/>
  <c r="K5" i="35"/>
  <c r="J5" i="35"/>
  <c r="I5" i="35"/>
  <c r="H5" i="35"/>
  <c r="H56" i="35" s="1"/>
  <c r="G5" i="35"/>
  <c r="F5" i="35"/>
  <c r="N5" i="35" s="1"/>
  <c r="O5" i="35" s="1"/>
  <c r="E5" i="35"/>
  <c r="D5" i="35"/>
  <c r="N54" i="34"/>
  <c r="O54" i="34"/>
  <c r="M53" i="34"/>
  <c r="L53" i="34"/>
  <c r="K53" i="34"/>
  <c r="J53" i="34"/>
  <c r="I53" i="34"/>
  <c r="H53" i="34"/>
  <c r="G53" i="34"/>
  <c r="F53" i="34"/>
  <c r="E53" i="34"/>
  <c r="D53" i="34"/>
  <c r="N52" i="34"/>
  <c r="O52" i="34"/>
  <c r="N51" i="34"/>
  <c r="O51" i="34"/>
  <c r="N50" i="34"/>
  <c r="O50" i="34" s="1"/>
  <c r="N49" i="34"/>
  <c r="O49" i="34" s="1"/>
  <c r="N48" i="34"/>
  <c r="O48" i="34"/>
  <c r="M47" i="34"/>
  <c r="L47" i="34"/>
  <c r="K47" i="34"/>
  <c r="J47" i="34"/>
  <c r="I47" i="34"/>
  <c r="H47" i="34"/>
  <c r="G47" i="34"/>
  <c r="F47" i="34"/>
  <c r="E47" i="34"/>
  <c r="D47" i="34"/>
  <c r="N46" i="34"/>
  <c r="O46" i="34"/>
  <c r="N45" i="34"/>
  <c r="O45" i="34" s="1"/>
  <c r="N44" i="34"/>
  <c r="O44" i="34"/>
  <c r="N43" i="34"/>
  <c r="O43" i="34"/>
  <c r="N42" i="34"/>
  <c r="O42" i="34" s="1"/>
  <c r="M41" i="34"/>
  <c r="L41" i="34"/>
  <c r="K41" i="34"/>
  <c r="J41" i="34"/>
  <c r="I41" i="34"/>
  <c r="H41" i="34"/>
  <c r="G41" i="34"/>
  <c r="F41" i="34"/>
  <c r="E41" i="34"/>
  <c r="D41" i="34"/>
  <c r="N40" i="34"/>
  <c r="O40" i="34" s="1"/>
  <c r="N39" i="34"/>
  <c r="O39" i="34" s="1"/>
  <c r="N38" i="34"/>
  <c r="O38" i="34"/>
  <c r="N37" i="34"/>
  <c r="O37" i="34" s="1"/>
  <c r="N36" i="34"/>
  <c r="O36" i="34"/>
  <c r="N35" i="34"/>
  <c r="O35" i="34"/>
  <c r="N34" i="34"/>
  <c r="O34" i="34" s="1"/>
  <c r="M33" i="34"/>
  <c r="L33" i="34"/>
  <c r="K33" i="34"/>
  <c r="J33" i="34"/>
  <c r="N33" i="34" s="1"/>
  <c r="O33" i="34" s="1"/>
  <c r="I33" i="34"/>
  <c r="H33" i="34"/>
  <c r="G33" i="34"/>
  <c r="F33" i="34"/>
  <c r="E33" i="34"/>
  <c r="D33" i="34"/>
  <c r="N32" i="34"/>
  <c r="O32" i="34"/>
  <c r="N31" i="34"/>
  <c r="O31" i="34"/>
  <c r="N30" i="34"/>
  <c r="O30" i="34" s="1"/>
  <c r="N29" i="34"/>
  <c r="O29" i="34"/>
  <c r="N28" i="34"/>
  <c r="O28" i="34" s="1"/>
  <c r="N27" i="34"/>
  <c r="O27" i="34" s="1"/>
  <c r="N26" i="34"/>
  <c r="O26" i="34"/>
  <c r="N25" i="34"/>
  <c r="O25" i="34"/>
  <c r="N24" i="34"/>
  <c r="O24" i="34" s="1"/>
  <c r="M23" i="34"/>
  <c r="L23" i="34"/>
  <c r="K23" i="34"/>
  <c r="J23" i="34"/>
  <c r="I23" i="34"/>
  <c r="H23" i="34"/>
  <c r="G23" i="34"/>
  <c r="F23" i="34"/>
  <c r="N23" i="34" s="1"/>
  <c r="O23" i="34" s="1"/>
  <c r="E23" i="34"/>
  <c r="D23" i="34"/>
  <c r="N22" i="34"/>
  <c r="O22" i="34"/>
  <c r="N21" i="34"/>
  <c r="O21" i="34" s="1"/>
  <c r="N20" i="34"/>
  <c r="O20" i="34" s="1"/>
  <c r="N19" i="34"/>
  <c r="O19" i="34"/>
  <c r="N18" i="34"/>
  <c r="O18" i="34"/>
  <c r="N17" i="34"/>
  <c r="O17" i="34" s="1"/>
  <c r="N16" i="34"/>
  <c r="O16" i="34"/>
  <c r="N15" i="34"/>
  <c r="O15" i="34" s="1"/>
  <c r="M14" i="34"/>
  <c r="L14" i="34"/>
  <c r="K14" i="34"/>
  <c r="J14" i="34"/>
  <c r="I14" i="34"/>
  <c r="H14" i="34"/>
  <c r="G14" i="34"/>
  <c r="N14" i="34" s="1"/>
  <c r="O14" i="34" s="1"/>
  <c r="F14" i="34"/>
  <c r="E14" i="34"/>
  <c r="D14" i="34"/>
  <c r="N13" i="34"/>
  <c r="O13" i="34" s="1"/>
  <c r="N12" i="34"/>
  <c r="O12" i="34" s="1"/>
  <c r="N11" i="34"/>
  <c r="O11" i="34"/>
  <c r="N10" i="34"/>
  <c r="O10" i="34"/>
  <c r="N9" i="34"/>
  <c r="O9" i="34" s="1"/>
  <c r="N8" i="34"/>
  <c r="O8" i="34"/>
  <c r="N7" i="34"/>
  <c r="O7" i="34" s="1"/>
  <c r="N6" i="34"/>
  <c r="O6" i="34" s="1"/>
  <c r="M5" i="34"/>
  <c r="M55" i="34"/>
  <c r="L5" i="34"/>
  <c r="L55" i="34"/>
  <c r="K5" i="34"/>
  <c r="K55" i="34" s="1"/>
  <c r="J5" i="34"/>
  <c r="I5" i="34"/>
  <c r="I55" i="34" s="1"/>
  <c r="H5" i="34"/>
  <c r="H55" i="34" s="1"/>
  <c r="G5" i="34"/>
  <c r="G55" i="34"/>
  <c r="F5" i="34"/>
  <c r="E5" i="34"/>
  <c r="E55" i="34" s="1"/>
  <c r="D5" i="34"/>
  <c r="N54" i="33"/>
  <c r="O54" i="33" s="1"/>
  <c r="N35" i="33"/>
  <c r="O35" i="33" s="1"/>
  <c r="N36" i="33"/>
  <c r="O36" i="33"/>
  <c r="N37" i="33"/>
  <c r="O37" i="33"/>
  <c r="N38" i="33"/>
  <c r="O38" i="33" s="1"/>
  <c r="N39" i="33"/>
  <c r="O39" i="33"/>
  <c r="N40" i="33"/>
  <c r="O40" i="33" s="1"/>
  <c r="N41" i="33"/>
  <c r="O41" i="33" s="1"/>
  <c r="N25" i="33"/>
  <c r="O25" i="33"/>
  <c r="N26" i="33"/>
  <c r="O26" i="33"/>
  <c r="N27" i="33"/>
  <c r="O27" i="33" s="1"/>
  <c r="N28" i="33"/>
  <c r="O28" i="33"/>
  <c r="N29" i="33"/>
  <c r="O29" i="33" s="1"/>
  <c r="N30" i="33"/>
  <c r="O30" i="33" s="1"/>
  <c r="N31" i="33"/>
  <c r="O31" i="33"/>
  <c r="N32" i="33"/>
  <c r="O32" i="33"/>
  <c r="N33" i="33"/>
  <c r="O33" i="33" s="1"/>
  <c r="E34" i="33"/>
  <c r="F34" i="33"/>
  <c r="G34" i="33"/>
  <c r="N34" i="33" s="1"/>
  <c r="O34" i="33" s="1"/>
  <c r="H34" i="33"/>
  <c r="I34" i="33"/>
  <c r="J34" i="33"/>
  <c r="K34" i="33"/>
  <c r="L34" i="33"/>
  <c r="L55" i="33" s="1"/>
  <c r="M34" i="33"/>
  <c r="D34" i="33"/>
  <c r="E23" i="33"/>
  <c r="F23" i="33"/>
  <c r="G23" i="33"/>
  <c r="H23" i="33"/>
  <c r="I23" i="33"/>
  <c r="J23" i="33"/>
  <c r="J55" i="33" s="1"/>
  <c r="K23" i="33"/>
  <c r="L23" i="33"/>
  <c r="M23" i="33"/>
  <c r="D23" i="33"/>
  <c r="E14" i="33"/>
  <c r="F14" i="33"/>
  <c r="G14" i="33"/>
  <c r="H14" i="33"/>
  <c r="I14" i="33"/>
  <c r="J14" i="33"/>
  <c r="K14" i="33"/>
  <c r="K55" i="33"/>
  <c r="L14" i="33"/>
  <c r="M14" i="33"/>
  <c r="D14" i="33"/>
  <c r="E5" i="33"/>
  <c r="F5" i="33"/>
  <c r="G5" i="33"/>
  <c r="H5" i="33"/>
  <c r="H55" i="33" s="1"/>
  <c r="I5" i="33"/>
  <c r="J5" i="33"/>
  <c r="K5" i="33"/>
  <c r="L5" i="33"/>
  <c r="M5" i="33"/>
  <c r="M55" i="33" s="1"/>
  <c r="D5" i="33"/>
  <c r="E52" i="33"/>
  <c r="F52" i="33"/>
  <c r="G52" i="33"/>
  <c r="H52" i="33"/>
  <c r="I52" i="33"/>
  <c r="J52" i="33"/>
  <c r="K52" i="33"/>
  <c r="L52" i="33"/>
  <c r="M52" i="33"/>
  <c r="D52" i="33"/>
  <c r="N53" i="33"/>
  <c r="O53" i="33"/>
  <c r="N47" i="33"/>
  <c r="O47" i="33"/>
  <c r="N48" i="33"/>
  <c r="O48" i="33" s="1"/>
  <c r="N49" i="33"/>
  <c r="O49" i="33" s="1"/>
  <c r="N50" i="33"/>
  <c r="O50" i="33"/>
  <c r="N51" i="33"/>
  <c r="O51" i="33" s="1"/>
  <c r="N46" i="33"/>
  <c r="O46" i="33"/>
  <c r="E45" i="33"/>
  <c r="F45" i="33"/>
  <c r="F55" i="33"/>
  <c r="G45" i="33"/>
  <c r="H45" i="33"/>
  <c r="I45" i="33"/>
  <c r="N45" i="33" s="1"/>
  <c r="O45" i="33" s="1"/>
  <c r="J45" i="33"/>
  <c r="K45" i="33"/>
  <c r="L45" i="33"/>
  <c r="M45" i="33"/>
  <c r="D45" i="33"/>
  <c r="E42" i="33"/>
  <c r="E55" i="33" s="1"/>
  <c r="F42" i="33"/>
  <c r="G42" i="33"/>
  <c r="H42" i="33"/>
  <c r="I42" i="33"/>
  <c r="J42" i="33"/>
  <c r="K42" i="33"/>
  <c r="L42" i="33"/>
  <c r="M42" i="33"/>
  <c r="D42" i="33"/>
  <c r="N44" i="33"/>
  <c r="O44" i="33"/>
  <c r="N43" i="33"/>
  <c r="O43" i="33"/>
  <c r="N19" i="33"/>
  <c r="O19" i="33" s="1"/>
  <c r="N20" i="33"/>
  <c r="O20" i="33"/>
  <c r="N18" i="33"/>
  <c r="O18" i="33" s="1"/>
  <c r="N15" i="33"/>
  <c r="O15" i="33" s="1"/>
  <c r="N16" i="33"/>
  <c r="O16" i="33" s="1"/>
  <c r="N17" i="33"/>
  <c r="O17" i="33" s="1"/>
  <c r="N21" i="33"/>
  <c r="O21" i="33"/>
  <c r="N22" i="33"/>
  <c r="O22" i="33"/>
  <c r="N7" i="33"/>
  <c r="O7" i="33"/>
  <c r="N8" i="33"/>
  <c r="O8" i="33" s="1"/>
  <c r="N9" i="33"/>
  <c r="O9" i="33" s="1"/>
  <c r="N10" i="33"/>
  <c r="O10" i="33"/>
  <c r="N11" i="33"/>
  <c r="O11" i="33" s="1"/>
  <c r="N12" i="33"/>
  <c r="O12" i="33"/>
  <c r="N13" i="33"/>
  <c r="O13" i="33"/>
  <c r="N6" i="33"/>
  <c r="O6" i="33" s="1"/>
  <c r="N24" i="33"/>
  <c r="O24" i="33" s="1"/>
  <c r="G56" i="35"/>
  <c r="K56" i="35"/>
  <c r="I56" i="35"/>
  <c r="M56" i="35"/>
  <c r="N47" i="34"/>
  <c r="O47" i="34" s="1"/>
  <c r="G49" i="36"/>
  <c r="H49" i="36"/>
  <c r="N14" i="36"/>
  <c r="O14" i="36"/>
  <c r="M49" i="36"/>
  <c r="E49" i="36"/>
  <c r="K49" i="36"/>
  <c r="J49" i="36"/>
  <c r="N32" i="36"/>
  <c r="O32" i="36" s="1"/>
  <c r="N47" i="36"/>
  <c r="O47" i="36" s="1"/>
  <c r="N23" i="36"/>
  <c r="O23" i="36" s="1"/>
  <c r="I49" i="36"/>
  <c r="N5" i="36"/>
  <c r="O5" i="36" s="1"/>
  <c r="J51" i="37"/>
  <c r="G51" i="37"/>
  <c r="K51" i="37"/>
  <c r="L51" i="37"/>
  <c r="M51" i="37"/>
  <c r="N5" i="37"/>
  <c r="O5" i="37" s="1"/>
  <c r="N13" i="37"/>
  <c r="O13" i="37" s="1"/>
  <c r="N47" i="37"/>
  <c r="O47" i="37" s="1"/>
  <c r="E51" i="37"/>
  <c r="N40" i="37"/>
  <c r="O40" i="37"/>
  <c r="G54" i="38"/>
  <c r="N42" i="38"/>
  <c r="O42" i="38"/>
  <c r="F54" i="38"/>
  <c r="N52" i="38"/>
  <c r="O52" i="38" s="1"/>
  <c r="N33" i="38"/>
  <c r="O33" i="38" s="1"/>
  <c r="N14" i="38"/>
  <c r="O14" i="38" s="1"/>
  <c r="D54" i="38"/>
  <c r="N54" i="38" s="1"/>
  <c r="O54" i="38" s="1"/>
  <c r="H54" i="38"/>
  <c r="L54" i="38"/>
  <c r="N41" i="34"/>
  <c r="O41" i="34" s="1"/>
  <c r="D51" i="37"/>
  <c r="F49" i="36"/>
  <c r="D55" i="34"/>
  <c r="L50" i="39"/>
  <c r="K50" i="39"/>
  <c r="N5" i="39"/>
  <c r="O5" i="39" s="1"/>
  <c r="H50" i="39"/>
  <c r="F50" i="39"/>
  <c r="M50" i="39"/>
  <c r="N15" i="39"/>
  <c r="O15" i="39" s="1"/>
  <c r="E50" i="39"/>
  <c r="N43" i="39"/>
  <c r="O43" i="39"/>
  <c r="N32" i="39"/>
  <c r="O32" i="39" s="1"/>
  <c r="N24" i="39"/>
  <c r="O24" i="39"/>
  <c r="I50" i="39"/>
  <c r="D50" i="39"/>
  <c r="N50" i="39" s="1"/>
  <c r="O50" i="39" s="1"/>
  <c r="G50" i="39"/>
  <c r="N14" i="33"/>
  <c r="O14" i="33" s="1"/>
  <c r="N53" i="34"/>
  <c r="O53" i="34" s="1"/>
  <c r="D55" i="33"/>
  <c r="F56" i="35"/>
  <c r="N52" i="35"/>
  <c r="O52" i="35" s="1"/>
  <c r="N28" i="37"/>
  <c r="O28" i="37" s="1"/>
  <c r="N41" i="36"/>
  <c r="O41" i="36" s="1"/>
  <c r="L48" i="40"/>
  <c r="F48" i="40"/>
  <c r="G48" i="40"/>
  <c r="J48" i="40"/>
  <c r="M48" i="40"/>
  <c r="K48" i="40"/>
  <c r="I48" i="40"/>
  <c r="N35" i="40"/>
  <c r="O35" i="40" s="1"/>
  <c r="N44" i="40"/>
  <c r="O44" i="40" s="1"/>
  <c r="N39" i="40"/>
  <c r="O39" i="40" s="1"/>
  <c r="D48" i="40"/>
  <c r="N22" i="40"/>
  <c r="O22" i="40"/>
  <c r="N5" i="40"/>
  <c r="O5" i="40"/>
  <c r="E48" i="40"/>
  <c r="F51" i="41"/>
  <c r="M51" i="41"/>
  <c r="L51" i="41"/>
  <c r="G51" i="41"/>
  <c r="K51" i="41"/>
  <c r="N5" i="41"/>
  <c r="O5" i="41"/>
  <c r="N38" i="41"/>
  <c r="O38" i="41"/>
  <c r="I51" i="41"/>
  <c r="J51" i="41"/>
  <c r="N22" i="41"/>
  <c r="O22" i="41" s="1"/>
  <c r="N47" i="41"/>
  <c r="O47" i="41"/>
  <c r="H51" i="41"/>
  <c r="E51" i="41"/>
  <c r="N42" i="41"/>
  <c r="O42" i="41"/>
  <c r="N30" i="41"/>
  <c r="O30" i="41"/>
  <c r="D51" i="41"/>
  <c r="N51" i="41" s="1"/>
  <c r="O51" i="41" s="1"/>
  <c r="K51" i="42"/>
  <c r="N51" i="42" s="1"/>
  <c r="O51" i="42" s="1"/>
  <c r="M51" i="42"/>
  <c r="L51" i="42"/>
  <c r="J51" i="42"/>
  <c r="G51" i="42"/>
  <c r="N47" i="42"/>
  <c r="O47" i="42"/>
  <c r="N42" i="42"/>
  <c r="O42" i="42" s="1"/>
  <c r="F51" i="42"/>
  <c r="N31" i="42"/>
  <c r="O31" i="42" s="1"/>
  <c r="D51" i="42"/>
  <c r="I51" i="42"/>
  <c r="N22" i="42"/>
  <c r="O22" i="42" s="1"/>
  <c r="H51" i="42"/>
  <c r="N14" i="42"/>
  <c r="O14" i="42"/>
  <c r="N5" i="42"/>
  <c r="O5" i="42" s="1"/>
  <c r="E51" i="42"/>
  <c r="L52" i="43"/>
  <c r="J52" i="43"/>
  <c r="M52" i="43"/>
  <c r="K52" i="43"/>
  <c r="N22" i="43"/>
  <c r="O22" i="43" s="1"/>
  <c r="F52" i="43"/>
  <c r="N30" i="43"/>
  <c r="O30" i="43" s="1"/>
  <c r="I52" i="43"/>
  <c r="N38" i="43"/>
  <c r="O38" i="43" s="1"/>
  <c r="H52" i="43"/>
  <c r="N52" i="43" s="1"/>
  <c r="O52" i="43" s="1"/>
  <c r="N46" i="43"/>
  <c r="O46" i="43"/>
  <c r="E52" i="43"/>
  <c r="G52" i="43"/>
  <c r="N41" i="43"/>
  <c r="O41" i="43"/>
  <c r="N14" i="43"/>
  <c r="O14" i="43" s="1"/>
  <c r="D52" i="43"/>
  <c r="N5" i="43"/>
  <c r="O5" i="43" s="1"/>
  <c r="N40" i="44"/>
  <c r="O40" i="44" s="1"/>
  <c r="J53" i="44"/>
  <c r="M53" i="44"/>
  <c r="K53" i="44"/>
  <c r="L53" i="44"/>
  <c r="N14" i="44"/>
  <c r="O14" i="44" s="1"/>
  <c r="N23" i="44"/>
  <c r="O23" i="44" s="1"/>
  <c r="N5" i="44"/>
  <c r="O5" i="44" s="1"/>
  <c r="F53" i="44"/>
  <c r="N53" i="44" s="1"/>
  <c r="O53" i="44" s="1"/>
  <c r="N48" i="44"/>
  <c r="O48" i="44"/>
  <c r="G53" i="44"/>
  <c r="E53" i="44"/>
  <c r="H53" i="44"/>
  <c r="I53" i="44"/>
  <c r="N43" i="44"/>
  <c r="O43" i="44"/>
  <c r="N32" i="44"/>
  <c r="O32" i="44"/>
  <c r="D53" i="44"/>
  <c r="F57" i="45"/>
  <c r="N57" i="45" s="1"/>
  <c r="O57" i="45" s="1"/>
  <c r="G57" i="45"/>
  <c r="J57" i="45"/>
  <c r="L57" i="45"/>
  <c r="N44" i="45"/>
  <c r="O44" i="45" s="1"/>
  <c r="N53" i="45"/>
  <c r="O53" i="45" s="1"/>
  <c r="N48" i="45"/>
  <c r="O48" i="45" s="1"/>
  <c r="N37" i="45"/>
  <c r="O37" i="45" s="1"/>
  <c r="N27" i="45"/>
  <c r="O27" i="45" s="1"/>
  <c r="O57" i="46"/>
  <c r="P57" i="46"/>
  <c r="O49" i="46"/>
  <c r="P49" i="46" s="1"/>
  <c r="O46" i="46"/>
  <c r="P46" i="46" s="1"/>
  <c r="O36" i="46"/>
  <c r="P36" i="46" s="1"/>
  <c r="O26" i="46"/>
  <c r="P26" i="46" s="1"/>
  <c r="J63" i="46"/>
  <c r="N63" i="46"/>
  <c r="D63" i="46"/>
  <c r="H63" i="46"/>
  <c r="K63" i="46"/>
  <c r="I63" i="46"/>
  <c r="L63" i="46"/>
  <c r="M63" i="46"/>
  <c r="E63" i="46"/>
  <c r="F63" i="46"/>
  <c r="O5" i="46"/>
  <c r="P5" i="46"/>
  <c r="N5" i="45"/>
  <c r="O5" i="45"/>
  <c r="N14" i="45"/>
  <c r="O14" i="45"/>
  <c r="O62" i="47" l="1"/>
  <c r="P62" i="47" s="1"/>
  <c r="O63" i="46"/>
  <c r="P63" i="46" s="1"/>
  <c r="N51" i="37"/>
  <c r="O51" i="37" s="1"/>
  <c r="N23" i="35"/>
  <c r="O23" i="35" s="1"/>
  <c r="E56" i="35"/>
  <c r="N56" i="35" s="1"/>
  <c r="O56" i="35" s="1"/>
  <c r="N52" i="33"/>
  <c r="O52" i="33" s="1"/>
  <c r="J55" i="34"/>
  <c r="N5" i="33"/>
  <c r="O5" i="33" s="1"/>
  <c r="O13" i="46"/>
  <c r="P13" i="46" s="1"/>
  <c r="N42" i="33"/>
  <c r="O42" i="33" s="1"/>
  <c r="H48" i="40"/>
  <c r="N48" i="40" s="1"/>
  <c r="O48" i="40" s="1"/>
  <c r="N23" i="33"/>
  <c r="O23" i="33" s="1"/>
  <c r="I55" i="33"/>
  <c r="D49" i="36"/>
  <c r="N49" i="36" s="1"/>
  <c r="O49" i="36" s="1"/>
  <c r="N14" i="35"/>
  <c r="O14" i="35" s="1"/>
  <c r="G55" i="33"/>
  <c r="N55" i="33" s="1"/>
  <c r="O55" i="33" s="1"/>
  <c r="N23" i="38"/>
  <c r="O23" i="38" s="1"/>
  <c r="N5" i="34"/>
  <c r="O5" i="34" s="1"/>
  <c r="N41" i="35"/>
  <c r="O41" i="35" s="1"/>
  <c r="N46" i="38"/>
  <c r="O46" i="38" s="1"/>
  <c r="N18" i="37"/>
  <c r="O18" i="37" s="1"/>
  <c r="N39" i="39"/>
  <c r="O39" i="39" s="1"/>
  <c r="F55" i="34"/>
  <c r="N55" i="34" s="1"/>
  <c r="O55" i="34" s="1"/>
  <c r="H51" i="37"/>
</calcChain>
</file>

<file path=xl/sharedStrings.xml><?xml version="1.0" encoding="utf-8"?>
<sst xmlns="http://schemas.openxmlformats.org/spreadsheetml/2006/main" count="1049" uniqueCount="183">
  <si>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</si>
  <si>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</si>
  <si>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</si>
  <si>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</si>
  <si>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</si>
  <si>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</si>
  <si>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</si>
  <si>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</si>
  <si>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</si>
  <si>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</si>
  <si>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</si>
  <si>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</si>
  <si>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</si>
  <si>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</si>
  <si>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</si>
  <si>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</si>
  <si>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</si>
  <si>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</si>
  <si>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</si>
  <si>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</si>
  <si>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</si>
  <si>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Residential - Physical Environment</t>
  </si>
  <si>
    <t>Impact Fees - Residential - Culture / Recreation</t>
  </si>
  <si>
    <t>Impact Fees - Residential - Other</t>
  </si>
  <si>
    <t>Federal Grant - General Government</t>
  </si>
  <si>
    <t>Federal Grant - Public Safety</t>
  </si>
  <si>
    <t>Intergovernmental Revenue</t>
  </si>
  <si>
    <t>State Grant - Public Safety</t>
  </si>
  <si>
    <t>Federal Grant - Physical Environment - Sewer / Wastewater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</si>
  <si>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</si>
  <si>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</si>
  <si>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</si>
  <si>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</si>
  <si>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State Shared Revenues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</si>
  <si>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</si>
  <si>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</si>
  <si>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</si>
  <si>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</si>
  <si>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</si>
  <si>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</si>
  <si>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</si>
  <si>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</si>
  <si>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</si>
  <si>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Fire Protection</t>
  </si>
  <si>
    <t>Public Safety - Protective Inspection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</si>
  <si>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</si>
  <si>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</si>
  <si>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</si>
  <si>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</si>
  <si>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Total - All Account Codes</t>
  </si>
  <si>
    <t>Local Fiscal Year Ended September 30, 2009</t>
  </si>
  <si>
    <t>Court-Ordered Judgments and Fines - As Decided by County Court Criminal</t>
  </si>
  <si>
    <t>Judgments and Fines - Other Court-Ordered</t>
  </si>
  <si>
    <t>Interest and Other Earnings - Interest</t>
  </si>
  <si>
    <t>Rents and Royalties</t>
  </si>
  <si>
    <t>Contributions and Donations from Private Sources</t>
  </si>
  <si>
    <t>Licenses</t>
  </si>
  <si>
    <t>Other Miscellaneous Revenues - Settlements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</si>
  <si>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</si>
  <si>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</si>
  <si>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</si>
  <si>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</si>
  <si>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</si>
  <si>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</si>
  <si>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</si>
  <si>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</si>
  <si>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</si>
  <si>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</si>
  <si>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Groveland Revenues Reported by Account Code and Fund Type</t>
  </si>
  <si>
    <t>Local Fiscal Year Ended September 30, 2010</t>
  </si>
  <si>
    <t>Building Permits</t>
  </si>
  <si>
    <t>State Grant - Physical Environment - Other Physical Environment</t>
  </si>
  <si>
    <t>State Grant - Culture / Recreation</t>
  </si>
  <si>
    <t>State Shared Revenues - General Gov't - Revenue Sharing Proceeds</t>
  </si>
  <si>
    <t>General Gov't (Not Court-Related) - Administrative Service Fees</t>
  </si>
  <si>
    <t>Other Charges for Services</t>
  </si>
  <si>
    <t>Court-Ordered Judgments and Fines - As Decided by County Court Civil</t>
  </si>
  <si>
    <t>Court-Ordered Judgments and Fines - As Decided by Circuit Court Civil</t>
  </si>
  <si>
    <t>Fines - Local Ordinance Violations</t>
  </si>
  <si>
    <t>Other Judgments, Fines, and Forfeits</t>
  </si>
  <si>
    <t>Interest and Other Earnings - Gain or Loss on Sale of Investments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</si>
  <si>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</si>
  <si>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</si>
  <si>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</si>
  <si>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Shared Revenues - General Gov't - Other General Government</t>
  </si>
  <si>
    <t>Public Safety - Law Enforcement Services</t>
  </si>
  <si>
    <t>State Fines and Forfeits</t>
  </si>
  <si>
    <t>Proceeds - Debt Proceeds</t>
  </si>
  <si>
    <t>Proprietary Non-Operating Sources - Interest</t>
  </si>
  <si>
    <t>2011 Municipal Population:</t>
  </si>
  <si>
    <t>Local Fiscal Year Ended September 30, 2012</t>
  </si>
  <si>
    <t>Physical Environment - Water / Sewer Combination Utility</t>
  </si>
  <si>
    <t>Disposition of Fixed Assets</t>
  </si>
  <si>
    <t>2012 Municipal Population:</t>
  </si>
  <si>
    <t>Local Fiscal Year Ended September 30, 2008</t>
  </si>
  <si>
    <t>Local Option Taxes</t>
  </si>
  <si>
    <t>Casualty Insurance Premium Tax for Police Officers' Retirement</t>
  </si>
  <si>
    <t>Permits and Franchise Fees</t>
  </si>
  <si>
    <t>Federal Grant - Other Federal Grants</t>
  </si>
  <si>
    <t>Grants from Other Local Units - Public Safety</t>
  </si>
  <si>
    <t>Grants from Other Local Units - Physical Environment</t>
  </si>
  <si>
    <t>Court-Ordered Judgments and Fines - As Decided by Circuit Court Criminal</t>
  </si>
  <si>
    <t>Impact Fees - Public Safety</t>
  </si>
  <si>
    <t>Impact Fees - Culture / Recreation</t>
  </si>
  <si>
    <t>Impact Fees - Other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</si>
  <si>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</si>
  <si>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</si>
  <si>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</si>
  <si>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</si>
  <si>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</si>
  <si>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</si>
  <si>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</si>
  <si>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</si>
  <si>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</si>
  <si>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Transportation - Parking Facilities</t>
  </si>
  <si>
    <t>2013 Municipal Population:</t>
  </si>
  <si>
    <t>Local Fiscal Year Ended September 30, 2014</t>
  </si>
  <si>
    <t>County Ninth-Cent Voted Fuel Tax</t>
  </si>
  <si>
    <t>State Grant - Other</t>
  </si>
  <si>
    <t>2014 Municipal Population:</t>
  </si>
  <si>
    <t>Local Fiscal Year Ended September 30, 2015</t>
  </si>
  <si>
    <t>Federal Grant - Economic Environment</t>
  </si>
  <si>
    <t>State Shared Revenues - Public Safety - Firefighter Supplemental Compensation</t>
  </si>
  <si>
    <t>General Government - Administrative Service Fees</t>
  </si>
  <si>
    <t>Culture / Recreation - Special Recreation Facilities</t>
  </si>
  <si>
    <t>Proceeds - Installment Purchases and Capital Lease Proceeds</t>
  </si>
  <si>
    <t>Proceeds of General Capital Asset Dispositions - Sales</t>
  </si>
  <si>
    <t>2015 Municipal Population:</t>
  </si>
  <si>
    <t>Local Fiscal Year Ended September 30, 2016</t>
  </si>
  <si>
    <t>General Government - Other General Government Charges and Fees</t>
  </si>
  <si>
    <t>Court-Ordered Judgments and Fines - As Decided by Traffic Court</t>
  </si>
  <si>
    <t>Proprietary Non-Operating - Interest</t>
  </si>
  <si>
    <t>Proprietary Non-Operating - Other Grants and Donations</t>
  </si>
  <si>
    <t>2016 Municipal Population:</t>
  </si>
  <si>
    <t>Local Fiscal Year Ended September 30, 2017</t>
  </si>
  <si>
    <t>State Grant - Physical Environment - Water Supply System</t>
  </si>
  <si>
    <t>2017 Municipal Population:</t>
  </si>
  <si>
    <t>Local Fiscal Year Ended September 30, 2018</t>
  </si>
  <si>
    <t>Federal Grant - Physical Environment - Other Physical Environment</t>
  </si>
  <si>
    <t>Proprietary Non-Operating - Capital Contributions from Private Source</t>
  </si>
  <si>
    <t>2018 Municipal Population:</t>
  </si>
  <si>
    <t>Local Fiscal Year Ended September 30, 2019</t>
  </si>
  <si>
    <t>State Grant - General Government</t>
  </si>
  <si>
    <t>2019 Municipal Population:</t>
  </si>
  <si>
    <t>Local Fiscal Year Ended September 30, 2020</t>
  </si>
  <si>
    <t>Impact Fees - Commercial - Public Safety</t>
  </si>
  <si>
    <t>Impact Fees - Commercial - Physical Environment</t>
  </si>
  <si>
    <t>Impact Fees - Residential - Economic Environment</t>
  </si>
  <si>
    <t>Impact Fees - Commercial - Other</t>
  </si>
  <si>
    <t>Other Permits, Fees, and Special Assessments</t>
  </si>
  <si>
    <t>State Grant - Physical Environment - Sewer / Wastewater</t>
  </si>
  <si>
    <t>Physical Environment - Conservation and Resource Management</t>
  </si>
  <si>
    <t>Proprietary Non-Operating - Capital Contributions from Other Public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</si>
  <si>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</si>
  <si>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</si>
  <si>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</si>
  <si>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</si>
  <si>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</si>
  <si>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</si>
  <si>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</si>
  <si>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</si>
  <si>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</si>
  <si>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Other Fees and Special Assessments</t>
  </si>
  <si>
    <t>Intergovernmental Revenues</t>
  </si>
  <si>
    <t>Federal Grant - American Rescue Plan Act Funds</t>
  </si>
  <si>
    <t>Federal Grant - Human Services - Other Human Services</t>
  </si>
  <si>
    <t>State Shared Revenues - General Government - Municipal Revenue Sharing Program</t>
  </si>
  <si>
    <t>State Shared Revenues - General Government - Local Government Half-Cent Sales Tax Program</t>
  </si>
  <si>
    <t>Transportation - Other Transportation Charges</t>
  </si>
  <si>
    <t>Other Charges for Services (Not Court-Related)</t>
  </si>
  <si>
    <t>Interest and Other Earnings - Gain (Loss) on Sale of Investments</t>
  </si>
  <si>
    <t>Sales - Disposition of Fixed Assets</t>
  </si>
  <si>
    <t>Sales - Sale of Surplus Materials and Scrap</t>
  </si>
  <si>
    <t>Proprietary Non-Operating Sources - State Grants and Donations</t>
  </si>
  <si>
    <t>Proprietary Non-Operating Sources - Capital Contributions from Private Source</t>
  </si>
  <si>
    <t>2021 Municipal Population:</t>
  </si>
  <si>
    <t>Local Fiscal Year Ended September 30, 2022</t>
  </si>
  <si>
    <t>Inspection Fee</t>
  </si>
  <si>
    <t>Public Safety - Other Public Safety Charges and Fees</t>
  </si>
  <si>
    <t>Economic Environment - Other Economic Environment Charges</t>
  </si>
  <si>
    <t>Culture / Recreation - Special Events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</si>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</sst>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155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156</v>
      </c>
      <c r="N4" s="35" t="s">
        <v>8</v>
      </c>
      <c r="O4" s="35" t="s">
        <v>157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158</v>
      </c>
      <c r="B5" s="26"/>
      <c r="C5" s="26"/>
      <c r="D5" s="27">
        <f>SUM(D6:D12)</f>
        <v>8240631</v>
      </c>
      <c r="E5" s="27">
        <f>SUM(E6:E12)</f>
        <v>759643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9000274</v>
      </c>
      <c r="P5" s="33">
        <f>(O5/P$64)</f>
        <v>416.04372948735727</v>
      </c>
      <c r="Q5" s="6"/>
    </row>
    <row r="6" spans="1:134">
      <c r="A6" s="12"/>
      <c r="B6" s="25">
        <v>311</v>
      </c>
      <c r="C6" s="20" t="s">
        <v>1</v>
      </c>
      <c r="D6" s="46">
        <v>6029056</v>
      </c>
      <c r="E6" s="46">
        <v>759643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6788699</v>
      </c>
      <c r="P6" s="47">
        <f>(O6/P$64)</f>
        <v>313.81218508759764</v>
      </c>
      <c r="Q6" s="9"/>
    </row>
    <row r="7" spans="1:134">
      <c r="A7" s="12"/>
      <c r="B7" s="25">
        <v>312.3</v>
      </c>
      <c r="C7" s="20" t="s">
        <v>117</v>
      </c>
      <c r="D7" s="46">
        <v>35377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35377</v>
      </c>
      <c r="P7" s="47">
        <f>(O7/P$64)</f>
        <v>1.6353256598714927</v>
      </c>
      <c r="Q7" s="9"/>
    </row>
    <row r="8" spans="1:134">
      <c r="A8" s="12"/>
      <c r="B8" s="25">
        <v>312.41000000000003</v>
      </c>
      <c r="C8" s="20" t="s">
        <v>159</v>
      </c>
      <c r="D8" s="46">
        <v>311958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311958</v>
      </c>
      <c r="P8" s="47">
        <f>(O8/P$64)</f>
        <v>14.420468728331715</v>
      </c>
      <c r="Q8" s="9"/>
    </row>
    <row r="9" spans="1:134">
      <c r="A9" s="12"/>
      <c r="B9" s="25">
        <v>314.10000000000002</v>
      </c>
      <c r="C9" s="20" t="s">
        <v>11</v>
      </c>
      <c r="D9" s="46">
        <v>1331975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1331975</v>
      </c>
      <c r="P9" s="47">
        <f>(O9/P$64)</f>
        <v>61.571441778763926</v>
      </c>
      <c r="Q9" s="9"/>
    </row>
    <row r="10" spans="1:134">
      <c r="A10" s="12"/>
      <c r="B10" s="25">
        <v>314.39999999999998</v>
      </c>
      <c r="C10" s="20" t="s">
        <v>12</v>
      </c>
      <c r="D10" s="46">
        <v>51765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51765</v>
      </c>
      <c r="P10" s="47">
        <f>(O10/P$64)</f>
        <v>2.3928720011094162</v>
      </c>
      <c r="Q10" s="9"/>
    </row>
    <row r="11" spans="1:134">
      <c r="A11" s="12"/>
      <c r="B11" s="25">
        <v>314.8</v>
      </c>
      <c r="C11" s="20" t="s">
        <v>13</v>
      </c>
      <c r="D11" s="46">
        <v>30449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30449</v>
      </c>
      <c r="P11" s="47">
        <f>(O11/P$64)</f>
        <v>1.4075255396847408</v>
      </c>
      <c r="Q11" s="9"/>
    </row>
    <row r="12" spans="1:134">
      <c r="A12" s="12"/>
      <c r="B12" s="25">
        <v>315.2</v>
      </c>
      <c r="C12" s="20" t="s">
        <v>160</v>
      </c>
      <c r="D12" s="46">
        <v>450051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450051</v>
      </c>
      <c r="P12" s="47">
        <f>(O12/P$64)</f>
        <v>20.803910691998336</v>
      </c>
      <c r="Q12" s="9"/>
    </row>
    <row r="13" spans="1:134" ht="15.75">
      <c r="A13" s="29" t="s">
        <v>16</v>
      </c>
      <c r="B13" s="30"/>
      <c r="C13" s="31"/>
      <c r="D13" s="32">
        <f>SUM(D14:D26)</f>
        <v>1344689</v>
      </c>
      <c r="E13" s="32">
        <f>SUM(E14:E26)</f>
        <v>2162172</v>
      </c>
      <c r="F13" s="32">
        <f>SUM(F14:F26)</f>
        <v>0</v>
      </c>
      <c r="G13" s="32">
        <f>SUM(G14:G26)</f>
        <v>1463587</v>
      </c>
      <c r="H13" s="32">
        <f>SUM(H14:H26)</f>
        <v>0</v>
      </c>
      <c r="I13" s="32">
        <f>SUM(I14:I26)</f>
        <v>3034134</v>
      </c>
      <c r="J13" s="32">
        <f>SUM(J14:J26)</f>
        <v>0</v>
      </c>
      <c r="K13" s="32">
        <f>SUM(K14:K26)</f>
        <v>0</v>
      </c>
      <c r="L13" s="32">
        <f>SUM(L14:L26)</f>
        <v>0</v>
      </c>
      <c r="M13" s="32">
        <f>SUM(M14:M26)</f>
        <v>0</v>
      </c>
      <c r="N13" s="32">
        <f>SUM(N14:N26)</f>
        <v>0</v>
      </c>
      <c r="O13" s="44">
        <f>SUM(D13:N13)</f>
        <v>8004582</v>
      </c>
      <c r="P13" s="45">
        <f>(O13/P$64)</f>
        <v>370.01719595063099</v>
      </c>
      <c r="Q13" s="10"/>
    </row>
    <row r="14" spans="1:134">
      <c r="A14" s="12"/>
      <c r="B14" s="25">
        <v>322</v>
      </c>
      <c r="C14" s="20" t="s">
        <v>161</v>
      </c>
      <c r="D14" s="46">
        <v>0</v>
      </c>
      <c r="E14" s="46">
        <v>1449759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1449759</v>
      </c>
      <c r="P14" s="47">
        <f>(O14/P$64)</f>
        <v>67.016086534461238</v>
      </c>
      <c r="Q14" s="9"/>
    </row>
    <row r="15" spans="1:134">
      <c r="A15" s="12"/>
      <c r="B15" s="25">
        <v>323.10000000000002</v>
      </c>
      <c r="C15" s="20" t="s">
        <v>17</v>
      </c>
      <c r="D15" s="46">
        <v>1148429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6" si="1">SUM(D15:N15)</f>
        <v>1148429</v>
      </c>
      <c r="P15" s="47">
        <f>(O15/P$64)</f>
        <v>53.086904266629688</v>
      </c>
      <c r="Q15" s="9"/>
    </row>
    <row r="16" spans="1:134">
      <c r="A16" s="12"/>
      <c r="B16" s="25">
        <v>323.39999999999998</v>
      </c>
      <c r="C16" s="20" t="s">
        <v>18</v>
      </c>
      <c r="D16" s="46">
        <v>46719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46719</v>
      </c>
      <c r="P16" s="47">
        <f>(O16/P$64)</f>
        <v>2.1596172514214396</v>
      </c>
      <c r="Q16" s="9"/>
    </row>
    <row r="17" spans="1:17">
      <c r="A17" s="12"/>
      <c r="B17" s="25">
        <v>323.7</v>
      </c>
      <c r="C17" s="20" t="s">
        <v>19</v>
      </c>
      <c r="D17" s="46">
        <v>149541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149541</v>
      </c>
      <c r="P17" s="47">
        <f>(O17/P$64)</f>
        <v>6.912633476632922</v>
      </c>
      <c r="Q17" s="9"/>
    </row>
    <row r="18" spans="1:17">
      <c r="A18" s="12"/>
      <c r="B18" s="25">
        <v>324.11</v>
      </c>
      <c r="C18" s="20" t="s">
        <v>20</v>
      </c>
      <c r="D18" s="46">
        <v>0</v>
      </c>
      <c r="E18" s="46">
        <v>0</v>
      </c>
      <c r="F18" s="46">
        <v>0</v>
      </c>
      <c r="G18" s="46">
        <v>553635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553635</v>
      </c>
      <c r="P18" s="47">
        <f>(O18/P$64)</f>
        <v>25.592150880599085</v>
      </c>
      <c r="Q18" s="9"/>
    </row>
    <row r="19" spans="1:17">
      <c r="A19" s="12"/>
      <c r="B19" s="25">
        <v>324.12</v>
      </c>
      <c r="C19" s="20" t="s">
        <v>145</v>
      </c>
      <c r="D19" s="46">
        <v>0</v>
      </c>
      <c r="E19" s="46">
        <v>0</v>
      </c>
      <c r="F19" s="46">
        <v>0</v>
      </c>
      <c r="G19" s="46">
        <v>48063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48063</v>
      </c>
      <c r="P19" s="47">
        <f>(O19/P$64)</f>
        <v>2.2217445569269172</v>
      </c>
      <c r="Q19" s="9"/>
    </row>
    <row r="20" spans="1:17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2964266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2964266</v>
      </c>
      <c r="P20" s="47">
        <f>(O20/P$64)</f>
        <v>137.02519299218787</v>
      </c>
      <c r="Q20" s="9"/>
    </row>
    <row r="21" spans="1:17">
      <c r="A21" s="12"/>
      <c r="B21" s="25">
        <v>324.22000000000003</v>
      </c>
      <c r="C21" s="20" t="s">
        <v>146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69868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69868</v>
      </c>
      <c r="P21" s="47">
        <f>(O21/P$64)</f>
        <v>3.2296953728100588</v>
      </c>
      <c r="Q21" s="9"/>
    </row>
    <row r="22" spans="1:17">
      <c r="A22" s="12"/>
      <c r="B22" s="25">
        <v>324.61</v>
      </c>
      <c r="C22" s="20" t="s">
        <v>22</v>
      </c>
      <c r="D22" s="46">
        <v>0</v>
      </c>
      <c r="E22" s="46">
        <v>0</v>
      </c>
      <c r="F22" s="46">
        <v>0</v>
      </c>
      <c r="G22" s="46">
        <v>790799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790799</v>
      </c>
      <c r="P22" s="47">
        <f>(O22/P$64)</f>
        <v>36.55521656728147</v>
      </c>
      <c r="Q22" s="9"/>
    </row>
    <row r="23" spans="1:17">
      <c r="A23" s="12"/>
      <c r="B23" s="25">
        <v>324.91000000000003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61349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61349</v>
      </c>
      <c r="P23" s="47">
        <f>(O23/P$64)</f>
        <v>2.8358988582258586</v>
      </c>
      <c r="Q23" s="9"/>
    </row>
    <row r="24" spans="1:17">
      <c r="A24" s="12"/>
      <c r="B24" s="25">
        <v>324.92</v>
      </c>
      <c r="C24" s="20" t="s">
        <v>148</v>
      </c>
      <c r="D24" s="46">
        <v>0</v>
      </c>
      <c r="E24" s="46">
        <v>0</v>
      </c>
      <c r="F24" s="46">
        <v>0</v>
      </c>
      <c r="G24" s="46">
        <v>9741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9741</v>
      </c>
      <c r="P24" s="47">
        <f>(O24/P$64)</f>
        <v>0.45028428789349606</v>
      </c>
      <c r="Q24" s="9"/>
    </row>
    <row r="25" spans="1:17">
      <c r="A25" s="12"/>
      <c r="B25" s="25">
        <v>329.1</v>
      </c>
      <c r="C25" s="20" t="s">
        <v>177</v>
      </c>
      <c r="D25" s="46">
        <v>0</v>
      </c>
      <c r="E25" s="46">
        <v>212113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212113</v>
      </c>
      <c r="P25" s="47">
        <f>(O25/P$64)</f>
        <v>9.8050663338418165</v>
      </c>
      <c r="Q25" s="9"/>
    </row>
    <row r="26" spans="1:17">
      <c r="A26" s="12"/>
      <c r="B26" s="25">
        <v>329.5</v>
      </c>
      <c r="C26" s="20" t="s">
        <v>162</v>
      </c>
      <c r="D26" s="46">
        <v>0</v>
      </c>
      <c r="E26" s="46">
        <v>500300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500300</v>
      </c>
      <c r="P26" s="47">
        <f>(O26/P$64)</f>
        <v>23.126704571719134</v>
      </c>
      <c r="Q26" s="9"/>
    </row>
    <row r="27" spans="1:17" ht="15.75">
      <c r="A27" s="29" t="s">
        <v>163</v>
      </c>
      <c r="B27" s="30"/>
      <c r="C27" s="31"/>
      <c r="D27" s="32">
        <f>SUM(D28:D35)</f>
        <v>8654956</v>
      </c>
      <c r="E27" s="32">
        <f>SUM(E28:E35)</f>
        <v>0</v>
      </c>
      <c r="F27" s="32">
        <f>SUM(F28:F35)</f>
        <v>0</v>
      </c>
      <c r="G27" s="32">
        <f>SUM(G28:G35)</f>
        <v>2498942</v>
      </c>
      <c r="H27" s="32">
        <f>SUM(H28:H35)</f>
        <v>0</v>
      </c>
      <c r="I27" s="32">
        <f>SUM(I28:I35)</f>
        <v>0</v>
      </c>
      <c r="J27" s="32">
        <f>SUM(J28:J35)</f>
        <v>0</v>
      </c>
      <c r="K27" s="32">
        <f>SUM(K28:K35)</f>
        <v>0</v>
      </c>
      <c r="L27" s="32">
        <f>SUM(L28:L35)</f>
        <v>0</v>
      </c>
      <c r="M27" s="32">
        <f>SUM(M28:M35)</f>
        <v>0</v>
      </c>
      <c r="N27" s="32">
        <f>SUM(N28:N35)</f>
        <v>0</v>
      </c>
      <c r="O27" s="44">
        <f>SUM(D27:N27)</f>
        <v>11153898</v>
      </c>
      <c r="P27" s="45">
        <f>(O27/P$64)</f>
        <v>515.59644986825685</v>
      </c>
      <c r="Q27" s="10"/>
    </row>
    <row r="28" spans="1:17">
      <c r="A28" s="12"/>
      <c r="B28" s="25">
        <v>331.2</v>
      </c>
      <c r="C28" s="20" t="s">
        <v>25</v>
      </c>
      <c r="D28" s="46">
        <v>127628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127628</v>
      </c>
      <c r="P28" s="47">
        <f>(O28/P$64)</f>
        <v>5.8996902879859476</v>
      </c>
      <c r="Q28" s="9"/>
    </row>
    <row r="29" spans="1:17">
      <c r="A29" s="12"/>
      <c r="B29" s="25">
        <v>331.51</v>
      </c>
      <c r="C29" s="20" t="s">
        <v>164</v>
      </c>
      <c r="D29" s="46">
        <v>4112760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4" si="2">SUM(D29:N29)</f>
        <v>4112760</v>
      </c>
      <c r="P29" s="47">
        <f>(O29/P$64)</f>
        <v>190.1151019276106</v>
      </c>
      <c r="Q29" s="9"/>
    </row>
    <row r="30" spans="1:17">
      <c r="A30" s="12"/>
      <c r="B30" s="25">
        <v>335.125</v>
      </c>
      <c r="C30" s="20" t="s">
        <v>166</v>
      </c>
      <c r="D30" s="46">
        <v>990500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990500</v>
      </c>
      <c r="P30" s="47">
        <f>(O30/P$64)</f>
        <v>45.786529838672401</v>
      </c>
      <c r="Q30" s="9"/>
    </row>
    <row r="31" spans="1:17">
      <c r="A31" s="12"/>
      <c r="B31" s="25">
        <v>335.14</v>
      </c>
      <c r="C31" s="20" t="s">
        <v>110</v>
      </c>
      <c r="D31" s="46">
        <v>8143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8143</v>
      </c>
      <c r="P31" s="47">
        <f>(O31/P$64)</f>
        <v>0.37641566125826281</v>
      </c>
      <c r="Q31" s="9"/>
    </row>
    <row r="32" spans="1:17">
      <c r="A32" s="12"/>
      <c r="B32" s="25">
        <v>335.15</v>
      </c>
      <c r="C32" s="20" t="s">
        <v>111</v>
      </c>
      <c r="D32" s="46">
        <v>3634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3634</v>
      </c>
      <c r="P32" s="47">
        <f>(O32/P$64)</f>
        <v>0.16798409836823372</v>
      </c>
      <c r="Q32" s="9"/>
    </row>
    <row r="33" spans="1:17">
      <c r="A33" s="12"/>
      <c r="B33" s="25">
        <v>335.18</v>
      </c>
      <c r="C33" s="20" t="s">
        <v>167</v>
      </c>
      <c r="D33" s="46">
        <v>1535917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1535917</v>
      </c>
      <c r="P33" s="47">
        <f>(O33/P$64)</f>
        <v>70.998798132482776</v>
      </c>
      <c r="Q33" s="9"/>
    </row>
    <row r="34" spans="1:17">
      <c r="A34" s="12"/>
      <c r="B34" s="25">
        <v>335.21</v>
      </c>
      <c r="C34" s="20" t="s">
        <v>122</v>
      </c>
      <c r="D34" s="46">
        <v>12252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12252</v>
      </c>
      <c r="P34" s="47">
        <f>(O34/P$64)</f>
        <v>0.56635695465261404</v>
      </c>
      <c r="Q34" s="9"/>
    </row>
    <row r="35" spans="1:17">
      <c r="A35" s="12"/>
      <c r="B35" s="25">
        <v>338</v>
      </c>
      <c r="C35" s="20" t="s">
        <v>34</v>
      </c>
      <c r="D35" s="46">
        <v>1864122</v>
      </c>
      <c r="E35" s="46">
        <v>0</v>
      </c>
      <c r="F35" s="46">
        <v>0</v>
      </c>
      <c r="G35" s="46">
        <v>2498942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4363064</v>
      </c>
      <c r="P35" s="47">
        <f>(O35/P$64)</f>
        <v>201.68557296722599</v>
      </c>
      <c r="Q35" s="9"/>
    </row>
    <row r="36" spans="1:17" ht="15.75">
      <c r="A36" s="29" t="s">
        <v>39</v>
      </c>
      <c r="B36" s="30"/>
      <c r="C36" s="31"/>
      <c r="D36" s="32">
        <f>SUM(D37:D46)</f>
        <v>3353302</v>
      </c>
      <c r="E36" s="32">
        <f>SUM(E37:E46)</f>
        <v>1366</v>
      </c>
      <c r="F36" s="32">
        <f>SUM(F37:F46)</f>
        <v>0</v>
      </c>
      <c r="G36" s="32">
        <f>SUM(G37:G46)</f>
        <v>0</v>
      </c>
      <c r="H36" s="32">
        <f>SUM(H37:H46)</f>
        <v>0</v>
      </c>
      <c r="I36" s="32">
        <f>SUM(I37:I46)</f>
        <v>8285941</v>
      </c>
      <c r="J36" s="32">
        <f>SUM(J37:J46)</f>
        <v>0</v>
      </c>
      <c r="K36" s="32">
        <f>SUM(K37:K46)</f>
        <v>0</v>
      </c>
      <c r="L36" s="32">
        <f>SUM(L37:L46)</f>
        <v>0</v>
      </c>
      <c r="M36" s="32">
        <f>SUM(M37:M46)</f>
        <v>0</v>
      </c>
      <c r="N36" s="32">
        <f>SUM(N37:N46)</f>
        <v>0</v>
      </c>
      <c r="O36" s="32">
        <f>SUM(D36:N36)</f>
        <v>11640609</v>
      </c>
      <c r="P36" s="45">
        <f>(O36/P$64)</f>
        <v>538.09499375953408</v>
      </c>
      <c r="Q36" s="10"/>
    </row>
    <row r="37" spans="1:17">
      <c r="A37" s="12"/>
      <c r="B37" s="25">
        <v>341.9</v>
      </c>
      <c r="C37" s="20" t="s">
        <v>129</v>
      </c>
      <c r="D37" s="46">
        <v>1030856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6" si="3">SUM(D37:N37)</f>
        <v>1030856</v>
      </c>
      <c r="P37" s="47">
        <f>(O37/P$64)</f>
        <v>47.65201312809134</v>
      </c>
      <c r="Q37" s="9"/>
    </row>
    <row r="38" spans="1:17">
      <c r="A38" s="12"/>
      <c r="B38" s="25">
        <v>342.1</v>
      </c>
      <c r="C38" s="20" t="s">
        <v>85</v>
      </c>
      <c r="D38" s="46">
        <v>7791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7791</v>
      </c>
      <c r="P38" s="47">
        <f>(O38/P$64)</f>
        <v>0.36014422410206631</v>
      </c>
      <c r="Q38" s="9"/>
    </row>
    <row r="39" spans="1:17">
      <c r="A39" s="12"/>
      <c r="B39" s="25">
        <v>342.9</v>
      </c>
      <c r="C39" s="20" t="s">
        <v>178</v>
      </c>
      <c r="D39" s="46">
        <v>21725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21725</v>
      </c>
      <c r="P39" s="47">
        <f>(O39/P$64)</f>
        <v>1.0042527619840058</v>
      </c>
      <c r="Q39" s="9"/>
    </row>
    <row r="40" spans="1:17">
      <c r="A40" s="12"/>
      <c r="B40" s="25">
        <v>343.3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4973648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4973648</v>
      </c>
      <c r="P40" s="47">
        <f>(O40/P$64)</f>
        <v>229.91022974159847</v>
      </c>
      <c r="Q40" s="9"/>
    </row>
    <row r="41" spans="1:17">
      <c r="A41" s="12"/>
      <c r="B41" s="25">
        <v>343.4</v>
      </c>
      <c r="C41" s="20" t="s">
        <v>46</v>
      </c>
      <c r="D41" s="46">
        <v>2251119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2251119</v>
      </c>
      <c r="P41" s="47">
        <f>(O41/P$64)</f>
        <v>104.05949244210234</v>
      </c>
      <c r="Q41" s="9"/>
    </row>
    <row r="42" spans="1:17">
      <c r="A42" s="12"/>
      <c r="B42" s="25">
        <v>343.5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3245407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3245407</v>
      </c>
      <c r="P42" s="47">
        <f>(O42/P$64)</f>
        <v>150.02112513289882</v>
      </c>
      <c r="Q42" s="9"/>
    </row>
    <row r="43" spans="1:17">
      <c r="A43" s="12"/>
      <c r="B43" s="25">
        <v>343.6</v>
      </c>
      <c r="C43" s="20" t="s">
        <v>91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66886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66886</v>
      </c>
      <c r="P43" s="47">
        <f>(O43/P$64)</f>
        <v>3.0918504137197798</v>
      </c>
      <c r="Q43" s="9"/>
    </row>
    <row r="44" spans="1:17">
      <c r="A44" s="12"/>
      <c r="B44" s="25">
        <v>345.9</v>
      </c>
      <c r="C44" s="20" t="s">
        <v>179</v>
      </c>
      <c r="D44" s="46">
        <v>0</v>
      </c>
      <c r="E44" s="46">
        <v>1206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1206</v>
      </c>
      <c r="P44" s="47">
        <f>(O44/P$64)</f>
        <v>5.5748162529468868E-2</v>
      </c>
      <c r="Q44" s="9"/>
    </row>
    <row r="45" spans="1:17">
      <c r="A45" s="12"/>
      <c r="B45" s="25">
        <v>347.4</v>
      </c>
      <c r="C45" s="20" t="s">
        <v>180</v>
      </c>
      <c r="D45" s="46">
        <v>12411</v>
      </c>
      <c r="E45" s="46">
        <v>160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12571</v>
      </c>
      <c r="P45" s="47">
        <f>(O45/P$64)</f>
        <v>0.58110294457541722</v>
      </c>
      <c r="Q45" s="9"/>
    </row>
    <row r="46" spans="1:17">
      <c r="A46" s="12"/>
      <c r="B46" s="25">
        <v>347.5</v>
      </c>
      <c r="C46" s="20" t="s">
        <v>124</v>
      </c>
      <c r="D46" s="46">
        <v>29400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29400</v>
      </c>
      <c r="P46" s="47">
        <f>(O46/P$64)</f>
        <v>1.3590348079323256</v>
      </c>
      <c r="Q46" s="9"/>
    </row>
    <row r="47" spans="1:17" ht="15.75">
      <c r="A47" s="29" t="s">
        <v>40</v>
      </c>
      <c r="B47" s="30"/>
      <c r="C47" s="31"/>
      <c r="D47" s="32">
        <f>SUM(D48:D50)</f>
        <v>107223</v>
      </c>
      <c r="E47" s="32">
        <f>SUM(E48:E50)</f>
        <v>0</v>
      </c>
      <c r="F47" s="32">
        <f>SUM(F48:F50)</f>
        <v>0</v>
      </c>
      <c r="G47" s="32">
        <f>SUM(G48:G50)</f>
        <v>0</v>
      </c>
      <c r="H47" s="32">
        <f>SUM(H48:H50)</f>
        <v>0</v>
      </c>
      <c r="I47" s="32">
        <f>SUM(I48:I50)</f>
        <v>0</v>
      </c>
      <c r="J47" s="32">
        <f>SUM(J48:J50)</f>
        <v>0</v>
      </c>
      <c r="K47" s="32">
        <f>SUM(K48:K50)</f>
        <v>0</v>
      </c>
      <c r="L47" s="32">
        <f>SUM(L48:L50)</f>
        <v>0</v>
      </c>
      <c r="M47" s="32">
        <f>SUM(M48:M50)</f>
        <v>0</v>
      </c>
      <c r="N47" s="32">
        <f>SUM(N48:N50)</f>
        <v>0</v>
      </c>
      <c r="O47" s="32">
        <f>SUM(D47:N47)</f>
        <v>107223</v>
      </c>
      <c r="P47" s="45">
        <f>(O47/P$64)</f>
        <v>4.956455415337679</v>
      </c>
      <c r="Q47" s="10"/>
    </row>
    <row r="48" spans="1:17">
      <c r="A48" s="13"/>
      <c r="B48" s="39">
        <v>351.1</v>
      </c>
      <c r="C48" s="21" t="s">
        <v>51</v>
      </c>
      <c r="D48" s="46">
        <v>68293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68293</v>
      </c>
      <c r="P48" s="47">
        <f>(O48/P$64)</f>
        <v>3.1568899366708272</v>
      </c>
      <c r="Q48" s="9"/>
    </row>
    <row r="49" spans="1:120">
      <c r="A49" s="13"/>
      <c r="B49" s="39">
        <v>351.5</v>
      </c>
      <c r="C49" s="21" t="s">
        <v>130</v>
      </c>
      <c r="D49" s="46">
        <v>1226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0" si="4">SUM(D49:N49)</f>
        <v>1226</v>
      </c>
      <c r="P49" s="47">
        <f>(O49/P$64)</f>
        <v>5.6672676004252763E-2</v>
      </c>
      <c r="Q49" s="9"/>
    </row>
    <row r="50" spans="1:120">
      <c r="A50" s="13"/>
      <c r="B50" s="39">
        <v>354</v>
      </c>
      <c r="C50" s="21" t="s">
        <v>78</v>
      </c>
      <c r="D50" s="46">
        <v>37704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37704</v>
      </c>
      <c r="P50" s="47">
        <f>(O50/P$64)</f>
        <v>1.7428928026625987</v>
      </c>
      <c r="Q50" s="9"/>
    </row>
    <row r="51" spans="1:120" ht="15.75">
      <c r="A51" s="29" t="s">
        <v>2</v>
      </c>
      <c r="B51" s="30"/>
      <c r="C51" s="31"/>
      <c r="D51" s="32">
        <f>SUM(D52:D56)</f>
        <v>339034</v>
      </c>
      <c r="E51" s="32">
        <f>SUM(E52:E56)</f>
        <v>54638</v>
      </c>
      <c r="F51" s="32">
        <f>SUM(F52:F56)</f>
        <v>-136</v>
      </c>
      <c r="G51" s="32">
        <f>SUM(G52:G56)</f>
        <v>2603807</v>
      </c>
      <c r="H51" s="32">
        <f>SUM(H52:H56)</f>
        <v>0</v>
      </c>
      <c r="I51" s="32">
        <f>SUM(I52:I56)</f>
        <v>35668</v>
      </c>
      <c r="J51" s="32">
        <f>SUM(J52:J56)</f>
        <v>0</v>
      </c>
      <c r="K51" s="32">
        <f>SUM(K52:K56)</f>
        <v>0</v>
      </c>
      <c r="L51" s="32">
        <f>SUM(L52:L56)</f>
        <v>0</v>
      </c>
      <c r="M51" s="32">
        <f>SUM(M52:M56)</f>
        <v>0</v>
      </c>
      <c r="N51" s="32">
        <f>SUM(N52:N56)</f>
        <v>0</v>
      </c>
      <c r="O51" s="32">
        <f>SUM(D51:N51)</f>
        <v>3033011</v>
      </c>
      <c r="P51" s="45">
        <f>(O51/P$64)</f>
        <v>140.20297693338881</v>
      </c>
      <c r="Q51" s="10"/>
    </row>
    <row r="52" spans="1:120">
      <c r="A52" s="12"/>
      <c r="B52" s="25">
        <v>361.1</v>
      </c>
      <c r="C52" s="20" t="s">
        <v>53</v>
      </c>
      <c r="D52" s="46">
        <v>10738</v>
      </c>
      <c r="E52" s="46">
        <v>1638</v>
      </c>
      <c r="F52" s="46">
        <v>-136</v>
      </c>
      <c r="G52" s="46">
        <v>3807</v>
      </c>
      <c r="H52" s="46">
        <v>0</v>
      </c>
      <c r="I52" s="46">
        <v>31539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47586</v>
      </c>
      <c r="P52" s="47">
        <f>(O52/P$64)</f>
        <v>2.1996949105533212</v>
      </c>
      <c r="Q52" s="9"/>
    </row>
    <row r="53" spans="1:120">
      <c r="A53" s="12"/>
      <c r="B53" s="25">
        <v>362</v>
      </c>
      <c r="C53" s="20" t="s">
        <v>54</v>
      </c>
      <c r="D53" s="46">
        <v>30716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61" si="5">SUM(D53:N53)</f>
        <v>30716</v>
      </c>
      <c r="P53" s="47">
        <f>(O53/P$64)</f>
        <v>1.419867794573106</v>
      </c>
      <c r="Q53" s="9"/>
    </row>
    <row r="54" spans="1:120">
      <c r="A54" s="12"/>
      <c r="B54" s="25">
        <v>365</v>
      </c>
      <c r="C54" s="20" t="s">
        <v>172</v>
      </c>
      <c r="D54" s="46">
        <v>155903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5"/>
        <v>155903</v>
      </c>
      <c r="P54" s="47">
        <f>(O54/P$64)</f>
        <v>7.2067212129616793</v>
      </c>
      <c r="Q54" s="9"/>
    </row>
    <row r="55" spans="1:120">
      <c r="A55" s="12"/>
      <c r="B55" s="25">
        <v>366</v>
      </c>
      <c r="C55" s="20" t="s">
        <v>55</v>
      </c>
      <c r="D55" s="46">
        <v>94853</v>
      </c>
      <c r="E55" s="46">
        <v>53000</v>
      </c>
      <c r="F55" s="46">
        <v>0</v>
      </c>
      <c r="G55" s="46">
        <v>2600000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5"/>
        <v>2747853</v>
      </c>
      <c r="P55" s="47">
        <f>(O55/P$64)</f>
        <v>127.02135626126751</v>
      </c>
      <c r="Q55" s="9"/>
    </row>
    <row r="56" spans="1:120">
      <c r="A56" s="12"/>
      <c r="B56" s="25">
        <v>369.9</v>
      </c>
      <c r="C56" s="20" t="s">
        <v>58</v>
      </c>
      <c r="D56" s="46">
        <v>46824</v>
      </c>
      <c r="E56" s="46">
        <v>0</v>
      </c>
      <c r="F56" s="46">
        <v>0</v>
      </c>
      <c r="G56" s="46">
        <v>0</v>
      </c>
      <c r="H56" s="46">
        <v>0</v>
      </c>
      <c r="I56" s="46">
        <v>4129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5"/>
        <v>50953</v>
      </c>
      <c r="P56" s="47">
        <f>(O56/P$64)</f>
        <v>2.35533675403319</v>
      </c>
      <c r="Q56" s="9"/>
    </row>
    <row r="57" spans="1:120" ht="15.75">
      <c r="A57" s="29" t="s">
        <v>41</v>
      </c>
      <c r="B57" s="30"/>
      <c r="C57" s="31"/>
      <c r="D57" s="32">
        <f>SUM(D58:D61)</f>
        <v>2013340</v>
      </c>
      <c r="E57" s="32">
        <f>SUM(E58:E61)</f>
        <v>0</v>
      </c>
      <c r="F57" s="32">
        <f>SUM(F58:F61)</f>
        <v>485842</v>
      </c>
      <c r="G57" s="32">
        <f>SUM(G58:G61)</f>
        <v>10798572</v>
      </c>
      <c r="H57" s="32">
        <f>SUM(H58:H61)</f>
        <v>0</v>
      </c>
      <c r="I57" s="32">
        <f>SUM(I58:I61)</f>
        <v>1150202</v>
      </c>
      <c r="J57" s="32">
        <f>SUM(J58:J61)</f>
        <v>0</v>
      </c>
      <c r="K57" s="32">
        <f>SUM(K58:K61)</f>
        <v>0</v>
      </c>
      <c r="L57" s="32">
        <f>SUM(L58:L61)</f>
        <v>0</v>
      </c>
      <c r="M57" s="32">
        <f>SUM(M58:M61)</f>
        <v>0</v>
      </c>
      <c r="N57" s="32">
        <f>SUM(N58:N61)</f>
        <v>0</v>
      </c>
      <c r="O57" s="32">
        <f t="shared" si="5"/>
        <v>14447956</v>
      </c>
      <c r="P57" s="45">
        <f>(O57/P$64)</f>
        <v>667.86650025424126</v>
      </c>
      <c r="Q57" s="9"/>
    </row>
    <row r="58" spans="1:120">
      <c r="A58" s="12"/>
      <c r="B58" s="25">
        <v>381</v>
      </c>
      <c r="C58" s="20" t="s">
        <v>59</v>
      </c>
      <c r="D58" s="46">
        <v>1614324</v>
      </c>
      <c r="E58" s="46">
        <v>0</v>
      </c>
      <c r="F58" s="46">
        <v>485842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2100166</v>
      </c>
      <c r="P58" s="47">
        <f>(O58/P$64)</f>
        <v>97.081588314149684</v>
      </c>
      <c r="Q58" s="9"/>
    </row>
    <row r="59" spans="1:120">
      <c r="A59" s="12"/>
      <c r="B59" s="25">
        <v>383.2</v>
      </c>
      <c r="C59" s="20" t="s">
        <v>181</v>
      </c>
      <c r="D59" s="46">
        <v>399016</v>
      </c>
      <c r="E59" s="46">
        <v>0</v>
      </c>
      <c r="F59" s="46">
        <v>0</v>
      </c>
      <c r="G59" s="46">
        <v>812572</v>
      </c>
      <c r="H59" s="46">
        <v>0</v>
      </c>
      <c r="I59" s="46">
        <v>38246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1249834</v>
      </c>
      <c r="P59" s="47">
        <f>(O59/P$64)</f>
        <v>57.77441871215273</v>
      </c>
      <c r="Q59" s="9"/>
    </row>
    <row r="60" spans="1:120">
      <c r="A60" s="12"/>
      <c r="B60" s="25">
        <v>384</v>
      </c>
      <c r="C60" s="20" t="s">
        <v>87</v>
      </c>
      <c r="D60" s="46">
        <v>0</v>
      </c>
      <c r="E60" s="46">
        <v>0</v>
      </c>
      <c r="F60" s="46">
        <v>0</v>
      </c>
      <c r="G60" s="46">
        <v>9986000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9986000</v>
      </c>
      <c r="P60" s="47">
        <f>(O60/P$64)</f>
        <v>461.60957795959877</v>
      </c>
      <c r="Q60" s="9"/>
    </row>
    <row r="61" spans="1:120" ht="15.75" thickBot="1">
      <c r="A61" s="12"/>
      <c r="B61" s="25">
        <v>389.8</v>
      </c>
      <c r="C61" s="20" t="s">
        <v>174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1111956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1111956</v>
      </c>
      <c r="P61" s="47">
        <f>(O61/P$64)</f>
        <v>51.400915268340036</v>
      </c>
      <c r="Q61" s="9"/>
    </row>
    <row r="62" spans="1:120" ht="16.5" thickBot="1">
      <c r="A62" s="14" t="s">
        <v>49</v>
      </c>
      <c r="B62" s="23"/>
      <c r="C62" s="22"/>
      <c r="D62" s="15">
        <f>SUM(D5,D13,D27,D36,D47,D51,D57)</f>
        <v>24053175</v>
      </c>
      <c r="E62" s="15">
        <f>SUM(E5,E13,E27,E36,E47,E51,E57)</f>
        <v>2977819</v>
      </c>
      <c r="F62" s="15">
        <f>SUM(F5,F13,F27,F36,F47,F51,F57)</f>
        <v>485706</v>
      </c>
      <c r="G62" s="15">
        <f>SUM(G5,G13,G27,G36,G47,G51,G57)</f>
        <v>17364908</v>
      </c>
      <c r="H62" s="15">
        <f>SUM(H5,H13,H27,H36,H47,H51,H57)</f>
        <v>0</v>
      </c>
      <c r="I62" s="15">
        <f>SUM(I5,I13,I27,I36,I47,I51,I57)</f>
        <v>12505945</v>
      </c>
      <c r="J62" s="15">
        <f>SUM(J5,J13,J27,J36,J47,J51,J57)</f>
        <v>0</v>
      </c>
      <c r="K62" s="15">
        <f>SUM(K5,K13,K27,K36,K47,K51,K57)</f>
        <v>0</v>
      </c>
      <c r="L62" s="15">
        <f>SUM(L5,L13,L27,L36,L47,L51,L57)</f>
        <v>0</v>
      </c>
      <c r="M62" s="15">
        <f>SUM(M5,M13,M27,M36,M47,M51,M57)</f>
        <v>0</v>
      </c>
      <c r="N62" s="15">
        <f>SUM(N5,N13,N27,N36,N47,N51,N57)</f>
        <v>0</v>
      </c>
      <c r="O62" s="15">
        <f>SUM(D62:N62)</f>
        <v>57387553</v>
      </c>
      <c r="P62" s="38">
        <f>(O62/P$64)</f>
        <v>2652.7783016687467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20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20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8" t="s">
        <v>182</v>
      </c>
      <c r="N64" s="48"/>
      <c r="O64" s="48"/>
      <c r="P64" s="43">
        <v>21633</v>
      </c>
    </row>
    <row r="65" spans="1:16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1"/>
    </row>
    <row r="66" spans="1:16" ht="15.75" customHeight="1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</row>
  </sheetData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3634007</v>
      </c>
      <c r="E5" s="27">
        <f t="shared" si="0"/>
        <v>142855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3776862</v>
      </c>
      <c r="O5" s="33">
        <f t="shared" ref="O5:O36" si="1">(N5/O$56)</f>
        <v>396.35449679924443</v>
      </c>
      <c r="P5" s="6"/>
    </row>
    <row r="6" spans="1:133">
      <c r="A6" s="12"/>
      <c r="B6" s="25">
        <v>311</v>
      </c>
      <c r="C6" s="20" t="s">
        <v>1</v>
      </c>
      <c r="D6" s="46">
        <v>1989728</v>
      </c>
      <c r="E6" s="46">
        <v>142855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2132583</v>
      </c>
      <c r="O6" s="47">
        <f t="shared" si="1"/>
        <v>223.79924441179557</v>
      </c>
      <c r="P6" s="9"/>
    </row>
    <row r="7" spans="1:133">
      <c r="A7" s="12"/>
      <c r="B7" s="25">
        <v>312.41000000000003</v>
      </c>
      <c r="C7" s="20" t="s">
        <v>9</v>
      </c>
      <c r="D7" s="46">
        <v>102340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102340</v>
      </c>
      <c r="O7" s="47">
        <f t="shared" si="1"/>
        <v>10.73984678350299</v>
      </c>
      <c r="P7" s="9"/>
    </row>
    <row r="8" spans="1:133">
      <c r="A8" s="12"/>
      <c r="B8" s="25">
        <v>312.60000000000002</v>
      </c>
      <c r="C8" s="20" t="s">
        <v>10</v>
      </c>
      <c r="D8" s="46">
        <v>702012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702012</v>
      </c>
      <c r="O8" s="47">
        <f t="shared" si="1"/>
        <v>73.671109245461224</v>
      </c>
      <c r="P8" s="9"/>
    </row>
    <row r="9" spans="1:133">
      <c r="A9" s="12"/>
      <c r="B9" s="25">
        <v>314.10000000000002</v>
      </c>
      <c r="C9" s="20" t="s">
        <v>11</v>
      </c>
      <c r="D9" s="46">
        <v>503680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503680</v>
      </c>
      <c r="O9" s="47">
        <f t="shared" si="1"/>
        <v>52.857592612026444</v>
      </c>
      <c r="P9" s="9"/>
    </row>
    <row r="10" spans="1:133">
      <c r="A10" s="12"/>
      <c r="B10" s="25">
        <v>314.39999999999998</v>
      </c>
      <c r="C10" s="20" t="s">
        <v>12</v>
      </c>
      <c r="D10" s="46">
        <v>20068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20068</v>
      </c>
      <c r="O10" s="47">
        <f t="shared" si="1"/>
        <v>2.1059922342323434</v>
      </c>
      <c r="P10" s="9"/>
    </row>
    <row r="11" spans="1:133">
      <c r="A11" s="12"/>
      <c r="B11" s="25">
        <v>314.8</v>
      </c>
      <c r="C11" s="20" t="s">
        <v>13</v>
      </c>
      <c r="D11" s="46">
        <v>14318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14318</v>
      </c>
      <c r="O11" s="47">
        <f t="shared" si="1"/>
        <v>1.5025710987511807</v>
      </c>
      <c r="P11" s="9"/>
    </row>
    <row r="12" spans="1:133">
      <c r="A12" s="12"/>
      <c r="B12" s="25">
        <v>315</v>
      </c>
      <c r="C12" s="20" t="s">
        <v>107</v>
      </c>
      <c r="D12" s="46">
        <v>290951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290951</v>
      </c>
      <c r="O12" s="47">
        <f t="shared" si="1"/>
        <v>30.533214398153007</v>
      </c>
      <c r="P12" s="9"/>
    </row>
    <row r="13" spans="1:133">
      <c r="A13" s="12"/>
      <c r="B13" s="25">
        <v>316</v>
      </c>
      <c r="C13" s="20" t="s">
        <v>108</v>
      </c>
      <c r="D13" s="46">
        <v>10910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10910</v>
      </c>
      <c r="O13" s="47">
        <f t="shared" si="1"/>
        <v>1.1449260153216496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1529052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676454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2205506</v>
      </c>
      <c r="O14" s="45">
        <f t="shared" si="1"/>
        <v>231.45198866617693</v>
      </c>
      <c r="P14" s="10"/>
    </row>
    <row r="15" spans="1:133">
      <c r="A15" s="12"/>
      <c r="B15" s="25">
        <v>322</v>
      </c>
      <c r="C15" s="20" t="s">
        <v>70</v>
      </c>
      <c r="D15" s="46">
        <v>338934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338934</v>
      </c>
      <c r="O15" s="47">
        <f t="shared" si="1"/>
        <v>35.568685066638679</v>
      </c>
      <c r="P15" s="9"/>
    </row>
    <row r="16" spans="1:133">
      <c r="A16" s="12"/>
      <c r="B16" s="25">
        <v>323.10000000000002</v>
      </c>
      <c r="C16" s="20" t="s">
        <v>17</v>
      </c>
      <c r="D16" s="46">
        <v>467171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467171</v>
      </c>
      <c r="O16" s="47">
        <f t="shared" si="1"/>
        <v>49.02623570154266</v>
      </c>
      <c r="P16" s="9"/>
    </row>
    <row r="17" spans="1:16">
      <c r="A17" s="12"/>
      <c r="B17" s="25">
        <v>323.39999999999998</v>
      </c>
      <c r="C17" s="20" t="s">
        <v>18</v>
      </c>
      <c r="D17" s="46">
        <v>18521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18521</v>
      </c>
      <c r="O17" s="47">
        <f t="shared" si="1"/>
        <v>1.943645713086368</v>
      </c>
      <c r="P17" s="9"/>
    </row>
    <row r="18" spans="1:16">
      <c r="A18" s="12"/>
      <c r="B18" s="25">
        <v>323.7</v>
      </c>
      <c r="C18" s="20" t="s">
        <v>19</v>
      </c>
      <c r="D18" s="46">
        <v>23205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23205</v>
      </c>
      <c r="O18" s="47">
        <f t="shared" si="1"/>
        <v>2.4351978171896316</v>
      </c>
      <c r="P18" s="9"/>
    </row>
    <row r="19" spans="1:16">
      <c r="A19" s="12"/>
      <c r="B19" s="25">
        <v>324.11</v>
      </c>
      <c r="C19" s="20" t="s">
        <v>20</v>
      </c>
      <c r="D19" s="46">
        <v>362517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362517</v>
      </c>
      <c r="O19" s="47">
        <f t="shared" si="1"/>
        <v>38.043551264560811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676454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676454</v>
      </c>
      <c r="O20" s="47">
        <f t="shared" si="1"/>
        <v>70.988981005352088</v>
      </c>
      <c r="P20" s="9"/>
    </row>
    <row r="21" spans="1:16">
      <c r="A21" s="12"/>
      <c r="B21" s="25">
        <v>324.61</v>
      </c>
      <c r="C21" s="20" t="s">
        <v>22</v>
      </c>
      <c r="D21" s="46">
        <v>276291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276291</v>
      </c>
      <c r="O21" s="47">
        <f t="shared" si="1"/>
        <v>28.994752859691467</v>
      </c>
      <c r="P21" s="9"/>
    </row>
    <row r="22" spans="1:16">
      <c r="A22" s="12"/>
      <c r="B22" s="25">
        <v>324.70999999999998</v>
      </c>
      <c r="C22" s="20" t="s">
        <v>23</v>
      </c>
      <c r="D22" s="46">
        <v>42413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42413</v>
      </c>
      <c r="O22" s="47">
        <f t="shared" si="1"/>
        <v>4.4509392381152271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SUM(D24:D32)</f>
        <v>736040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16556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ref="N23:N33" si="6">SUM(D23:M23)</f>
        <v>752596</v>
      </c>
      <c r="O23" s="45">
        <f t="shared" si="1"/>
        <v>78.979536152796726</v>
      </c>
      <c r="P23" s="10"/>
    </row>
    <row r="24" spans="1:16">
      <c r="A24" s="12"/>
      <c r="B24" s="25">
        <v>331.2</v>
      </c>
      <c r="C24" s="20" t="s">
        <v>25</v>
      </c>
      <c r="D24" s="46">
        <v>42621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42621</v>
      </c>
      <c r="O24" s="47">
        <f t="shared" si="1"/>
        <v>4.4727673417987193</v>
      </c>
      <c r="P24" s="9"/>
    </row>
    <row r="25" spans="1:16">
      <c r="A25" s="12"/>
      <c r="B25" s="25">
        <v>331.35</v>
      </c>
      <c r="C25" s="20" t="s">
        <v>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16556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16556</v>
      </c>
      <c r="O25" s="47">
        <f t="shared" si="1"/>
        <v>1.7374330989610662</v>
      </c>
      <c r="P25" s="9"/>
    </row>
    <row r="26" spans="1:16">
      <c r="A26" s="12"/>
      <c r="B26" s="25">
        <v>334.2</v>
      </c>
      <c r="C26" s="20" t="s">
        <v>27</v>
      </c>
      <c r="D26" s="46">
        <v>4435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4435</v>
      </c>
      <c r="O26" s="47">
        <f t="shared" si="1"/>
        <v>0.4654213453667751</v>
      </c>
      <c r="P26" s="9"/>
    </row>
    <row r="27" spans="1:16">
      <c r="A27" s="12"/>
      <c r="B27" s="25">
        <v>335.12</v>
      </c>
      <c r="C27" s="20" t="s">
        <v>109</v>
      </c>
      <c r="D27" s="46">
        <v>173641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173641</v>
      </c>
      <c r="O27" s="47">
        <f t="shared" si="1"/>
        <v>18.222373806275581</v>
      </c>
      <c r="P27" s="9"/>
    </row>
    <row r="28" spans="1:16">
      <c r="A28" s="12"/>
      <c r="B28" s="25">
        <v>335.14</v>
      </c>
      <c r="C28" s="20" t="s">
        <v>110</v>
      </c>
      <c r="D28" s="46">
        <v>5278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5278</v>
      </c>
      <c r="O28" s="47">
        <f t="shared" si="1"/>
        <v>0.55388813096862211</v>
      </c>
      <c r="P28" s="9"/>
    </row>
    <row r="29" spans="1:16">
      <c r="A29" s="12"/>
      <c r="B29" s="25">
        <v>335.15</v>
      </c>
      <c r="C29" s="20" t="s">
        <v>111</v>
      </c>
      <c r="D29" s="46">
        <v>2337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2337</v>
      </c>
      <c r="O29" s="47">
        <f t="shared" si="1"/>
        <v>0.24525133802077867</v>
      </c>
      <c r="P29" s="9"/>
    </row>
    <row r="30" spans="1:16">
      <c r="A30" s="12"/>
      <c r="B30" s="25">
        <v>335.18</v>
      </c>
      <c r="C30" s="20" t="s">
        <v>112</v>
      </c>
      <c r="D30" s="46">
        <v>425255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425255</v>
      </c>
      <c r="O30" s="47">
        <f t="shared" si="1"/>
        <v>44.627453038094238</v>
      </c>
      <c r="P30" s="9"/>
    </row>
    <row r="31" spans="1:16">
      <c r="A31" s="12"/>
      <c r="B31" s="25">
        <v>335.19</v>
      </c>
      <c r="C31" s="20" t="s">
        <v>113</v>
      </c>
      <c r="D31" s="46">
        <v>28307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28307</v>
      </c>
      <c r="O31" s="47">
        <f t="shared" si="1"/>
        <v>2.9706160142722218</v>
      </c>
      <c r="P31" s="9"/>
    </row>
    <row r="32" spans="1:16">
      <c r="A32" s="12"/>
      <c r="B32" s="25">
        <v>338</v>
      </c>
      <c r="C32" s="20" t="s">
        <v>34</v>
      </c>
      <c r="D32" s="46">
        <v>54166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54166</v>
      </c>
      <c r="O32" s="47">
        <f t="shared" si="1"/>
        <v>5.6843320390387237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SUM(D34:D41)</f>
        <v>375939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4769778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6"/>
        <v>5145717</v>
      </c>
      <c r="O33" s="45">
        <f t="shared" si="1"/>
        <v>540.00598173995172</v>
      </c>
      <c r="P33" s="10"/>
    </row>
    <row r="34" spans="1:16">
      <c r="A34" s="12"/>
      <c r="B34" s="25">
        <v>342.1</v>
      </c>
      <c r="C34" s="20" t="s">
        <v>85</v>
      </c>
      <c r="D34" s="46">
        <v>7311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8">SUM(D34:M34)</f>
        <v>7311</v>
      </c>
      <c r="O34" s="47">
        <f t="shared" si="1"/>
        <v>0.76723685591352708</v>
      </c>
      <c r="P34" s="9"/>
    </row>
    <row r="35" spans="1:16">
      <c r="A35" s="12"/>
      <c r="B35" s="25">
        <v>342.2</v>
      </c>
      <c r="C35" s="20" t="s">
        <v>43</v>
      </c>
      <c r="D35" s="46">
        <v>15230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15230</v>
      </c>
      <c r="O35" s="47">
        <f t="shared" si="1"/>
        <v>1.5982789379788016</v>
      </c>
      <c r="P35" s="9"/>
    </row>
    <row r="36" spans="1:16">
      <c r="A36" s="12"/>
      <c r="B36" s="25">
        <v>343.3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1716586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1716586</v>
      </c>
      <c r="O36" s="47">
        <f t="shared" si="1"/>
        <v>180.14335187322908</v>
      </c>
      <c r="P36" s="9"/>
    </row>
    <row r="37" spans="1:16">
      <c r="A37" s="12"/>
      <c r="B37" s="25">
        <v>343.4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761140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761140</v>
      </c>
      <c r="O37" s="47">
        <f t="shared" ref="O37:O54" si="9">(N37/O$56)</f>
        <v>79.87616748871865</v>
      </c>
      <c r="P37" s="9"/>
    </row>
    <row r="38" spans="1:16">
      <c r="A38" s="12"/>
      <c r="B38" s="25">
        <v>343.5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1392742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1392742</v>
      </c>
      <c r="O38" s="47">
        <f t="shared" si="9"/>
        <v>146.15825375170533</v>
      </c>
      <c r="P38" s="9"/>
    </row>
    <row r="39" spans="1:16">
      <c r="A39" s="12"/>
      <c r="B39" s="25">
        <v>343.9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899310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899310</v>
      </c>
      <c r="O39" s="47">
        <f t="shared" si="9"/>
        <v>94.37611501731557</v>
      </c>
      <c r="P39" s="9"/>
    </row>
    <row r="40" spans="1:16">
      <c r="A40" s="12"/>
      <c r="B40" s="25">
        <v>344.5</v>
      </c>
      <c r="C40" s="20" t="s">
        <v>114</v>
      </c>
      <c r="D40" s="46">
        <v>2300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2300</v>
      </c>
      <c r="O40" s="47">
        <f t="shared" si="9"/>
        <v>0.24136845419246511</v>
      </c>
      <c r="P40" s="9"/>
    </row>
    <row r="41" spans="1:16">
      <c r="A41" s="12"/>
      <c r="B41" s="25">
        <v>349</v>
      </c>
      <c r="C41" s="20" t="s">
        <v>75</v>
      </c>
      <c r="D41" s="46">
        <v>351098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351098</v>
      </c>
      <c r="O41" s="47">
        <f t="shared" si="9"/>
        <v>36.845209360898309</v>
      </c>
      <c r="P41" s="9"/>
    </row>
    <row r="42" spans="1:16" ht="15.75">
      <c r="A42" s="29" t="s">
        <v>40</v>
      </c>
      <c r="B42" s="30"/>
      <c r="C42" s="31"/>
      <c r="D42" s="32">
        <f t="shared" ref="D42:M42" si="10">SUM(D43:D45)</f>
        <v>108653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4" si="11">SUM(D42:M42)</f>
        <v>108653</v>
      </c>
      <c r="O42" s="45">
        <f t="shared" si="9"/>
        <v>11.402350718858223</v>
      </c>
      <c r="P42" s="10"/>
    </row>
    <row r="43" spans="1:16">
      <c r="A43" s="13"/>
      <c r="B43" s="39">
        <v>351.1</v>
      </c>
      <c r="C43" s="21" t="s">
        <v>51</v>
      </c>
      <c r="D43" s="46">
        <v>59858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59858</v>
      </c>
      <c r="O43" s="47">
        <f t="shared" si="9"/>
        <v>6.2816664917619898</v>
      </c>
      <c r="P43" s="9"/>
    </row>
    <row r="44" spans="1:16">
      <c r="A44" s="13"/>
      <c r="B44" s="39">
        <v>351.3</v>
      </c>
      <c r="C44" s="21" t="s">
        <v>76</v>
      </c>
      <c r="D44" s="46">
        <v>2669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2669</v>
      </c>
      <c r="O44" s="47">
        <f t="shared" si="9"/>
        <v>0.28009234966943014</v>
      </c>
      <c r="P44" s="9"/>
    </row>
    <row r="45" spans="1:16">
      <c r="A45" s="13"/>
      <c r="B45" s="39">
        <v>354</v>
      </c>
      <c r="C45" s="21" t="s">
        <v>78</v>
      </c>
      <c r="D45" s="46">
        <v>46126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46126</v>
      </c>
      <c r="O45" s="47">
        <f t="shared" si="9"/>
        <v>4.8405918774268022</v>
      </c>
      <c r="P45" s="9"/>
    </row>
    <row r="46" spans="1:16" ht="15.75">
      <c r="A46" s="29" t="s">
        <v>2</v>
      </c>
      <c r="B46" s="30"/>
      <c r="C46" s="31"/>
      <c r="D46" s="32">
        <f t="shared" ref="D46:M46" si="12">SUM(D47:D51)</f>
        <v>120467</v>
      </c>
      <c r="E46" s="32">
        <f t="shared" si="12"/>
        <v>33451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538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154456</v>
      </c>
      <c r="O46" s="45">
        <f t="shared" si="9"/>
        <v>16.209046069891908</v>
      </c>
      <c r="P46" s="10"/>
    </row>
    <row r="47" spans="1:16">
      <c r="A47" s="12"/>
      <c r="B47" s="25">
        <v>361.1</v>
      </c>
      <c r="C47" s="20" t="s">
        <v>53</v>
      </c>
      <c r="D47" s="46">
        <v>30210</v>
      </c>
      <c r="E47" s="46">
        <v>0</v>
      </c>
      <c r="F47" s="46">
        <v>0</v>
      </c>
      <c r="G47" s="46">
        <v>0</v>
      </c>
      <c r="H47" s="46">
        <v>0</v>
      </c>
      <c r="I47" s="46">
        <v>538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30748</v>
      </c>
      <c r="O47" s="47">
        <f t="shared" si="9"/>
        <v>3.2267814041347465</v>
      </c>
      <c r="P47" s="9"/>
    </row>
    <row r="48" spans="1:16">
      <c r="A48" s="12"/>
      <c r="B48" s="25">
        <v>362</v>
      </c>
      <c r="C48" s="20" t="s">
        <v>54</v>
      </c>
      <c r="D48" s="46">
        <v>34408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34408</v>
      </c>
      <c r="O48" s="47">
        <f t="shared" si="9"/>
        <v>3.610872074719278</v>
      </c>
      <c r="P48" s="9"/>
    </row>
    <row r="49" spans="1:119">
      <c r="A49" s="12"/>
      <c r="B49" s="25">
        <v>366</v>
      </c>
      <c r="C49" s="20" t="s">
        <v>55</v>
      </c>
      <c r="D49" s="46">
        <v>12308</v>
      </c>
      <c r="E49" s="46">
        <v>33050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45358</v>
      </c>
      <c r="O49" s="47">
        <f t="shared" si="9"/>
        <v>4.7599958022877535</v>
      </c>
      <c r="P49" s="9"/>
    </row>
    <row r="50" spans="1:119">
      <c r="A50" s="12"/>
      <c r="B50" s="25">
        <v>369.3</v>
      </c>
      <c r="C50" s="20" t="s">
        <v>57</v>
      </c>
      <c r="D50" s="46">
        <v>28487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28487</v>
      </c>
      <c r="O50" s="47">
        <f t="shared" si="9"/>
        <v>2.9895057193829362</v>
      </c>
      <c r="P50" s="9"/>
    </row>
    <row r="51" spans="1:119">
      <c r="A51" s="12"/>
      <c r="B51" s="25">
        <v>369.9</v>
      </c>
      <c r="C51" s="20" t="s">
        <v>58</v>
      </c>
      <c r="D51" s="46">
        <v>15054</v>
      </c>
      <c r="E51" s="46">
        <v>401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15455</v>
      </c>
      <c r="O51" s="47">
        <f t="shared" si="9"/>
        <v>1.6218910693671948</v>
      </c>
      <c r="P51" s="9"/>
    </row>
    <row r="52" spans="1:119" ht="15.75">
      <c r="A52" s="29" t="s">
        <v>41</v>
      </c>
      <c r="B52" s="30"/>
      <c r="C52" s="31"/>
      <c r="D52" s="32">
        <f t="shared" ref="D52:M52" si="13">SUM(D53:D53)</f>
        <v>0</v>
      </c>
      <c r="E52" s="32">
        <f t="shared" si="13"/>
        <v>150079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808000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958079</v>
      </c>
      <c r="O52" s="45">
        <f t="shared" si="9"/>
        <v>100.54349879315772</v>
      </c>
      <c r="P52" s="9"/>
    </row>
    <row r="53" spans="1:119" ht="15.75" thickBot="1">
      <c r="A53" s="12"/>
      <c r="B53" s="25">
        <v>381</v>
      </c>
      <c r="C53" s="20" t="s">
        <v>59</v>
      </c>
      <c r="D53" s="46">
        <v>0</v>
      </c>
      <c r="E53" s="46">
        <v>150079</v>
      </c>
      <c r="F53" s="46">
        <v>0</v>
      </c>
      <c r="G53" s="46">
        <v>0</v>
      </c>
      <c r="H53" s="46">
        <v>0</v>
      </c>
      <c r="I53" s="46">
        <v>808000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958079</v>
      </c>
      <c r="O53" s="47">
        <f t="shared" si="9"/>
        <v>100.54349879315772</v>
      </c>
      <c r="P53" s="9"/>
    </row>
    <row r="54" spans="1:119" ht="16.5" thickBot="1">
      <c r="A54" s="14" t="s">
        <v>49</v>
      </c>
      <c r="B54" s="23"/>
      <c r="C54" s="22"/>
      <c r="D54" s="15">
        <f t="shared" ref="D54:M54" si="14">SUM(D5,D14,D23,D33,D42,D46,D52)</f>
        <v>6504158</v>
      </c>
      <c r="E54" s="15">
        <f t="shared" si="14"/>
        <v>326385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6271326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13101869</v>
      </c>
      <c r="O54" s="38">
        <f t="shared" si="9"/>
        <v>1374.9468989400777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115</v>
      </c>
      <c r="M56" s="48"/>
      <c r="N56" s="48"/>
      <c r="O56" s="43">
        <v>9529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3704419</v>
      </c>
      <c r="E5" s="27">
        <f t="shared" si="0"/>
        <v>184457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3888876</v>
      </c>
      <c r="O5" s="33">
        <f t="shared" ref="O5:O49" si="1">(N5/O$51)</f>
        <v>429.23576158940398</v>
      </c>
      <c r="P5" s="6"/>
    </row>
    <row r="6" spans="1:133">
      <c r="A6" s="12"/>
      <c r="B6" s="25">
        <v>311</v>
      </c>
      <c r="C6" s="20" t="s">
        <v>1</v>
      </c>
      <c r="D6" s="46">
        <v>2220702</v>
      </c>
      <c r="E6" s="46">
        <v>184457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2405159</v>
      </c>
      <c r="O6" s="47">
        <f t="shared" si="1"/>
        <v>265.47008830022077</v>
      </c>
      <c r="P6" s="9"/>
    </row>
    <row r="7" spans="1:133">
      <c r="A7" s="12"/>
      <c r="B7" s="25">
        <v>312.41000000000003</v>
      </c>
      <c r="C7" s="20" t="s">
        <v>9</v>
      </c>
      <c r="D7" s="46">
        <v>101642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101642</v>
      </c>
      <c r="O7" s="47">
        <f t="shared" si="1"/>
        <v>11.218763796909492</v>
      </c>
      <c r="P7" s="9"/>
    </row>
    <row r="8" spans="1:133">
      <c r="A8" s="12"/>
      <c r="B8" s="25">
        <v>312.60000000000002</v>
      </c>
      <c r="C8" s="20" t="s">
        <v>10</v>
      </c>
      <c r="D8" s="46">
        <v>583449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583449</v>
      </c>
      <c r="O8" s="47">
        <f t="shared" si="1"/>
        <v>64.398344370860926</v>
      </c>
      <c r="P8" s="9"/>
    </row>
    <row r="9" spans="1:133">
      <c r="A9" s="12"/>
      <c r="B9" s="25">
        <v>314.10000000000002</v>
      </c>
      <c r="C9" s="20" t="s">
        <v>11</v>
      </c>
      <c r="D9" s="46">
        <v>476216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476216</v>
      </c>
      <c r="O9" s="47">
        <f t="shared" si="1"/>
        <v>52.562472406181016</v>
      </c>
      <c r="P9" s="9"/>
    </row>
    <row r="10" spans="1:133">
      <c r="A10" s="12"/>
      <c r="B10" s="25">
        <v>314.39999999999998</v>
      </c>
      <c r="C10" s="20" t="s">
        <v>12</v>
      </c>
      <c r="D10" s="46">
        <v>13820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13820</v>
      </c>
      <c r="O10" s="47">
        <f t="shared" si="1"/>
        <v>1.5253863134657837</v>
      </c>
      <c r="P10" s="9"/>
    </row>
    <row r="11" spans="1:133">
      <c r="A11" s="12"/>
      <c r="B11" s="25">
        <v>314.8</v>
      </c>
      <c r="C11" s="20" t="s">
        <v>13</v>
      </c>
      <c r="D11" s="46">
        <v>15587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15587</v>
      </c>
      <c r="O11" s="47">
        <f t="shared" si="1"/>
        <v>1.720419426048565</v>
      </c>
      <c r="P11" s="9"/>
    </row>
    <row r="12" spans="1:133">
      <c r="A12" s="12"/>
      <c r="B12" s="25">
        <v>315</v>
      </c>
      <c r="C12" s="20" t="s">
        <v>14</v>
      </c>
      <c r="D12" s="46">
        <v>277111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277111</v>
      </c>
      <c r="O12" s="47">
        <f t="shared" si="1"/>
        <v>30.586203090507727</v>
      </c>
      <c r="P12" s="9"/>
    </row>
    <row r="13" spans="1:133">
      <c r="A13" s="12"/>
      <c r="B13" s="25">
        <v>316</v>
      </c>
      <c r="C13" s="20" t="s">
        <v>15</v>
      </c>
      <c r="D13" s="46">
        <v>15892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15892</v>
      </c>
      <c r="O13" s="47">
        <f t="shared" si="1"/>
        <v>1.7540838852097129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806678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525857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1332535</v>
      </c>
      <c r="O14" s="45">
        <f t="shared" si="1"/>
        <v>147.07891832229581</v>
      </c>
      <c r="P14" s="10"/>
    </row>
    <row r="15" spans="1:133">
      <c r="A15" s="12"/>
      <c r="B15" s="25">
        <v>322</v>
      </c>
      <c r="C15" s="20" t="s">
        <v>70</v>
      </c>
      <c r="D15" s="46">
        <v>113114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113114</v>
      </c>
      <c r="O15" s="47">
        <f t="shared" si="1"/>
        <v>12.484988962472405</v>
      </c>
      <c r="P15" s="9"/>
    </row>
    <row r="16" spans="1:133">
      <c r="A16" s="12"/>
      <c r="B16" s="25">
        <v>323.10000000000002</v>
      </c>
      <c r="C16" s="20" t="s">
        <v>17</v>
      </c>
      <c r="D16" s="46">
        <v>459279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459279</v>
      </c>
      <c r="O16" s="47">
        <f t="shared" si="1"/>
        <v>50.693046357615891</v>
      </c>
      <c r="P16" s="9"/>
    </row>
    <row r="17" spans="1:16">
      <c r="A17" s="12"/>
      <c r="B17" s="25">
        <v>323.39999999999998</v>
      </c>
      <c r="C17" s="20" t="s">
        <v>18</v>
      </c>
      <c r="D17" s="46">
        <v>11078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11078</v>
      </c>
      <c r="O17" s="47">
        <f t="shared" si="1"/>
        <v>1.2227373068432672</v>
      </c>
      <c r="P17" s="9"/>
    </row>
    <row r="18" spans="1:16">
      <c r="A18" s="12"/>
      <c r="B18" s="25">
        <v>323.7</v>
      </c>
      <c r="C18" s="20" t="s">
        <v>19</v>
      </c>
      <c r="D18" s="46">
        <v>12066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12066</v>
      </c>
      <c r="O18" s="47">
        <f t="shared" si="1"/>
        <v>1.3317880794701986</v>
      </c>
      <c r="P18" s="9"/>
    </row>
    <row r="19" spans="1:16">
      <c r="A19" s="12"/>
      <c r="B19" s="25">
        <v>324.11</v>
      </c>
      <c r="C19" s="20" t="s">
        <v>20</v>
      </c>
      <c r="D19" s="46">
        <v>113153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113153</v>
      </c>
      <c r="O19" s="47">
        <f t="shared" si="1"/>
        <v>12.489293598233996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525857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525857</v>
      </c>
      <c r="O20" s="47">
        <f t="shared" si="1"/>
        <v>58.041611479028695</v>
      </c>
      <c r="P20" s="9"/>
    </row>
    <row r="21" spans="1:16">
      <c r="A21" s="12"/>
      <c r="B21" s="25">
        <v>324.61</v>
      </c>
      <c r="C21" s="20" t="s">
        <v>22</v>
      </c>
      <c r="D21" s="46">
        <v>83897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83897</v>
      </c>
      <c r="O21" s="47">
        <f t="shared" si="1"/>
        <v>9.260154525386314</v>
      </c>
      <c r="P21" s="9"/>
    </row>
    <row r="22" spans="1:16">
      <c r="A22" s="12"/>
      <c r="B22" s="25">
        <v>324.70999999999998</v>
      </c>
      <c r="C22" s="20" t="s">
        <v>23</v>
      </c>
      <c r="D22" s="46">
        <v>14091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14091</v>
      </c>
      <c r="O22" s="47">
        <f t="shared" si="1"/>
        <v>1.5552980132450331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SUM(D24:D31)</f>
        <v>736239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673415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ref="N23:N49" si="6">SUM(D23:M23)</f>
        <v>1409654</v>
      </c>
      <c r="O23" s="45">
        <f t="shared" si="1"/>
        <v>155.59094922737307</v>
      </c>
      <c r="P23" s="10"/>
    </row>
    <row r="24" spans="1:16">
      <c r="A24" s="12"/>
      <c r="B24" s="25">
        <v>331.2</v>
      </c>
      <c r="C24" s="20" t="s">
        <v>25</v>
      </c>
      <c r="D24" s="46">
        <v>120981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120981</v>
      </c>
      <c r="O24" s="47">
        <f t="shared" si="1"/>
        <v>13.353311258278145</v>
      </c>
      <c r="P24" s="9"/>
    </row>
    <row r="25" spans="1:16">
      <c r="A25" s="12"/>
      <c r="B25" s="25">
        <v>331.35</v>
      </c>
      <c r="C25" s="20" t="s">
        <v>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673415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673415</v>
      </c>
      <c r="O25" s="47">
        <f t="shared" si="1"/>
        <v>74.328366445916117</v>
      </c>
      <c r="P25" s="9"/>
    </row>
    <row r="26" spans="1:16">
      <c r="A26" s="12"/>
      <c r="B26" s="25">
        <v>335.12</v>
      </c>
      <c r="C26" s="20" t="s">
        <v>73</v>
      </c>
      <c r="D26" s="46">
        <v>129792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129792</v>
      </c>
      <c r="O26" s="47">
        <f t="shared" si="1"/>
        <v>14.325827814569536</v>
      </c>
      <c r="P26" s="9"/>
    </row>
    <row r="27" spans="1:16">
      <c r="A27" s="12"/>
      <c r="B27" s="25">
        <v>335.14</v>
      </c>
      <c r="C27" s="20" t="s">
        <v>29</v>
      </c>
      <c r="D27" s="46">
        <v>5137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5137</v>
      </c>
      <c r="O27" s="47">
        <f t="shared" si="1"/>
        <v>0.56699779249448123</v>
      </c>
      <c r="P27" s="9"/>
    </row>
    <row r="28" spans="1:16">
      <c r="A28" s="12"/>
      <c r="B28" s="25">
        <v>335.15</v>
      </c>
      <c r="C28" s="20" t="s">
        <v>30</v>
      </c>
      <c r="D28" s="46">
        <v>1505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1505</v>
      </c>
      <c r="O28" s="47">
        <f t="shared" si="1"/>
        <v>0.16611479028697571</v>
      </c>
      <c r="P28" s="9"/>
    </row>
    <row r="29" spans="1:16">
      <c r="A29" s="12"/>
      <c r="B29" s="25">
        <v>335.18</v>
      </c>
      <c r="C29" s="20" t="s">
        <v>31</v>
      </c>
      <c r="D29" s="46">
        <v>393503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393503</v>
      </c>
      <c r="O29" s="47">
        <f t="shared" si="1"/>
        <v>43.433002207505517</v>
      </c>
      <c r="P29" s="9"/>
    </row>
    <row r="30" spans="1:16">
      <c r="A30" s="12"/>
      <c r="B30" s="25">
        <v>335.49</v>
      </c>
      <c r="C30" s="20" t="s">
        <v>32</v>
      </c>
      <c r="D30" s="46">
        <v>28472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28472</v>
      </c>
      <c r="O30" s="47">
        <f t="shared" si="1"/>
        <v>3.1426048565121412</v>
      </c>
      <c r="P30" s="9"/>
    </row>
    <row r="31" spans="1:16">
      <c r="A31" s="12"/>
      <c r="B31" s="25">
        <v>338</v>
      </c>
      <c r="C31" s="20" t="s">
        <v>34</v>
      </c>
      <c r="D31" s="46">
        <v>56849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56849</v>
      </c>
      <c r="O31" s="47">
        <f t="shared" si="1"/>
        <v>6.2747240618101543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SUM(D33:D36)</f>
        <v>253325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4357740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6"/>
        <v>4611065</v>
      </c>
      <c r="O32" s="45">
        <f t="shared" si="1"/>
        <v>508.94757174392936</v>
      </c>
      <c r="P32" s="10"/>
    </row>
    <row r="33" spans="1:16">
      <c r="A33" s="12"/>
      <c r="B33" s="25">
        <v>342.1</v>
      </c>
      <c r="C33" s="20" t="s">
        <v>85</v>
      </c>
      <c r="D33" s="46">
        <v>169558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169558</v>
      </c>
      <c r="O33" s="47">
        <f t="shared" si="1"/>
        <v>18.715011037527592</v>
      </c>
      <c r="P33" s="9"/>
    </row>
    <row r="34" spans="1:16">
      <c r="A34" s="12"/>
      <c r="B34" s="25">
        <v>342.2</v>
      </c>
      <c r="C34" s="20" t="s">
        <v>43</v>
      </c>
      <c r="D34" s="46">
        <v>83767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83767</v>
      </c>
      <c r="O34" s="47">
        <f t="shared" si="1"/>
        <v>9.2458057395143491</v>
      </c>
      <c r="P34" s="9"/>
    </row>
    <row r="35" spans="1:16">
      <c r="A35" s="12"/>
      <c r="B35" s="25">
        <v>343.4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693714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693714</v>
      </c>
      <c r="O35" s="47">
        <f t="shared" si="1"/>
        <v>76.568874172185431</v>
      </c>
      <c r="P35" s="9"/>
    </row>
    <row r="36" spans="1:16">
      <c r="A36" s="12"/>
      <c r="B36" s="25">
        <v>343.6</v>
      </c>
      <c r="C36" s="20" t="s">
        <v>91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3664026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3664026</v>
      </c>
      <c r="O36" s="47">
        <f t="shared" si="1"/>
        <v>404.417880794702</v>
      </c>
      <c r="P36" s="9"/>
    </row>
    <row r="37" spans="1:16" ht="15.75">
      <c r="A37" s="29" t="s">
        <v>40</v>
      </c>
      <c r="B37" s="30"/>
      <c r="C37" s="31"/>
      <c r="D37" s="32">
        <f t="shared" ref="D37:M37" si="8">SUM(D38:D40)</f>
        <v>109193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6"/>
        <v>109193</v>
      </c>
      <c r="O37" s="45">
        <f t="shared" si="1"/>
        <v>12.052207505518764</v>
      </c>
      <c r="P37" s="10"/>
    </row>
    <row r="38" spans="1:16">
      <c r="A38" s="13"/>
      <c r="B38" s="39">
        <v>351.1</v>
      </c>
      <c r="C38" s="21" t="s">
        <v>51</v>
      </c>
      <c r="D38" s="46">
        <v>48865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48865</v>
      </c>
      <c r="O38" s="47">
        <f t="shared" si="1"/>
        <v>5.3934878587196469</v>
      </c>
      <c r="P38" s="9"/>
    </row>
    <row r="39" spans="1:16">
      <c r="A39" s="13"/>
      <c r="B39" s="39">
        <v>351.3</v>
      </c>
      <c r="C39" s="21" t="s">
        <v>76</v>
      </c>
      <c r="D39" s="46">
        <v>3413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3413</v>
      </c>
      <c r="O39" s="47">
        <f t="shared" si="1"/>
        <v>0.37671081677704193</v>
      </c>
      <c r="P39" s="9"/>
    </row>
    <row r="40" spans="1:16">
      <c r="A40" s="13"/>
      <c r="B40" s="39">
        <v>354</v>
      </c>
      <c r="C40" s="21" t="s">
        <v>78</v>
      </c>
      <c r="D40" s="46">
        <v>56915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56915</v>
      </c>
      <c r="O40" s="47">
        <f t="shared" si="1"/>
        <v>6.2820088300220753</v>
      </c>
      <c r="P40" s="9"/>
    </row>
    <row r="41" spans="1:16" ht="15.75">
      <c r="A41" s="29" t="s">
        <v>2</v>
      </c>
      <c r="B41" s="30"/>
      <c r="C41" s="31"/>
      <c r="D41" s="32">
        <f t="shared" ref="D41:M41" si="9">SUM(D42:D46)</f>
        <v>308118</v>
      </c>
      <c r="E41" s="32">
        <f t="shared" si="9"/>
        <v>12000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7727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6"/>
        <v>327845</v>
      </c>
      <c r="O41" s="45">
        <f t="shared" si="1"/>
        <v>36.185982339955849</v>
      </c>
      <c r="P41" s="10"/>
    </row>
    <row r="42" spans="1:16">
      <c r="A42" s="12"/>
      <c r="B42" s="25">
        <v>361.1</v>
      </c>
      <c r="C42" s="20" t="s">
        <v>53</v>
      </c>
      <c r="D42" s="46">
        <v>25834</v>
      </c>
      <c r="E42" s="46">
        <v>0</v>
      </c>
      <c r="F42" s="46">
        <v>0</v>
      </c>
      <c r="G42" s="46">
        <v>0</v>
      </c>
      <c r="H42" s="46">
        <v>0</v>
      </c>
      <c r="I42" s="46">
        <v>7727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33561</v>
      </c>
      <c r="O42" s="47">
        <f t="shared" si="1"/>
        <v>3.7043046357615892</v>
      </c>
      <c r="P42" s="9"/>
    </row>
    <row r="43" spans="1:16">
      <c r="A43" s="12"/>
      <c r="B43" s="25">
        <v>362</v>
      </c>
      <c r="C43" s="20" t="s">
        <v>54</v>
      </c>
      <c r="D43" s="46">
        <v>22662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22662</v>
      </c>
      <c r="O43" s="47">
        <f t="shared" si="1"/>
        <v>2.5013245033112583</v>
      </c>
      <c r="P43" s="9"/>
    </row>
    <row r="44" spans="1:16">
      <c r="A44" s="12"/>
      <c r="B44" s="25">
        <v>364</v>
      </c>
      <c r="C44" s="20" t="s">
        <v>92</v>
      </c>
      <c r="D44" s="46">
        <v>9524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9524</v>
      </c>
      <c r="O44" s="47">
        <f t="shared" si="1"/>
        <v>1.05121412803532</v>
      </c>
      <c r="P44" s="9"/>
    </row>
    <row r="45" spans="1:16">
      <c r="A45" s="12"/>
      <c r="B45" s="25">
        <v>366</v>
      </c>
      <c r="C45" s="20" t="s">
        <v>55</v>
      </c>
      <c r="D45" s="46">
        <v>0</v>
      </c>
      <c r="E45" s="46">
        <v>11800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6"/>
        <v>11800</v>
      </c>
      <c r="O45" s="47">
        <f t="shared" si="1"/>
        <v>1.3024282560706402</v>
      </c>
      <c r="P45" s="9"/>
    </row>
    <row r="46" spans="1:16">
      <c r="A46" s="12"/>
      <c r="B46" s="25">
        <v>369.9</v>
      </c>
      <c r="C46" s="20" t="s">
        <v>58</v>
      </c>
      <c r="D46" s="46">
        <v>250098</v>
      </c>
      <c r="E46" s="46">
        <v>200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6"/>
        <v>250298</v>
      </c>
      <c r="O46" s="47">
        <f t="shared" si="1"/>
        <v>27.626710816777042</v>
      </c>
      <c r="P46" s="9"/>
    </row>
    <row r="47" spans="1:16" ht="15.75">
      <c r="A47" s="29" t="s">
        <v>41</v>
      </c>
      <c r="B47" s="30"/>
      <c r="C47" s="31"/>
      <c r="D47" s="32">
        <f t="shared" ref="D47:M47" si="10">SUM(D48:D48)</f>
        <v>0</v>
      </c>
      <c r="E47" s="32">
        <f t="shared" si="10"/>
        <v>195007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253500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6"/>
        <v>448507</v>
      </c>
      <c r="O47" s="45">
        <f t="shared" si="1"/>
        <v>49.50408388520971</v>
      </c>
      <c r="P47" s="9"/>
    </row>
    <row r="48" spans="1:16" ht="15.75" thickBot="1">
      <c r="A48" s="12"/>
      <c r="B48" s="25">
        <v>381</v>
      </c>
      <c r="C48" s="20" t="s">
        <v>59</v>
      </c>
      <c r="D48" s="46">
        <v>0</v>
      </c>
      <c r="E48" s="46">
        <v>195007</v>
      </c>
      <c r="F48" s="46">
        <v>0</v>
      </c>
      <c r="G48" s="46">
        <v>0</v>
      </c>
      <c r="H48" s="46">
        <v>0</v>
      </c>
      <c r="I48" s="46">
        <v>253500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6"/>
        <v>448507</v>
      </c>
      <c r="O48" s="47">
        <f t="shared" si="1"/>
        <v>49.50408388520971</v>
      </c>
      <c r="P48" s="9"/>
    </row>
    <row r="49" spans="1:119" ht="16.5" thickBot="1">
      <c r="A49" s="14" t="s">
        <v>49</v>
      </c>
      <c r="B49" s="23"/>
      <c r="C49" s="22"/>
      <c r="D49" s="15">
        <f t="shared" ref="D49:M49" si="11">SUM(D5,D14,D23,D32,D37,D41,D47)</f>
        <v>5917972</v>
      </c>
      <c r="E49" s="15">
        <f t="shared" si="11"/>
        <v>391464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5818239</v>
      </c>
      <c r="J49" s="15">
        <f t="shared" si="11"/>
        <v>0</v>
      </c>
      <c r="K49" s="15">
        <f t="shared" si="11"/>
        <v>0</v>
      </c>
      <c r="L49" s="15">
        <f t="shared" si="11"/>
        <v>0</v>
      </c>
      <c r="M49" s="15">
        <f t="shared" si="11"/>
        <v>0</v>
      </c>
      <c r="N49" s="15">
        <f t="shared" si="6"/>
        <v>12127675</v>
      </c>
      <c r="O49" s="38">
        <f t="shared" si="1"/>
        <v>1338.5954746136865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93</v>
      </c>
      <c r="M51" s="48"/>
      <c r="N51" s="48"/>
      <c r="O51" s="43">
        <v>9060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3883297</v>
      </c>
      <c r="E5" s="27">
        <f t="shared" si="0"/>
        <v>218486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4101783</v>
      </c>
      <c r="O5" s="33">
        <f t="shared" ref="O5:O36" si="1">(N5/O$58)</f>
        <v>466.11170454545453</v>
      </c>
      <c r="P5" s="6"/>
    </row>
    <row r="6" spans="1:133">
      <c r="A6" s="12"/>
      <c r="B6" s="25">
        <v>311</v>
      </c>
      <c r="C6" s="20" t="s">
        <v>1</v>
      </c>
      <c r="D6" s="46">
        <v>2445897</v>
      </c>
      <c r="E6" s="46">
        <v>218486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2664383</v>
      </c>
      <c r="O6" s="47">
        <f t="shared" si="1"/>
        <v>302.77079545454546</v>
      </c>
      <c r="P6" s="9"/>
    </row>
    <row r="7" spans="1:133">
      <c r="A7" s="12"/>
      <c r="B7" s="25">
        <v>312.41000000000003</v>
      </c>
      <c r="C7" s="20" t="s">
        <v>9</v>
      </c>
      <c r="D7" s="46">
        <v>105057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105057</v>
      </c>
      <c r="O7" s="47">
        <f t="shared" si="1"/>
        <v>11.938295454545454</v>
      </c>
      <c r="P7" s="9"/>
    </row>
    <row r="8" spans="1:133">
      <c r="A8" s="12"/>
      <c r="B8" s="25">
        <v>312.60000000000002</v>
      </c>
      <c r="C8" s="20" t="s">
        <v>10</v>
      </c>
      <c r="D8" s="46">
        <v>558660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558660</v>
      </c>
      <c r="O8" s="47">
        <f t="shared" si="1"/>
        <v>63.484090909090909</v>
      </c>
      <c r="P8" s="9"/>
    </row>
    <row r="9" spans="1:133">
      <c r="A9" s="12"/>
      <c r="B9" s="25">
        <v>314.10000000000002</v>
      </c>
      <c r="C9" s="20" t="s">
        <v>11</v>
      </c>
      <c r="D9" s="46">
        <v>479241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479241</v>
      </c>
      <c r="O9" s="47">
        <f t="shared" si="1"/>
        <v>54.459204545454547</v>
      </c>
      <c r="P9" s="9"/>
    </row>
    <row r="10" spans="1:133">
      <c r="A10" s="12"/>
      <c r="B10" s="25">
        <v>314.39999999999998</v>
      </c>
      <c r="C10" s="20" t="s">
        <v>12</v>
      </c>
      <c r="D10" s="46">
        <v>15628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15628</v>
      </c>
      <c r="O10" s="47">
        <f t="shared" si="1"/>
        <v>1.7759090909090909</v>
      </c>
      <c r="P10" s="9"/>
    </row>
    <row r="11" spans="1:133">
      <c r="A11" s="12"/>
      <c r="B11" s="25">
        <v>314.8</v>
      </c>
      <c r="C11" s="20" t="s">
        <v>13</v>
      </c>
      <c r="D11" s="46">
        <v>16300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16300</v>
      </c>
      <c r="O11" s="47">
        <f t="shared" si="1"/>
        <v>1.8522727272727273</v>
      </c>
      <c r="P11" s="9"/>
    </row>
    <row r="12" spans="1:133">
      <c r="A12" s="12"/>
      <c r="B12" s="25">
        <v>315</v>
      </c>
      <c r="C12" s="20" t="s">
        <v>14</v>
      </c>
      <c r="D12" s="46">
        <v>249784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249784</v>
      </c>
      <c r="O12" s="47">
        <f t="shared" si="1"/>
        <v>28.384545454545453</v>
      </c>
      <c r="P12" s="9"/>
    </row>
    <row r="13" spans="1:133">
      <c r="A13" s="12"/>
      <c r="B13" s="25">
        <v>316</v>
      </c>
      <c r="C13" s="20" t="s">
        <v>15</v>
      </c>
      <c r="D13" s="46">
        <v>12730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12730</v>
      </c>
      <c r="O13" s="47">
        <f t="shared" si="1"/>
        <v>1.446590909090909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711002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481833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1192835</v>
      </c>
      <c r="O14" s="45">
        <f t="shared" si="1"/>
        <v>135.54943181818183</v>
      </c>
      <c r="P14" s="10"/>
    </row>
    <row r="15" spans="1:133">
      <c r="A15" s="12"/>
      <c r="B15" s="25">
        <v>322</v>
      </c>
      <c r="C15" s="20" t="s">
        <v>70</v>
      </c>
      <c r="D15" s="46">
        <v>94749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94749</v>
      </c>
      <c r="O15" s="47">
        <f t="shared" si="1"/>
        <v>10.766931818181819</v>
      </c>
      <c r="P15" s="9"/>
    </row>
    <row r="16" spans="1:133">
      <c r="A16" s="12"/>
      <c r="B16" s="25">
        <v>323.10000000000002</v>
      </c>
      <c r="C16" s="20" t="s">
        <v>17</v>
      </c>
      <c r="D16" s="46">
        <v>455872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455872</v>
      </c>
      <c r="O16" s="47">
        <f t="shared" si="1"/>
        <v>51.803636363636365</v>
      </c>
      <c r="P16" s="9"/>
    </row>
    <row r="17" spans="1:16">
      <c r="A17" s="12"/>
      <c r="B17" s="25">
        <v>323.39999999999998</v>
      </c>
      <c r="C17" s="20" t="s">
        <v>18</v>
      </c>
      <c r="D17" s="46">
        <v>12399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12399</v>
      </c>
      <c r="O17" s="47">
        <f t="shared" si="1"/>
        <v>1.4089772727272727</v>
      </c>
      <c r="P17" s="9"/>
    </row>
    <row r="18" spans="1:16">
      <c r="A18" s="12"/>
      <c r="B18" s="25">
        <v>323.7</v>
      </c>
      <c r="C18" s="20" t="s">
        <v>19</v>
      </c>
      <c r="D18" s="46">
        <v>20889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20889</v>
      </c>
      <c r="O18" s="47">
        <f t="shared" si="1"/>
        <v>2.3737499999999998</v>
      </c>
      <c r="P18" s="9"/>
    </row>
    <row r="19" spans="1:16">
      <c r="A19" s="12"/>
      <c r="B19" s="25">
        <v>324.11</v>
      </c>
      <c r="C19" s="20" t="s">
        <v>20</v>
      </c>
      <c r="D19" s="46">
        <v>62702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62702</v>
      </c>
      <c r="O19" s="47">
        <f t="shared" si="1"/>
        <v>7.1252272727272725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481833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481833</v>
      </c>
      <c r="O20" s="47">
        <f t="shared" si="1"/>
        <v>54.753749999999997</v>
      </c>
      <c r="P20" s="9"/>
    </row>
    <row r="21" spans="1:16">
      <c r="A21" s="12"/>
      <c r="B21" s="25">
        <v>324.61</v>
      </c>
      <c r="C21" s="20" t="s">
        <v>22</v>
      </c>
      <c r="D21" s="46">
        <v>56976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56976</v>
      </c>
      <c r="O21" s="47">
        <f t="shared" si="1"/>
        <v>6.4745454545454546</v>
      </c>
      <c r="P21" s="9"/>
    </row>
    <row r="22" spans="1:16">
      <c r="A22" s="12"/>
      <c r="B22" s="25">
        <v>324.70999999999998</v>
      </c>
      <c r="C22" s="20" t="s">
        <v>23</v>
      </c>
      <c r="D22" s="46">
        <v>7415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7415</v>
      </c>
      <c r="O22" s="47">
        <f t="shared" si="1"/>
        <v>0.8426136363636364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SUM(D24:D33)</f>
        <v>753129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302730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1055859</v>
      </c>
      <c r="O23" s="45">
        <f t="shared" si="1"/>
        <v>119.98397727272727</v>
      </c>
      <c r="P23" s="10"/>
    </row>
    <row r="24" spans="1:16">
      <c r="A24" s="12"/>
      <c r="B24" s="25">
        <v>331.2</v>
      </c>
      <c r="C24" s="20" t="s">
        <v>25</v>
      </c>
      <c r="D24" s="46">
        <v>180771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180771</v>
      </c>
      <c r="O24" s="47">
        <f t="shared" si="1"/>
        <v>20.542159090909092</v>
      </c>
      <c r="P24" s="9"/>
    </row>
    <row r="25" spans="1:16">
      <c r="A25" s="12"/>
      <c r="B25" s="25">
        <v>331.35</v>
      </c>
      <c r="C25" s="20" t="s">
        <v>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302730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302730</v>
      </c>
      <c r="O25" s="47">
        <f t="shared" si="1"/>
        <v>34.401136363636361</v>
      </c>
      <c r="P25" s="9"/>
    </row>
    <row r="26" spans="1:16">
      <c r="A26" s="12"/>
      <c r="B26" s="25">
        <v>334.2</v>
      </c>
      <c r="C26" s="20" t="s">
        <v>27</v>
      </c>
      <c r="D26" s="46">
        <v>17544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17544</v>
      </c>
      <c r="O26" s="47">
        <f t="shared" si="1"/>
        <v>1.9936363636363637</v>
      </c>
      <c r="P26" s="9"/>
    </row>
    <row r="27" spans="1:16">
      <c r="A27" s="12"/>
      <c r="B27" s="25">
        <v>334.7</v>
      </c>
      <c r="C27" s="20" t="s">
        <v>72</v>
      </c>
      <c r="D27" s="46">
        <v>16700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16700</v>
      </c>
      <c r="O27" s="47">
        <f t="shared" si="1"/>
        <v>1.8977272727272727</v>
      </c>
      <c r="P27" s="9"/>
    </row>
    <row r="28" spans="1:16">
      <c r="A28" s="12"/>
      <c r="B28" s="25">
        <v>335.14</v>
      </c>
      <c r="C28" s="20" t="s">
        <v>29</v>
      </c>
      <c r="D28" s="46">
        <v>4180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4180</v>
      </c>
      <c r="O28" s="47">
        <f t="shared" si="1"/>
        <v>0.47499999999999998</v>
      </c>
      <c r="P28" s="9"/>
    </row>
    <row r="29" spans="1:16">
      <c r="A29" s="12"/>
      <c r="B29" s="25">
        <v>335.15</v>
      </c>
      <c r="C29" s="20" t="s">
        <v>30</v>
      </c>
      <c r="D29" s="46">
        <v>1407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1407</v>
      </c>
      <c r="O29" s="47">
        <f t="shared" si="1"/>
        <v>0.15988636363636363</v>
      </c>
      <c r="P29" s="9"/>
    </row>
    <row r="30" spans="1:16">
      <c r="A30" s="12"/>
      <c r="B30" s="25">
        <v>335.18</v>
      </c>
      <c r="C30" s="20" t="s">
        <v>31</v>
      </c>
      <c r="D30" s="46">
        <v>324364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324364</v>
      </c>
      <c r="O30" s="47">
        <f t="shared" si="1"/>
        <v>36.859545454545454</v>
      </c>
      <c r="P30" s="9"/>
    </row>
    <row r="31" spans="1:16">
      <c r="A31" s="12"/>
      <c r="B31" s="25">
        <v>335.19</v>
      </c>
      <c r="C31" s="20" t="s">
        <v>84</v>
      </c>
      <c r="D31" s="46">
        <v>81103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81103</v>
      </c>
      <c r="O31" s="47">
        <f t="shared" si="1"/>
        <v>9.2162500000000005</v>
      </c>
      <c r="P31" s="9"/>
    </row>
    <row r="32" spans="1:16">
      <c r="A32" s="12"/>
      <c r="B32" s="25">
        <v>335.49</v>
      </c>
      <c r="C32" s="20" t="s">
        <v>32</v>
      </c>
      <c r="D32" s="46">
        <v>62262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62262</v>
      </c>
      <c r="O32" s="47">
        <f t="shared" si="1"/>
        <v>7.0752272727272727</v>
      </c>
      <c r="P32" s="9"/>
    </row>
    <row r="33" spans="1:16">
      <c r="A33" s="12"/>
      <c r="B33" s="25">
        <v>338</v>
      </c>
      <c r="C33" s="20" t="s">
        <v>34</v>
      </c>
      <c r="D33" s="46">
        <v>64798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64798</v>
      </c>
      <c r="O33" s="47">
        <f t="shared" si="1"/>
        <v>7.3634090909090908</v>
      </c>
      <c r="P33" s="9"/>
    </row>
    <row r="34" spans="1:16" ht="15.75">
      <c r="A34" s="29" t="s">
        <v>39</v>
      </c>
      <c r="B34" s="30"/>
      <c r="C34" s="31"/>
      <c r="D34" s="32">
        <f t="shared" ref="D34:M34" si="7">SUM(D35:D40)</f>
        <v>177701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4145443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4323144</v>
      </c>
      <c r="O34" s="45">
        <f t="shared" si="1"/>
        <v>491.26636363636362</v>
      </c>
      <c r="P34" s="10"/>
    </row>
    <row r="35" spans="1:16">
      <c r="A35" s="12"/>
      <c r="B35" s="25">
        <v>342.1</v>
      </c>
      <c r="C35" s="20" t="s">
        <v>85</v>
      </c>
      <c r="D35" s="46">
        <v>5479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8">SUM(D35:M35)</f>
        <v>5479</v>
      </c>
      <c r="O35" s="47">
        <f t="shared" si="1"/>
        <v>0.62261363636363631</v>
      </c>
      <c r="P35" s="9"/>
    </row>
    <row r="36" spans="1:16">
      <c r="A36" s="12"/>
      <c r="B36" s="25">
        <v>342.2</v>
      </c>
      <c r="C36" s="20" t="s">
        <v>43</v>
      </c>
      <c r="D36" s="46">
        <v>121842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121842</v>
      </c>
      <c r="O36" s="47">
        <f t="shared" si="1"/>
        <v>13.845681818181818</v>
      </c>
      <c r="P36" s="9"/>
    </row>
    <row r="37" spans="1:16">
      <c r="A37" s="12"/>
      <c r="B37" s="25">
        <v>343.3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2270797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2270797</v>
      </c>
      <c r="O37" s="47">
        <f t="shared" ref="O37:O56" si="9">(N37/O$58)</f>
        <v>258.04511363636362</v>
      </c>
      <c r="P37" s="9"/>
    </row>
    <row r="38" spans="1:16">
      <c r="A38" s="12"/>
      <c r="B38" s="25">
        <v>343.4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662038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662038</v>
      </c>
      <c r="O38" s="47">
        <f t="shared" si="9"/>
        <v>75.231590909090912</v>
      </c>
      <c r="P38" s="9"/>
    </row>
    <row r="39" spans="1:16">
      <c r="A39" s="12"/>
      <c r="B39" s="25">
        <v>343.5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1212608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1212608</v>
      </c>
      <c r="O39" s="47">
        <f t="shared" si="9"/>
        <v>137.79636363636362</v>
      </c>
      <c r="P39" s="9"/>
    </row>
    <row r="40" spans="1:16">
      <c r="A40" s="12"/>
      <c r="B40" s="25">
        <v>349</v>
      </c>
      <c r="C40" s="20" t="s">
        <v>75</v>
      </c>
      <c r="D40" s="46">
        <v>50380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50380</v>
      </c>
      <c r="O40" s="47">
        <f t="shared" si="9"/>
        <v>5.7249999999999996</v>
      </c>
      <c r="P40" s="9"/>
    </row>
    <row r="41" spans="1:16" ht="15.75">
      <c r="A41" s="29" t="s">
        <v>40</v>
      </c>
      <c r="B41" s="30"/>
      <c r="C41" s="31"/>
      <c r="D41" s="32">
        <f t="shared" ref="D41:M41" si="10">SUM(D42:D46)</f>
        <v>234912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6" si="11">SUM(D41:M41)</f>
        <v>234912</v>
      </c>
      <c r="O41" s="45">
        <f t="shared" si="9"/>
        <v>26.694545454545455</v>
      </c>
      <c r="P41" s="10"/>
    </row>
    <row r="42" spans="1:16">
      <c r="A42" s="13"/>
      <c r="B42" s="39">
        <v>351.1</v>
      </c>
      <c r="C42" s="21" t="s">
        <v>51</v>
      </c>
      <c r="D42" s="46">
        <v>52848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52848</v>
      </c>
      <c r="O42" s="47">
        <f t="shared" si="9"/>
        <v>6.0054545454545458</v>
      </c>
      <c r="P42" s="9"/>
    </row>
    <row r="43" spans="1:16">
      <c r="A43" s="13"/>
      <c r="B43" s="39">
        <v>351.3</v>
      </c>
      <c r="C43" s="21" t="s">
        <v>76</v>
      </c>
      <c r="D43" s="46">
        <v>4176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4176</v>
      </c>
      <c r="O43" s="47">
        <f t="shared" si="9"/>
        <v>0.47454545454545455</v>
      </c>
      <c r="P43" s="9"/>
    </row>
    <row r="44" spans="1:16">
      <c r="A44" s="13"/>
      <c r="B44" s="39">
        <v>351.4</v>
      </c>
      <c r="C44" s="21" t="s">
        <v>77</v>
      </c>
      <c r="D44" s="46">
        <v>1065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1065</v>
      </c>
      <c r="O44" s="47">
        <f t="shared" si="9"/>
        <v>0.12102272727272727</v>
      </c>
      <c r="P44" s="9"/>
    </row>
    <row r="45" spans="1:16">
      <c r="A45" s="13"/>
      <c r="B45" s="39">
        <v>354</v>
      </c>
      <c r="C45" s="21" t="s">
        <v>78</v>
      </c>
      <c r="D45" s="46">
        <v>166243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166243</v>
      </c>
      <c r="O45" s="47">
        <f t="shared" si="9"/>
        <v>18.891249999999999</v>
      </c>
      <c r="P45" s="9"/>
    </row>
    <row r="46" spans="1:16">
      <c r="A46" s="13"/>
      <c r="B46" s="39">
        <v>356</v>
      </c>
      <c r="C46" s="21" t="s">
        <v>86</v>
      </c>
      <c r="D46" s="46">
        <v>10580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10580</v>
      </c>
      <c r="O46" s="47">
        <f t="shared" si="9"/>
        <v>1.2022727272727274</v>
      </c>
      <c r="P46" s="9"/>
    </row>
    <row r="47" spans="1:16" ht="15.75">
      <c r="A47" s="29" t="s">
        <v>2</v>
      </c>
      <c r="B47" s="30"/>
      <c r="C47" s="31"/>
      <c r="D47" s="32">
        <f t="shared" ref="D47:M47" si="12">SUM(D48:D51)</f>
        <v>108452</v>
      </c>
      <c r="E47" s="32">
        <f t="shared" si="12"/>
        <v>5735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114187</v>
      </c>
      <c r="O47" s="45">
        <f t="shared" si="9"/>
        <v>12.975795454545455</v>
      </c>
      <c r="P47" s="10"/>
    </row>
    <row r="48" spans="1:16">
      <c r="A48" s="12"/>
      <c r="B48" s="25">
        <v>361.1</v>
      </c>
      <c r="C48" s="20" t="s">
        <v>53</v>
      </c>
      <c r="D48" s="46">
        <v>30613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30613</v>
      </c>
      <c r="O48" s="47">
        <f t="shared" si="9"/>
        <v>3.4787499999999998</v>
      </c>
      <c r="P48" s="9"/>
    </row>
    <row r="49" spans="1:119">
      <c r="A49" s="12"/>
      <c r="B49" s="25">
        <v>362</v>
      </c>
      <c r="C49" s="20" t="s">
        <v>54</v>
      </c>
      <c r="D49" s="46">
        <v>24342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24342</v>
      </c>
      <c r="O49" s="47">
        <f t="shared" si="9"/>
        <v>2.7661363636363636</v>
      </c>
      <c r="P49" s="9"/>
    </row>
    <row r="50" spans="1:119">
      <c r="A50" s="12"/>
      <c r="B50" s="25">
        <v>366</v>
      </c>
      <c r="C50" s="20" t="s">
        <v>55</v>
      </c>
      <c r="D50" s="46">
        <v>0</v>
      </c>
      <c r="E50" s="46">
        <v>5650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5650</v>
      </c>
      <c r="O50" s="47">
        <f t="shared" si="9"/>
        <v>0.64204545454545459</v>
      </c>
      <c r="P50" s="9"/>
    </row>
    <row r="51" spans="1:119">
      <c r="A51" s="12"/>
      <c r="B51" s="25">
        <v>369.9</v>
      </c>
      <c r="C51" s="20" t="s">
        <v>58</v>
      </c>
      <c r="D51" s="46">
        <v>53497</v>
      </c>
      <c r="E51" s="46">
        <v>85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53582</v>
      </c>
      <c r="O51" s="47">
        <f t="shared" si="9"/>
        <v>6.0888636363636364</v>
      </c>
      <c r="P51" s="9"/>
    </row>
    <row r="52" spans="1:119" ht="15.75">
      <c r="A52" s="29" t="s">
        <v>41</v>
      </c>
      <c r="B52" s="30"/>
      <c r="C52" s="31"/>
      <c r="D52" s="32">
        <f t="shared" ref="D52:M52" si="13">SUM(D53:D55)</f>
        <v>0</v>
      </c>
      <c r="E52" s="32">
        <f t="shared" si="13"/>
        <v>1062945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147350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1210295</v>
      </c>
      <c r="O52" s="45">
        <f t="shared" si="9"/>
        <v>137.53352272727273</v>
      </c>
      <c r="P52" s="9"/>
    </row>
    <row r="53" spans="1:119">
      <c r="A53" s="12"/>
      <c r="B53" s="25">
        <v>381</v>
      </c>
      <c r="C53" s="20" t="s">
        <v>59</v>
      </c>
      <c r="D53" s="46">
        <v>0</v>
      </c>
      <c r="E53" s="46">
        <v>212945</v>
      </c>
      <c r="F53" s="46">
        <v>0</v>
      </c>
      <c r="G53" s="46">
        <v>0</v>
      </c>
      <c r="H53" s="46">
        <v>0</v>
      </c>
      <c r="I53" s="46">
        <v>127178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340123</v>
      </c>
      <c r="O53" s="47">
        <f t="shared" si="9"/>
        <v>38.650340909090907</v>
      </c>
      <c r="P53" s="9"/>
    </row>
    <row r="54" spans="1:119">
      <c r="A54" s="12"/>
      <c r="B54" s="25">
        <v>384</v>
      </c>
      <c r="C54" s="20" t="s">
        <v>87</v>
      </c>
      <c r="D54" s="46">
        <v>0</v>
      </c>
      <c r="E54" s="46">
        <v>850000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850000</v>
      </c>
      <c r="O54" s="47">
        <f t="shared" si="9"/>
        <v>96.590909090909093</v>
      </c>
      <c r="P54" s="9"/>
    </row>
    <row r="55" spans="1:119" ht="15.75" thickBot="1">
      <c r="A55" s="12"/>
      <c r="B55" s="25">
        <v>389.1</v>
      </c>
      <c r="C55" s="20" t="s">
        <v>88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20172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20172</v>
      </c>
      <c r="O55" s="47">
        <f t="shared" si="9"/>
        <v>2.2922727272727275</v>
      </c>
      <c r="P55" s="9"/>
    </row>
    <row r="56" spans="1:119" ht="16.5" thickBot="1">
      <c r="A56" s="14" t="s">
        <v>49</v>
      </c>
      <c r="B56" s="23"/>
      <c r="C56" s="22"/>
      <c r="D56" s="15">
        <f t="shared" ref="D56:M56" si="14">SUM(D5,D14,D23,D34,D41,D47,D52)</f>
        <v>5868493</v>
      </c>
      <c r="E56" s="15">
        <f t="shared" si="14"/>
        <v>1287166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5077356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1"/>
        <v>12233015</v>
      </c>
      <c r="O56" s="38">
        <f t="shared" si="9"/>
        <v>1390.1153409090909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89</v>
      </c>
      <c r="M58" s="48"/>
      <c r="N58" s="48"/>
      <c r="O58" s="43">
        <v>8800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4432073</v>
      </c>
      <c r="E5" s="27">
        <f t="shared" si="0"/>
        <v>289221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4721294</v>
      </c>
      <c r="O5" s="33">
        <f t="shared" ref="O5:O36" si="1">(N5/O$57)</f>
        <v>540.874556077443</v>
      </c>
      <c r="P5" s="6"/>
    </row>
    <row r="6" spans="1:133">
      <c r="A6" s="12"/>
      <c r="B6" s="25">
        <v>311</v>
      </c>
      <c r="C6" s="20" t="s">
        <v>1</v>
      </c>
      <c r="D6" s="46">
        <v>2999327</v>
      </c>
      <c r="E6" s="46">
        <v>289221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3288548</v>
      </c>
      <c r="O6" s="47">
        <f t="shared" si="1"/>
        <v>376.73822889219844</v>
      </c>
      <c r="P6" s="9"/>
    </row>
    <row r="7" spans="1:133">
      <c r="A7" s="12"/>
      <c r="B7" s="25">
        <v>312.41000000000003</v>
      </c>
      <c r="C7" s="20" t="s">
        <v>9</v>
      </c>
      <c r="D7" s="46">
        <v>108139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108139</v>
      </c>
      <c r="O7" s="47">
        <f t="shared" si="1"/>
        <v>12.388475197617138</v>
      </c>
      <c r="P7" s="9"/>
    </row>
    <row r="8" spans="1:133">
      <c r="A8" s="12"/>
      <c r="B8" s="25">
        <v>312.60000000000002</v>
      </c>
      <c r="C8" s="20" t="s">
        <v>10</v>
      </c>
      <c r="D8" s="46">
        <v>546564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546564</v>
      </c>
      <c r="O8" s="47">
        <f t="shared" si="1"/>
        <v>62.614732500859205</v>
      </c>
      <c r="P8" s="9"/>
    </row>
    <row r="9" spans="1:133">
      <c r="A9" s="12"/>
      <c r="B9" s="25">
        <v>314.10000000000002</v>
      </c>
      <c r="C9" s="20" t="s">
        <v>11</v>
      </c>
      <c r="D9" s="46">
        <v>492499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492499</v>
      </c>
      <c r="O9" s="47">
        <f t="shared" si="1"/>
        <v>56.42101042502005</v>
      </c>
      <c r="P9" s="9"/>
    </row>
    <row r="10" spans="1:133">
      <c r="A10" s="12"/>
      <c r="B10" s="25">
        <v>314.39999999999998</v>
      </c>
      <c r="C10" s="20" t="s">
        <v>12</v>
      </c>
      <c r="D10" s="46">
        <v>13490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13490</v>
      </c>
      <c r="O10" s="47">
        <f t="shared" si="1"/>
        <v>1.5454233016382175</v>
      </c>
      <c r="P10" s="9"/>
    </row>
    <row r="11" spans="1:133">
      <c r="A11" s="12"/>
      <c r="B11" s="25">
        <v>314.8</v>
      </c>
      <c r="C11" s="20" t="s">
        <v>13</v>
      </c>
      <c r="D11" s="46">
        <v>18796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18796</v>
      </c>
      <c r="O11" s="47">
        <f t="shared" si="1"/>
        <v>2.1532821629052585</v>
      </c>
      <c r="P11" s="9"/>
    </row>
    <row r="12" spans="1:133">
      <c r="A12" s="12"/>
      <c r="B12" s="25">
        <v>315</v>
      </c>
      <c r="C12" s="20" t="s">
        <v>14</v>
      </c>
      <c r="D12" s="46">
        <v>235304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235304</v>
      </c>
      <c r="O12" s="47">
        <f t="shared" si="1"/>
        <v>26.956581509909498</v>
      </c>
      <c r="P12" s="9"/>
    </row>
    <row r="13" spans="1:133">
      <c r="A13" s="12"/>
      <c r="B13" s="25">
        <v>316</v>
      </c>
      <c r="C13" s="20" t="s">
        <v>15</v>
      </c>
      <c r="D13" s="46">
        <v>17954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17954</v>
      </c>
      <c r="O13" s="47">
        <f t="shared" si="1"/>
        <v>2.056822087295223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666225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419100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1085325</v>
      </c>
      <c r="O14" s="45">
        <f t="shared" si="1"/>
        <v>124.33554817275747</v>
      </c>
      <c r="P14" s="10"/>
    </row>
    <row r="15" spans="1:133">
      <c r="A15" s="12"/>
      <c r="B15" s="25">
        <v>322</v>
      </c>
      <c r="C15" s="20" t="s">
        <v>70</v>
      </c>
      <c r="D15" s="46">
        <v>40581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40581</v>
      </c>
      <c r="O15" s="47">
        <f t="shared" si="1"/>
        <v>4.648986138160156</v>
      </c>
      <c r="P15" s="9"/>
    </row>
    <row r="16" spans="1:133">
      <c r="A16" s="12"/>
      <c r="B16" s="25">
        <v>323.10000000000002</v>
      </c>
      <c r="C16" s="20" t="s">
        <v>17</v>
      </c>
      <c r="D16" s="46">
        <v>474517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474517</v>
      </c>
      <c r="O16" s="47">
        <f t="shared" si="1"/>
        <v>54.360980639248481</v>
      </c>
      <c r="P16" s="9"/>
    </row>
    <row r="17" spans="1:16">
      <c r="A17" s="12"/>
      <c r="B17" s="25">
        <v>323.39999999999998</v>
      </c>
      <c r="C17" s="20" t="s">
        <v>18</v>
      </c>
      <c r="D17" s="46">
        <v>13706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13706</v>
      </c>
      <c r="O17" s="47">
        <f t="shared" si="1"/>
        <v>1.5701684041700079</v>
      </c>
      <c r="P17" s="9"/>
    </row>
    <row r="18" spans="1:16">
      <c r="A18" s="12"/>
      <c r="B18" s="25">
        <v>323.7</v>
      </c>
      <c r="C18" s="20" t="s">
        <v>19</v>
      </c>
      <c r="D18" s="46">
        <v>14974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14974</v>
      </c>
      <c r="O18" s="47">
        <f t="shared" si="1"/>
        <v>1.7154313208844083</v>
      </c>
      <c r="P18" s="9"/>
    </row>
    <row r="19" spans="1:16">
      <c r="A19" s="12"/>
      <c r="B19" s="25">
        <v>324.11</v>
      </c>
      <c r="C19" s="20" t="s">
        <v>20</v>
      </c>
      <c r="D19" s="46">
        <v>55407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55407</v>
      </c>
      <c r="O19" s="47">
        <f t="shared" si="1"/>
        <v>6.3474624813838929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419100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419100</v>
      </c>
      <c r="O20" s="47">
        <f t="shared" si="1"/>
        <v>48.012372551265898</v>
      </c>
      <c r="P20" s="9"/>
    </row>
    <row r="21" spans="1:16">
      <c r="A21" s="12"/>
      <c r="B21" s="25">
        <v>324.61</v>
      </c>
      <c r="C21" s="20" t="s">
        <v>22</v>
      </c>
      <c r="D21" s="46">
        <v>46852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46852</v>
      </c>
      <c r="O21" s="47">
        <f t="shared" si="1"/>
        <v>5.3673960362011686</v>
      </c>
      <c r="P21" s="9"/>
    </row>
    <row r="22" spans="1:16">
      <c r="A22" s="12"/>
      <c r="B22" s="25">
        <v>324.70999999999998</v>
      </c>
      <c r="C22" s="20" t="s">
        <v>23</v>
      </c>
      <c r="D22" s="46">
        <v>20188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20188</v>
      </c>
      <c r="O22" s="47">
        <f t="shared" si="1"/>
        <v>2.3127506014434642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SUM(D24:D32)</f>
        <v>931588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105928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1037516</v>
      </c>
      <c r="O23" s="45">
        <f t="shared" si="1"/>
        <v>118.85851758506129</v>
      </c>
      <c r="P23" s="10"/>
    </row>
    <row r="24" spans="1:16">
      <c r="A24" s="12"/>
      <c r="B24" s="25">
        <v>331.2</v>
      </c>
      <c r="C24" s="20" t="s">
        <v>25</v>
      </c>
      <c r="D24" s="46">
        <v>241739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241739</v>
      </c>
      <c r="O24" s="47">
        <f t="shared" si="1"/>
        <v>27.693779356169092</v>
      </c>
      <c r="P24" s="9"/>
    </row>
    <row r="25" spans="1:16">
      <c r="A25" s="12"/>
      <c r="B25" s="25">
        <v>331.35</v>
      </c>
      <c r="C25" s="20" t="s">
        <v>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105928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105928</v>
      </c>
      <c r="O25" s="47">
        <f t="shared" si="1"/>
        <v>12.135181578645893</v>
      </c>
      <c r="P25" s="9"/>
    </row>
    <row r="26" spans="1:16">
      <c r="A26" s="12"/>
      <c r="B26" s="25">
        <v>334.39</v>
      </c>
      <c r="C26" s="20" t="s">
        <v>71</v>
      </c>
      <c r="D26" s="46">
        <v>6526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6526</v>
      </c>
      <c r="O26" s="47">
        <f t="shared" si="1"/>
        <v>0.74762286630770991</v>
      </c>
      <c r="P26" s="9"/>
    </row>
    <row r="27" spans="1:16">
      <c r="A27" s="12"/>
      <c r="B27" s="25">
        <v>334.7</v>
      </c>
      <c r="C27" s="20" t="s">
        <v>72</v>
      </c>
      <c r="D27" s="46">
        <v>152562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152562</v>
      </c>
      <c r="O27" s="47">
        <f t="shared" si="1"/>
        <v>17.477603390995533</v>
      </c>
      <c r="P27" s="9"/>
    </row>
    <row r="28" spans="1:16">
      <c r="A28" s="12"/>
      <c r="B28" s="25">
        <v>335.12</v>
      </c>
      <c r="C28" s="20" t="s">
        <v>73</v>
      </c>
      <c r="D28" s="46">
        <v>104955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104955</v>
      </c>
      <c r="O28" s="47">
        <f t="shared" si="1"/>
        <v>12.023714056592967</v>
      </c>
      <c r="P28" s="9"/>
    </row>
    <row r="29" spans="1:16">
      <c r="A29" s="12"/>
      <c r="B29" s="25">
        <v>335.14</v>
      </c>
      <c r="C29" s="20" t="s">
        <v>29</v>
      </c>
      <c r="D29" s="46">
        <v>3920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3920</v>
      </c>
      <c r="O29" s="47">
        <f t="shared" si="1"/>
        <v>0.44907778668805132</v>
      </c>
      <c r="P29" s="9"/>
    </row>
    <row r="30" spans="1:16">
      <c r="A30" s="12"/>
      <c r="B30" s="25">
        <v>335.15</v>
      </c>
      <c r="C30" s="20" t="s">
        <v>30</v>
      </c>
      <c r="D30" s="46">
        <v>1211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1211</v>
      </c>
      <c r="O30" s="47">
        <f t="shared" si="1"/>
        <v>0.13873295910184444</v>
      </c>
      <c r="P30" s="9"/>
    </row>
    <row r="31" spans="1:16">
      <c r="A31" s="12"/>
      <c r="B31" s="25">
        <v>335.18</v>
      </c>
      <c r="C31" s="20" t="s">
        <v>31</v>
      </c>
      <c r="D31" s="46">
        <v>323285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323285</v>
      </c>
      <c r="O31" s="47">
        <f t="shared" si="1"/>
        <v>37.035742925879255</v>
      </c>
      <c r="P31" s="9"/>
    </row>
    <row r="32" spans="1:16">
      <c r="A32" s="12"/>
      <c r="B32" s="25">
        <v>338</v>
      </c>
      <c r="C32" s="20" t="s">
        <v>34</v>
      </c>
      <c r="D32" s="46">
        <v>97390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97390</v>
      </c>
      <c r="O32" s="47">
        <f t="shared" si="1"/>
        <v>11.157062664680948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SUM(D34:D40)</f>
        <v>239082</v>
      </c>
      <c r="E33" s="32">
        <f t="shared" si="7"/>
        <v>1367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3976226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4216675</v>
      </c>
      <c r="O33" s="45">
        <f t="shared" si="1"/>
        <v>483.06507045480583</v>
      </c>
      <c r="P33" s="10"/>
    </row>
    <row r="34" spans="1:16">
      <c r="A34" s="12"/>
      <c r="B34" s="25">
        <v>341.3</v>
      </c>
      <c r="C34" s="20" t="s">
        <v>74</v>
      </c>
      <c r="D34" s="46">
        <v>65149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8">SUM(D34:M34)</f>
        <v>65149</v>
      </c>
      <c r="O34" s="47">
        <f t="shared" si="1"/>
        <v>7.4635124298315958</v>
      </c>
      <c r="P34" s="9"/>
    </row>
    <row r="35" spans="1:16">
      <c r="A35" s="12"/>
      <c r="B35" s="25">
        <v>342.2</v>
      </c>
      <c r="C35" s="20" t="s">
        <v>43</v>
      </c>
      <c r="D35" s="46">
        <v>121842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121842</v>
      </c>
      <c r="O35" s="47">
        <f t="shared" si="1"/>
        <v>13.958299919807539</v>
      </c>
      <c r="P35" s="9"/>
    </row>
    <row r="36" spans="1:16">
      <c r="A36" s="12"/>
      <c r="B36" s="25">
        <v>342.5</v>
      </c>
      <c r="C36" s="20" t="s">
        <v>44</v>
      </c>
      <c r="D36" s="46">
        <v>30009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30009</v>
      </c>
      <c r="O36" s="47">
        <f t="shared" si="1"/>
        <v>3.43785084202085</v>
      </c>
      <c r="P36" s="9"/>
    </row>
    <row r="37" spans="1:16">
      <c r="A37" s="12"/>
      <c r="B37" s="25">
        <v>343.3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2093689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2093689</v>
      </c>
      <c r="O37" s="47">
        <f t="shared" ref="O37:O55" si="9">(N37/O$57)</f>
        <v>239.854393401306</v>
      </c>
      <c r="P37" s="9"/>
    </row>
    <row r="38" spans="1:16">
      <c r="A38" s="12"/>
      <c r="B38" s="25">
        <v>343.4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771923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771923</v>
      </c>
      <c r="O38" s="47">
        <f t="shared" si="9"/>
        <v>88.432008248367509</v>
      </c>
      <c r="P38" s="9"/>
    </row>
    <row r="39" spans="1:16">
      <c r="A39" s="12"/>
      <c r="B39" s="25">
        <v>343.5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1110614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1110614</v>
      </c>
      <c r="O39" s="47">
        <f t="shared" si="9"/>
        <v>127.23267270019475</v>
      </c>
      <c r="P39" s="9"/>
    </row>
    <row r="40" spans="1:16">
      <c r="A40" s="12"/>
      <c r="B40" s="25">
        <v>349</v>
      </c>
      <c r="C40" s="20" t="s">
        <v>75</v>
      </c>
      <c r="D40" s="46">
        <v>22082</v>
      </c>
      <c r="E40" s="46">
        <v>1367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23449</v>
      </c>
      <c r="O40" s="47">
        <f t="shared" si="9"/>
        <v>2.6863329132775804</v>
      </c>
      <c r="P40" s="9"/>
    </row>
    <row r="41" spans="1:16" ht="15.75">
      <c r="A41" s="29" t="s">
        <v>40</v>
      </c>
      <c r="B41" s="30"/>
      <c r="C41" s="31"/>
      <c r="D41" s="32">
        <f t="shared" ref="D41:M41" si="10">SUM(D42:D46)</f>
        <v>100923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5" si="11">SUM(D41:M41)</f>
        <v>100923</v>
      </c>
      <c r="O41" s="45">
        <f t="shared" si="9"/>
        <v>11.561805475999542</v>
      </c>
      <c r="P41" s="10"/>
    </row>
    <row r="42" spans="1:16">
      <c r="A42" s="13"/>
      <c r="B42" s="39">
        <v>351.1</v>
      </c>
      <c r="C42" s="21" t="s">
        <v>51</v>
      </c>
      <c r="D42" s="46">
        <v>47392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47392</v>
      </c>
      <c r="O42" s="47">
        <f t="shared" si="9"/>
        <v>5.4292587925306446</v>
      </c>
      <c r="P42" s="9"/>
    </row>
    <row r="43" spans="1:16">
      <c r="A43" s="13"/>
      <c r="B43" s="39">
        <v>351.3</v>
      </c>
      <c r="C43" s="21" t="s">
        <v>76</v>
      </c>
      <c r="D43" s="46">
        <v>4090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4090</v>
      </c>
      <c r="O43" s="47">
        <f t="shared" si="9"/>
        <v>0.46855309886584945</v>
      </c>
      <c r="P43" s="9"/>
    </row>
    <row r="44" spans="1:16">
      <c r="A44" s="13"/>
      <c r="B44" s="39">
        <v>351.4</v>
      </c>
      <c r="C44" s="21" t="s">
        <v>77</v>
      </c>
      <c r="D44" s="46">
        <v>15394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15394</v>
      </c>
      <c r="O44" s="47">
        <f t="shared" si="9"/>
        <v>1.7635467980295567</v>
      </c>
      <c r="P44" s="9"/>
    </row>
    <row r="45" spans="1:16">
      <c r="A45" s="13"/>
      <c r="B45" s="39">
        <v>354</v>
      </c>
      <c r="C45" s="21" t="s">
        <v>78</v>
      </c>
      <c r="D45" s="46">
        <v>28594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28594</v>
      </c>
      <c r="O45" s="47">
        <f t="shared" si="9"/>
        <v>3.2757475083056478</v>
      </c>
      <c r="P45" s="9"/>
    </row>
    <row r="46" spans="1:16">
      <c r="A46" s="13"/>
      <c r="B46" s="39">
        <v>359</v>
      </c>
      <c r="C46" s="21" t="s">
        <v>79</v>
      </c>
      <c r="D46" s="46">
        <v>5453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5453</v>
      </c>
      <c r="O46" s="47">
        <f t="shared" si="9"/>
        <v>0.62469927826784277</v>
      </c>
      <c r="P46" s="9"/>
    </row>
    <row r="47" spans="1:16" ht="15.75">
      <c r="A47" s="29" t="s">
        <v>2</v>
      </c>
      <c r="B47" s="30"/>
      <c r="C47" s="31"/>
      <c r="D47" s="32">
        <f t="shared" ref="D47:M47" si="12">SUM(D48:D52)</f>
        <v>265318</v>
      </c>
      <c r="E47" s="32">
        <f t="shared" si="12"/>
        <v>4600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70064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339982</v>
      </c>
      <c r="O47" s="45">
        <f t="shared" si="9"/>
        <v>38.948562263718642</v>
      </c>
      <c r="P47" s="10"/>
    </row>
    <row r="48" spans="1:16">
      <c r="A48" s="12"/>
      <c r="B48" s="25">
        <v>361.1</v>
      </c>
      <c r="C48" s="20" t="s">
        <v>53</v>
      </c>
      <c r="D48" s="46">
        <v>166060</v>
      </c>
      <c r="E48" s="46">
        <v>0</v>
      </c>
      <c r="F48" s="46">
        <v>0</v>
      </c>
      <c r="G48" s="46">
        <v>0</v>
      </c>
      <c r="H48" s="46">
        <v>0</v>
      </c>
      <c r="I48" s="46">
        <v>70064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236124</v>
      </c>
      <c r="O48" s="47">
        <f t="shared" si="9"/>
        <v>27.050521251002404</v>
      </c>
      <c r="P48" s="9"/>
    </row>
    <row r="49" spans="1:119">
      <c r="A49" s="12"/>
      <c r="B49" s="25">
        <v>361.4</v>
      </c>
      <c r="C49" s="20" t="s">
        <v>80</v>
      </c>
      <c r="D49" s="46">
        <v>2202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2202</v>
      </c>
      <c r="O49" s="47">
        <f t="shared" si="9"/>
        <v>0.25226257303242067</v>
      </c>
      <c r="P49" s="9"/>
    </row>
    <row r="50" spans="1:119">
      <c r="A50" s="12"/>
      <c r="B50" s="25">
        <v>362</v>
      </c>
      <c r="C50" s="20" t="s">
        <v>54</v>
      </c>
      <c r="D50" s="46">
        <v>24094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24094</v>
      </c>
      <c r="O50" s="47">
        <f t="shared" si="9"/>
        <v>2.7602245388933442</v>
      </c>
      <c r="P50" s="9"/>
    </row>
    <row r="51" spans="1:119">
      <c r="A51" s="12"/>
      <c r="B51" s="25">
        <v>366</v>
      </c>
      <c r="C51" s="20" t="s">
        <v>55</v>
      </c>
      <c r="D51" s="46">
        <v>24496</v>
      </c>
      <c r="E51" s="46">
        <v>4600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29096</v>
      </c>
      <c r="O51" s="47">
        <f t="shared" si="9"/>
        <v>3.3332569595600869</v>
      </c>
      <c r="P51" s="9"/>
    </row>
    <row r="52" spans="1:119">
      <c r="A52" s="12"/>
      <c r="B52" s="25">
        <v>369.9</v>
      </c>
      <c r="C52" s="20" t="s">
        <v>58</v>
      </c>
      <c r="D52" s="46">
        <v>48466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48466</v>
      </c>
      <c r="O52" s="47">
        <f t="shared" si="9"/>
        <v>5.5522969412303818</v>
      </c>
      <c r="P52" s="9"/>
    </row>
    <row r="53" spans="1:119" ht="15.75">
      <c r="A53" s="29" t="s">
        <v>41</v>
      </c>
      <c r="B53" s="30"/>
      <c r="C53" s="31"/>
      <c r="D53" s="32">
        <f t="shared" ref="D53:M53" si="13">SUM(D54:D54)</f>
        <v>0</v>
      </c>
      <c r="E53" s="32">
        <f t="shared" si="13"/>
        <v>282030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135645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417675</v>
      </c>
      <c r="O53" s="45">
        <f t="shared" si="9"/>
        <v>47.849123610951999</v>
      </c>
      <c r="P53" s="9"/>
    </row>
    <row r="54" spans="1:119" ht="15.75" thickBot="1">
      <c r="A54" s="12"/>
      <c r="B54" s="25">
        <v>381</v>
      </c>
      <c r="C54" s="20" t="s">
        <v>59</v>
      </c>
      <c r="D54" s="46">
        <v>0</v>
      </c>
      <c r="E54" s="46">
        <v>282030</v>
      </c>
      <c r="F54" s="46">
        <v>0</v>
      </c>
      <c r="G54" s="46">
        <v>0</v>
      </c>
      <c r="H54" s="46">
        <v>0</v>
      </c>
      <c r="I54" s="46">
        <v>135645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417675</v>
      </c>
      <c r="O54" s="47">
        <f t="shared" si="9"/>
        <v>47.849123610951999</v>
      </c>
      <c r="P54" s="9"/>
    </row>
    <row r="55" spans="1:119" ht="16.5" thickBot="1">
      <c r="A55" s="14" t="s">
        <v>49</v>
      </c>
      <c r="B55" s="23"/>
      <c r="C55" s="22"/>
      <c r="D55" s="15">
        <f t="shared" ref="D55:M55" si="14">SUM(D5,D14,D23,D33,D41,D47,D53)</f>
        <v>6635209</v>
      </c>
      <c r="E55" s="15">
        <f t="shared" si="14"/>
        <v>577218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4706963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1"/>
        <v>11919390</v>
      </c>
      <c r="O55" s="38">
        <f t="shared" si="9"/>
        <v>1365.4931836407377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81</v>
      </c>
      <c r="M57" s="48"/>
      <c r="N57" s="48"/>
      <c r="O57" s="43">
        <v>8729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4395335</v>
      </c>
      <c r="E5" s="27">
        <f t="shared" si="0"/>
        <v>324447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4719782</v>
      </c>
      <c r="O5" s="33">
        <f t="shared" ref="O5:O36" si="1">(N5/O$57)</f>
        <v>661.4971268395235</v>
      </c>
      <c r="P5" s="6"/>
    </row>
    <row r="6" spans="1:133">
      <c r="A6" s="12"/>
      <c r="B6" s="25">
        <v>311</v>
      </c>
      <c r="C6" s="20" t="s">
        <v>1</v>
      </c>
      <c r="D6" s="46">
        <v>3059133</v>
      </c>
      <c r="E6" s="46">
        <v>324447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3383580</v>
      </c>
      <c r="O6" s="47">
        <f t="shared" si="1"/>
        <v>474.22284512964262</v>
      </c>
      <c r="P6" s="9"/>
    </row>
    <row r="7" spans="1:133">
      <c r="A7" s="12"/>
      <c r="B7" s="25">
        <v>312.41000000000003</v>
      </c>
      <c r="C7" s="20" t="s">
        <v>9</v>
      </c>
      <c r="D7" s="46">
        <v>98470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98470</v>
      </c>
      <c r="O7" s="47">
        <f t="shared" si="1"/>
        <v>13.800981079187105</v>
      </c>
      <c r="P7" s="9"/>
    </row>
    <row r="8" spans="1:133">
      <c r="A8" s="12"/>
      <c r="B8" s="25">
        <v>312.60000000000002</v>
      </c>
      <c r="C8" s="20" t="s">
        <v>10</v>
      </c>
      <c r="D8" s="46">
        <v>540306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540306</v>
      </c>
      <c r="O8" s="47">
        <f t="shared" si="1"/>
        <v>75.72613875262789</v>
      </c>
      <c r="P8" s="9"/>
    </row>
    <row r="9" spans="1:133">
      <c r="A9" s="12"/>
      <c r="B9" s="25">
        <v>314.10000000000002</v>
      </c>
      <c r="C9" s="20" t="s">
        <v>11</v>
      </c>
      <c r="D9" s="46">
        <v>404586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404586</v>
      </c>
      <c r="O9" s="47">
        <f t="shared" si="1"/>
        <v>56.704414856341977</v>
      </c>
      <c r="P9" s="9"/>
    </row>
    <row r="10" spans="1:133">
      <c r="A10" s="12"/>
      <c r="B10" s="25">
        <v>314.39999999999998</v>
      </c>
      <c r="C10" s="20" t="s">
        <v>12</v>
      </c>
      <c r="D10" s="46">
        <v>12475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12475</v>
      </c>
      <c r="O10" s="47">
        <f t="shared" si="1"/>
        <v>1.7484232655921514</v>
      </c>
      <c r="P10" s="9"/>
    </row>
    <row r="11" spans="1:133">
      <c r="A11" s="12"/>
      <c r="B11" s="25">
        <v>314.8</v>
      </c>
      <c r="C11" s="20" t="s">
        <v>13</v>
      </c>
      <c r="D11" s="46">
        <v>19672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19672</v>
      </c>
      <c r="O11" s="47">
        <f t="shared" si="1"/>
        <v>2.757112824106517</v>
      </c>
      <c r="P11" s="9"/>
    </row>
    <row r="12" spans="1:133">
      <c r="A12" s="12"/>
      <c r="B12" s="25">
        <v>315</v>
      </c>
      <c r="C12" s="20" t="s">
        <v>14</v>
      </c>
      <c r="D12" s="46">
        <v>245305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245305</v>
      </c>
      <c r="O12" s="47">
        <f t="shared" si="1"/>
        <v>34.380518570427469</v>
      </c>
      <c r="P12" s="9"/>
    </row>
    <row r="13" spans="1:133">
      <c r="A13" s="12"/>
      <c r="B13" s="25">
        <v>316</v>
      </c>
      <c r="C13" s="20" t="s">
        <v>15</v>
      </c>
      <c r="D13" s="46">
        <v>15388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15388</v>
      </c>
      <c r="O13" s="47">
        <f t="shared" si="1"/>
        <v>2.1566923615977576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544860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102451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647311</v>
      </c>
      <c r="O14" s="45">
        <f t="shared" si="1"/>
        <v>90.723335669236164</v>
      </c>
      <c r="P14" s="10"/>
    </row>
    <row r="15" spans="1:133">
      <c r="A15" s="12"/>
      <c r="B15" s="25">
        <v>323.10000000000002</v>
      </c>
      <c r="C15" s="20" t="s">
        <v>17</v>
      </c>
      <c r="D15" s="46">
        <v>421006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421006</v>
      </c>
      <c r="O15" s="47">
        <f t="shared" si="1"/>
        <v>59.005746320953051</v>
      </c>
      <c r="P15" s="9"/>
    </row>
    <row r="16" spans="1:133">
      <c r="A16" s="12"/>
      <c r="B16" s="25">
        <v>323.39999999999998</v>
      </c>
      <c r="C16" s="20" t="s">
        <v>18</v>
      </c>
      <c r="D16" s="46">
        <v>16744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16744</v>
      </c>
      <c r="O16" s="47">
        <f t="shared" si="1"/>
        <v>2.3467414155571129</v>
      </c>
      <c r="P16" s="9"/>
    </row>
    <row r="17" spans="1:16">
      <c r="A17" s="12"/>
      <c r="B17" s="25">
        <v>323.7</v>
      </c>
      <c r="C17" s="20" t="s">
        <v>19</v>
      </c>
      <c r="D17" s="46">
        <v>16248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16248</v>
      </c>
      <c r="O17" s="47">
        <f t="shared" si="1"/>
        <v>2.2772249474421864</v>
      </c>
      <c r="P17" s="9"/>
    </row>
    <row r="18" spans="1:16">
      <c r="A18" s="12"/>
      <c r="B18" s="25">
        <v>324.02</v>
      </c>
      <c r="C18" s="20" t="s">
        <v>20</v>
      </c>
      <c r="D18" s="46">
        <v>20667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20667</v>
      </c>
      <c r="O18" s="47">
        <f t="shared" si="1"/>
        <v>2.8965662228451294</v>
      </c>
      <c r="P18" s="9"/>
    </row>
    <row r="19" spans="1:16">
      <c r="A19" s="12"/>
      <c r="B19" s="25">
        <v>324.02999999999997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102451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102451</v>
      </c>
      <c r="O19" s="47">
        <f t="shared" si="1"/>
        <v>14.358934828311142</v>
      </c>
      <c r="P19" s="9"/>
    </row>
    <row r="20" spans="1:16">
      <c r="A20" s="12"/>
      <c r="B20" s="25">
        <v>324.07</v>
      </c>
      <c r="C20" s="20" t="s">
        <v>22</v>
      </c>
      <c r="D20" s="46">
        <v>32829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32829</v>
      </c>
      <c r="O20" s="47">
        <f t="shared" si="1"/>
        <v>4.6011212333566922</v>
      </c>
      <c r="P20" s="9"/>
    </row>
    <row r="21" spans="1:16">
      <c r="A21" s="12"/>
      <c r="B21" s="25">
        <v>324.11</v>
      </c>
      <c r="C21" s="20" t="s">
        <v>20</v>
      </c>
      <c r="D21" s="46">
        <v>16854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16854</v>
      </c>
      <c r="O21" s="47">
        <f t="shared" si="1"/>
        <v>2.3621583742116328</v>
      </c>
      <c r="P21" s="9"/>
    </row>
    <row r="22" spans="1:16">
      <c r="A22" s="12"/>
      <c r="B22" s="25">
        <v>324.70999999999998</v>
      </c>
      <c r="C22" s="20" t="s">
        <v>23</v>
      </c>
      <c r="D22" s="46">
        <v>20512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20512</v>
      </c>
      <c r="O22" s="47">
        <f t="shared" si="1"/>
        <v>2.8748423265592153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SUM(D24:D33)</f>
        <v>979870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34730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1014600</v>
      </c>
      <c r="O23" s="45">
        <f t="shared" si="1"/>
        <v>142.20042046250876</v>
      </c>
      <c r="P23" s="10"/>
    </row>
    <row r="24" spans="1:16">
      <c r="A24" s="12"/>
      <c r="B24" s="25">
        <v>331.1</v>
      </c>
      <c r="C24" s="20" t="s">
        <v>24</v>
      </c>
      <c r="D24" s="46">
        <v>377675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377675</v>
      </c>
      <c r="O24" s="47">
        <f t="shared" si="1"/>
        <v>52.932725998598457</v>
      </c>
      <c r="P24" s="9"/>
    </row>
    <row r="25" spans="1:16">
      <c r="A25" s="12"/>
      <c r="B25" s="25">
        <v>331.2</v>
      </c>
      <c r="C25" s="20" t="s">
        <v>25</v>
      </c>
      <c r="D25" s="46">
        <v>129087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129087</v>
      </c>
      <c r="O25" s="47">
        <f t="shared" si="1"/>
        <v>18.09208128941836</v>
      </c>
      <c r="P25" s="9"/>
    </row>
    <row r="26" spans="1:16">
      <c r="A26" s="12"/>
      <c r="B26" s="25">
        <v>331.35</v>
      </c>
      <c r="C26" s="20" t="s">
        <v>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34730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34730</v>
      </c>
      <c r="O26" s="47">
        <f t="shared" si="1"/>
        <v>4.867554309740715</v>
      </c>
      <c r="P26" s="9"/>
    </row>
    <row r="27" spans="1:16">
      <c r="A27" s="12"/>
      <c r="B27" s="25">
        <v>334.2</v>
      </c>
      <c r="C27" s="20" t="s">
        <v>27</v>
      </c>
      <c r="D27" s="46">
        <v>6496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6496</v>
      </c>
      <c r="O27" s="47">
        <f t="shared" si="1"/>
        <v>0.91044148563419758</v>
      </c>
      <c r="P27" s="9"/>
    </row>
    <row r="28" spans="1:16">
      <c r="A28" s="12"/>
      <c r="B28" s="25">
        <v>335.14</v>
      </c>
      <c r="C28" s="20" t="s">
        <v>29</v>
      </c>
      <c r="D28" s="46">
        <v>4408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4408</v>
      </c>
      <c r="O28" s="47">
        <f t="shared" si="1"/>
        <v>0.61779957953749121</v>
      </c>
      <c r="P28" s="9"/>
    </row>
    <row r="29" spans="1:16">
      <c r="A29" s="12"/>
      <c r="B29" s="25">
        <v>335.15</v>
      </c>
      <c r="C29" s="20" t="s">
        <v>30</v>
      </c>
      <c r="D29" s="46">
        <v>1862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1862</v>
      </c>
      <c r="O29" s="47">
        <f t="shared" si="1"/>
        <v>0.26096706377014717</v>
      </c>
      <c r="P29" s="9"/>
    </row>
    <row r="30" spans="1:16">
      <c r="A30" s="12"/>
      <c r="B30" s="25">
        <v>335.18</v>
      </c>
      <c r="C30" s="20" t="s">
        <v>31</v>
      </c>
      <c r="D30" s="46">
        <v>315288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315288</v>
      </c>
      <c r="O30" s="47">
        <f t="shared" si="1"/>
        <v>44.188927820602665</v>
      </c>
      <c r="P30" s="9"/>
    </row>
    <row r="31" spans="1:16">
      <c r="A31" s="12"/>
      <c r="B31" s="25">
        <v>335.49</v>
      </c>
      <c r="C31" s="20" t="s">
        <v>32</v>
      </c>
      <c r="D31" s="46">
        <v>27336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27336</v>
      </c>
      <c r="O31" s="47">
        <f t="shared" si="1"/>
        <v>3.8312543798177994</v>
      </c>
      <c r="P31" s="9"/>
    </row>
    <row r="32" spans="1:16">
      <c r="A32" s="12"/>
      <c r="B32" s="25">
        <v>335.9</v>
      </c>
      <c r="C32" s="20" t="s">
        <v>33</v>
      </c>
      <c r="D32" s="46">
        <v>75770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75770</v>
      </c>
      <c r="O32" s="47">
        <f t="shared" si="1"/>
        <v>10.619481429572529</v>
      </c>
      <c r="P32" s="9"/>
    </row>
    <row r="33" spans="1:16">
      <c r="A33" s="12"/>
      <c r="B33" s="25">
        <v>338</v>
      </c>
      <c r="C33" s="20" t="s">
        <v>34</v>
      </c>
      <c r="D33" s="46">
        <v>41948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41948</v>
      </c>
      <c r="O33" s="47">
        <f t="shared" si="1"/>
        <v>5.8791871058163983</v>
      </c>
      <c r="P33" s="9"/>
    </row>
    <row r="34" spans="1:16" ht="15.75">
      <c r="A34" s="29" t="s">
        <v>39</v>
      </c>
      <c r="B34" s="30"/>
      <c r="C34" s="31"/>
      <c r="D34" s="32">
        <f t="shared" ref="D34:M34" si="7">SUM(D35:D41)</f>
        <v>162964</v>
      </c>
      <c r="E34" s="32">
        <f t="shared" si="7"/>
        <v>5884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3981287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4150135</v>
      </c>
      <c r="O34" s="45">
        <f t="shared" si="1"/>
        <v>581.65872459705679</v>
      </c>
      <c r="P34" s="10"/>
    </row>
    <row r="35" spans="1:16">
      <c r="A35" s="12"/>
      <c r="B35" s="25">
        <v>341.9</v>
      </c>
      <c r="C35" s="20" t="s">
        <v>42</v>
      </c>
      <c r="D35" s="46">
        <v>8040</v>
      </c>
      <c r="E35" s="46">
        <v>5884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8">SUM(D35:M35)</f>
        <v>13924</v>
      </c>
      <c r="O35" s="47">
        <f t="shared" si="1"/>
        <v>1.9515066573230553</v>
      </c>
      <c r="P35" s="9"/>
    </row>
    <row r="36" spans="1:16">
      <c r="A36" s="12"/>
      <c r="B36" s="25">
        <v>342.2</v>
      </c>
      <c r="C36" s="20" t="s">
        <v>43</v>
      </c>
      <c r="D36" s="46">
        <v>121842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121842</v>
      </c>
      <c r="O36" s="47">
        <f t="shared" si="1"/>
        <v>17.07666433076384</v>
      </c>
      <c r="P36" s="9"/>
    </row>
    <row r="37" spans="1:16">
      <c r="A37" s="12"/>
      <c r="B37" s="25">
        <v>342.5</v>
      </c>
      <c r="C37" s="20" t="s">
        <v>44</v>
      </c>
      <c r="D37" s="46">
        <v>33082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33082</v>
      </c>
      <c r="O37" s="47">
        <f t="shared" ref="O37:O55" si="9">(N37/O$57)</f>
        <v>4.6365802382620886</v>
      </c>
      <c r="P37" s="9"/>
    </row>
    <row r="38" spans="1:16">
      <c r="A38" s="12"/>
      <c r="B38" s="25">
        <v>343.3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2098665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2098665</v>
      </c>
      <c r="O38" s="47">
        <f t="shared" si="9"/>
        <v>294.13665031534686</v>
      </c>
      <c r="P38" s="9"/>
    </row>
    <row r="39" spans="1:16">
      <c r="A39" s="12"/>
      <c r="B39" s="25">
        <v>343.4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748104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748104</v>
      </c>
      <c r="O39" s="47">
        <f t="shared" si="9"/>
        <v>104.84989488437282</v>
      </c>
      <c r="P39" s="9"/>
    </row>
    <row r="40" spans="1:16">
      <c r="A40" s="12"/>
      <c r="B40" s="25">
        <v>343.5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1015641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1015641</v>
      </c>
      <c r="O40" s="47">
        <f t="shared" si="9"/>
        <v>142.34632095304835</v>
      </c>
      <c r="P40" s="9"/>
    </row>
    <row r="41" spans="1:16">
      <c r="A41" s="12"/>
      <c r="B41" s="25">
        <v>343.9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118877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118877</v>
      </c>
      <c r="O41" s="47">
        <f t="shared" si="9"/>
        <v>16.661107217939733</v>
      </c>
      <c r="P41" s="9"/>
    </row>
    <row r="42" spans="1:16" ht="15.75">
      <c r="A42" s="29" t="s">
        <v>40</v>
      </c>
      <c r="B42" s="30"/>
      <c r="C42" s="31"/>
      <c r="D42" s="32">
        <f t="shared" ref="D42:M42" si="10">SUM(D43:D44)</f>
        <v>77634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5" si="11">SUM(D42:M42)</f>
        <v>77634</v>
      </c>
      <c r="O42" s="45">
        <f t="shared" si="9"/>
        <v>10.880728801681849</v>
      </c>
      <c r="P42" s="10"/>
    </row>
    <row r="43" spans="1:16">
      <c r="A43" s="13"/>
      <c r="B43" s="39">
        <v>351.1</v>
      </c>
      <c r="C43" s="21" t="s">
        <v>51</v>
      </c>
      <c r="D43" s="46">
        <v>57760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57760</v>
      </c>
      <c r="O43" s="47">
        <f t="shared" si="9"/>
        <v>8.095304835318851</v>
      </c>
      <c r="P43" s="9"/>
    </row>
    <row r="44" spans="1:16">
      <c r="A44" s="13"/>
      <c r="B44" s="39">
        <v>351.9</v>
      </c>
      <c r="C44" s="21" t="s">
        <v>52</v>
      </c>
      <c r="D44" s="46">
        <v>19874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19874</v>
      </c>
      <c r="O44" s="47">
        <f t="shared" si="9"/>
        <v>2.7854239663629992</v>
      </c>
      <c r="P44" s="9"/>
    </row>
    <row r="45" spans="1:16" ht="15.75">
      <c r="A45" s="29" t="s">
        <v>2</v>
      </c>
      <c r="B45" s="30"/>
      <c r="C45" s="31"/>
      <c r="D45" s="32">
        <f t="shared" ref="D45:M45" si="12">SUM(D46:D51)</f>
        <v>426392</v>
      </c>
      <c r="E45" s="32">
        <f t="shared" si="12"/>
        <v>3000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79216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1"/>
        <v>508608</v>
      </c>
      <c r="O45" s="45">
        <f t="shared" si="9"/>
        <v>71.283531885073586</v>
      </c>
      <c r="P45" s="10"/>
    </row>
    <row r="46" spans="1:16">
      <c r="A46" s="12"/>
      <c r="B46" s="25">
        <v>361.1</v>
      </c>
      <c r="C46" s="20" t="s">
        <v>53</v>
      </c>
      <c r="D46" s="46">
        <v>208734</v>
      </c>
      <c r="E46" s="46">
        <v>0</v>
      </c>
      <c r="F46" s="46">
        <v>0</v>
      </c>
      <c r="G46" s="46">
        <v>0</v>
      </c>
      <c r="H46" s="46">
        <v>0</v>
      </c>
      <c r="I46" s="46">
        <v>79216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287950</v>
      </c>
      <c r="O46" s="47">
        <f t="shared" si="9"/>
        <v>40.357393132445694</v>
      </c>
      <c r="P46" s="9"/>
    </row>
    <row r="47" spans="1:16">
      <c r="A47" s="12"/>
      <c r="B47" s="25">
        <v>362</v>
      </c>
      <c r="C47" s="20" t="s">
        <v>54</v>
      </c>
      <c r="D47" s="46">
        <v>20791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20791</v>
      </c>
      <c r="O47" s="47">
        <f t="shared" si="9"/>
        <v>2.9139453398738611</v>
      </c>
      <c r="P47" s="9"/>
    </row>
    <row r="48" spans="1:16">
      <c r="A48" s="12"/>
      <c r="B48" s="25">
        <v>366</v>
      </c>
      <c r="C48" s="20" t="s">
        <v>55</v>
      </c>
      <c r="D48" s="46">
        <v>6534</v>
      </c>
      <c r="E48" s="46">
        <v>3000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9534</v>
      </c>
      <c r="O48" s="47">
        <f t="shared" si="9"/>
        <v>1.336229852838122</v>
      </c>
      <c r="P48" s="9"/>
    </row>
    <row r="49" spans="1:119">
      <c r="A49" s="12"/>
      <c r="B49" s="25">
        <v>367</v>
      </c>
      <c r="C49" s="20" t="s">
        <v>56</v>
      </c>
      <c r="D49" s="46">
        <v>99539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99539</v>
      </c>
      <c r="O49" s="47">
        <f t="shared" si="9"/>
        <v>13.950805886475123</v>
      </c>
      <c r="P49" s="9"/>
    </row>
    <row r="50" spans="1:119">
      <c r="A50" s="12"/>
      <c r="B50" s="25">
        <v>369.3</v>
      </c>
      <c r="C50" s="20" t="s">
        <v>57</v>
      </c>
      <c r="D50" s="46">
        <v>36190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36190</v>
      </c>
      <c r="O50" s="47">
        <f t="shared" si="9"/>
        <v>5.072179397337071</v>
      </c>
      <c r="P50" s="9"/>
    </row>
    <row r="51" spans="1:119">
      <c r="A51" s="12"/>
      <c r="B51" s="25">
        <v>369.9</v>
      </c>
      <c r="C51" s="20" t="s">
        <v>58</v>
      </c>
      <c r="D51" s="46">
        <v>54604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54604</v>
      </c>
      <c r="O51" s="47">
        <f t="shared" si="9"/>
        <v>7.6529782761037142</v>
      </c>
      <c r="P51" s="9"/>
    </row>
    <row r="52" spans="1:119" ht="15.75">
      <c r="A52" s="29" t="s">
        <v>41</v>
      </c>
      <c r="B52" s="30"/>
      <c r="C52" s="31"/>
      <c r="D52" s="32">
        <f t="shared" ref="D52:M52" si="13">SUM(D53:D54)</f>
        <v>0</v>
      </c>
      <c r="E52" s="32">
        <f t="shared" si="13"/>
        <v>293985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86729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380714</v>
      </c>
      <c r="O52" s="45">
        <f t="shared" si="9"/>
        <v>53.358654519971971</v>
      </c>
      <c r="P52" s="9"/>
    </row>
    <row r="53" spans="1:119">
      <c r="A53" s="12"/>
      <c r="B53" s="25">
        <v>381</v>
      </c>
      <c r="C53" s="20" t="s">
        <v>59</v>
      </c>
      <c r="D53" s="46">
        <v>0</v>
      </c>
      <c r="E53" s="46">
        <v>293985</v>
      </c>
      <c r="F53" s="46">
        <v>0</v>
      </c>
      <c r="G53" s="46">
        <v>0</v>
      </c>
      <c r="H53" s="46">
        <v>0</v>
      </c>
      <c r="I53" s="46">
        <v>86434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380419</v>
      </c>
      <c r="O53" s="47">
        <f t="shared" si="9"/>
        <v>53.317309039943936</v>
      </c>
      <c r="P53" s="9"/>
    </row>
    <row r="54" spans="1:119" ht="15.75" thickBot="1">
      <c r="A54" s="12"/>
      <c r="B54" s="25">
        <v>389.4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295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295</v>
      </c>
      <c r="O54" s="47">
        <f t="shared" si="9"/>
        <v>4.1345480028030832E-2</v>
      </c>
      <c r="P54" s="9"/>
    </row>
    <row r="55" spans="1:119" ht="16.5" thickBot="1">
      <c r="A55" s="14" t="s">
        <v>49</v>
      </c>
      <c r="B55" s="23"/>
      <c r="C55" s="22"/>
      <c r="D55" s="15">
        <f t="shared" ref="D55:M55" si="14">SUM(D5,D14,D23,D34,D42,D45,D52)</f>
        <v>6587055</v>
      </c>
      <c r="E55" s="15">
        <f t="shared" si="14"/>
        <v>627316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4284413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1"/>
        <v>11498784</v>
      </c>
      <c r="O55" s="38">
        <f t="shared" si="9"/>
        <v>1611.6025227750526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67</v>
      </c>
      <c r="M57" s="48"/>
      <c r="N57" s="48"/>
      <c r="O57" s="43">
        <v>7135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thickBot="1">
      <c r="A59" s="52" t="s">
        <v>82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A59:O59"/>
    <mergeCell ref="A58:O58"/>
    <mergeCell ref="L57:N5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3801901</v>
      </c>
      <c r="E5" s="27">
        <f t="shared" si="0"/>
        <v>315934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4117835</v>
      </c>
      <c r="O5" s="33">
        <f t="shared" ref="O5:O51" si="1">(N5/O$53)</f>
        <v>571.3660330234494</v>
      </c>
      <c r="P5" s="6"/>
    </row>
    <row r="6" spans="1:133">
      <c r="A6" s="12"/>
      <c r="B6" s="25">
        <v>311</v>
      </c>
      <c r="C6" s="20" t="s">
        <v>1</v>
      </c>
      <c r="D6" s="46">
        <v>2516140</v>
      </c>
      <c r="E6" s="46">
        <v>315934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2832074</v>
      </c>
      <c r="O6" s="47">
        <f t="shared" si="1"/>
        <v>392.96156514499791</v>
      </c>
      <c r="P6" s="9"/>
    </row>
    <row r="7" spans="1:133">
      <c r="A7" s="12"/>
      <c r="B7" s="25">
        <v>312.10000000000002</v>
      </c>
      <c r="C7" s="20" t="s">
        <v>95</v>
      </c>
      <c r="D7" s="46">
        <v>87447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87447</v>
      </c>
      <c r="O7" s="47">
        <f t="shared" si="1"/>
        <v>12.133620091577633</v>
      </c>
      <c r="P7" s="9"/>
    </row>
    <row r="8" spans="1:133">
      <c r="A8" s="12"/>
      <c r="B8" s="25">
        <v>312.52</v>
      </c>
      <c r="C8" s="20" t="s">
        <v>96</v>
      </c>
      <c r="D8" s="46">
        <v>511267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511267</v>
      </c>
      <c r="O8" s="47">
        <f t="shared" si="1"/>
        <v>70.940335784653811</v>
      </c>
      <c r="P8" s="9"/>
    </row>
    <row r="9" spans="1:133">
      <c r="A9" s="12"/>
      <c r="B9" s="25">
        <v>314.10000000000002</v>
      </c>
      <c r="C9" s="20" t="s">
        <v>11</v>
      </c>
      <c r="D9" s="46">
        <v>379717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379717</v>
      </c>
      <c r="O9" s="47">
        <f t="shared" si="1"/>
        <v>52.687248508394617</v>
      </c>
      <c r="P9" s="9"/>
    </row>
    <row r="10" spans="1:133">
      <c r="A10" s="12"/>
      <c r="B10" s="25">
        <v>314.39999999999998</v>
      </c>
      <c r="C10" s="20" t="s">
        <v>12</v>
      </c>
      <c r="D10" s="46">
        <v>13899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13899</v>
      </c>
      <c r="O10" s="47">
        <f t="shared" si="1"/>
        <v>1.9285416955737478</v>
      </c>
      <c r="P10" s="9"/>
    </row>
    <row r="11" spans="1:133">
      <c r="A11" s="12"/>
      <c r="B11" s="25">
        <v>314.8</v>
      </c>
      <c r="C11" s="20" t="s">
        <v>13</v>
      </c>
      <c r="D11" s="46">
        <v>17424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17424</v>
      </c>
      <c r="O11" s="47">
        <f t="shared" si="1"/>
        <v>2.4176495074233384</v>
      </c>
      <c r="P11" s="9"/>
    </row>
    <row r="12" spans="1:133">
      <c r="A12" s="12"/>
      <c r="B12" s="25">
        <v>315</v>
      </c>
      <c r="C12" s="20" t="s">
        <v>14</v>
      </c>
      <c r="D12" s="46">
        <v>276007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276007</v>
      </c>
      <c r="O12" s="47">
        <f t="shared" si="1"/>
        <v>38.297072290828361</v>
      </c>
      <c r="P12" s="9"/>
    </row>
    <row r="13" spans="1:133" ht="15.75">
      <c r="A13" s="29" t="s">
        <v>97</v>
      </c>
      <c r="B13" s="30"/>
      <c r="C13" s="31"/>
      <c r="D13" s="32">
        <f t="shared" ref="D13:M13" si="3">SUM(D14:D17)</f>
        <v>617725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617725</v>
      </c>
      <c r="O13" s="45">
        <f t="shared" si="1"/>
        <v>85.711807964478979</v>
      </c>
      <c r="P13" s="10"/>
    </row>
    <row r="14" spans="1:133">
      <c r="A14" s="12"/>
      <c r="B14" s="25">
        <v>322</v>
      </c>
      <c r="C14" s="20" t="s">
        <v>70</v>
      </c>
      <c r="D14" s="46">
        <v>211779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211779</v>
      </c>
      <c r="O14" s="47">
        <f t="shared" si="1"/>
        <v>29.385181073955877</v>
      </c>
      <c r="P14" s="9"/>
    </row>
    <row r="15" spans="1:133">
      <c r="A15" s="12"/>
      <c r="B15" s="25">
        <v>323.10000000000002</v>
      </c>
      <c r="C15" s="20" t="s">
        <v>17</v>
      </c>
      <c r="D15" s="46">
        <v>379150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379150</v>
      </c>
      <c r="O15" s="47">
        <f t="shared" si="1"/>
        <v>52.608574996531154</v>
      </c>
      <c r="P15" s="9"/>
    </row>
    <row r="16" spans="1:133">
      <c r="A16" s="12"/>
      <c r="B16" s="25">
        <v>323.39999999999998</v>
      </c>
      <c r="C16" s="20" t="s">
        <v>18</v>
      </c>
      <c r="D16" s="46">
        <v>12889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12889</v>
      </c>
      <c r="O16" s="47">
        <f t="shared" si="1"/>
        <v>1.7884001665047871</v>
      </c>
      <c r="P16" s="9"/>
    </row>
    <row r="17" spans="1:16">
      <c r="A17" s="12"/>
      <c r="B17" s="25">
        <v>323.7</v>
      </c>
      <c r="C17" s="20" t="s">
        <v>19</v>
      </c>
      <c r="D17" s="46">
        <v>13907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13907</v>
      </c>
      <c r="O17" s="47">
        <f t="shared" si="1"/>
        <v>1.9296517274871652</v>
      </c>
      <c r="P17" s="9"/>
    </row>
    <row r="18" spans="1:16" ht="15.75">
      <c r="A18" s="29" t="s">
        <v>26</v>
      </c>
      <c r="B18" s="30"/>
      <c r="C18" s="31"/>
      <c r="D18" s="32">
        <f t="shared" ref="D18:M18" si="5">SUM(D19:D27)</f>
        <v>648851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648851</v>
      </c>
      <c r="O18" s="45">
        <f t="shared" si="1"/>
        <v>90.030664631608161</v>
      </c>
      <c r="P18" s="10"/>
    </row>
    <row r="19" spans="1:16">
      <c r="A19" s="12"/>
      <c r="B19" s="25">
        <v>331.9</v>
      </c>
      <c r="C19" s="20" t="s">
        <v>98</v>
      </c>
      <c r="D19" s="46">
        <v>544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544</v>
      </c>
      <c r="O19" s="47">
        <f t="shared" si="1"/>
        <v>7.5482170112390737E-2</v>
      </c>
      <c r="P19" s="9"/>
    </row>
    <row r="20" spans="1:16">
      <c r="A20" s="12"/>
      <c r="B20" s="25">
        <v>335.12</v>
      </c>
      <c r="C20" s="20" t="s">
        <v>73</v>
      </c>
      <c r="D20" s="46">
        <v>85603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85603</v>
      </c>
      <c r="O20" s="47">
        <f t="shared" si="1"/>
        <v>11.877757735534896</v>
      </c>
      <c r="P20" s="9"/>
    </row>
    <row r="21" spans="1:16">
      <c r="A21" s="12"/>
      <c r="B21" s="25">
        <v>335.14</v>
      </c>
      <c r="C21" s="20" t="s">
        <v>29</v>
      </c>
      <c r="D21" s="46">
        <v>4592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4592</v>
      </c>
      <c r="O21" s="47">
        <f t="shared" si="1"/>
        <v>0.63715831830165115</v>
      </c>
      <c r="P21" s="9"/>
    </row>
    <row r="22" spans="1:16">
      <c r="A22" s="12"/>
      <c r="B22" s="25">
        <v>335.15</v>
      </c>
      <c r="C22" s="20" t="s">
        <v>30</v>
      </c>
      <c r="D22" s="46">
        <v>1862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1862</v>
      </c>
      <c r="O22" s="47">
        <f t="shared" si="1"/>
        <v>0.25835992784792561</v>
      </c>
      <c r="P22" s="9"/>
    </row>
    <row r="23" spans="1:16">
      <c r="A23" s="12"/>
      <c r="B23" s="25">
        <v>335.18</v>
      </c>
      <c r="C23" s="20" t="s">
        <v>31</v>
      </c>
      <c r="D23" s="46">
        <v>305388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305388</v>
      </c>
      <c r="O23" s="47">
        <f t="shared" si="1"/>
        <v>42.373803246843345</v>
      </c>
      <c r="P23" s="9"/>
    </row>
    <row r="24" spans="1:16">
      <c r="A24" s="12"/>
      <c r="B24" s="25">
        <v>335.49</v>
      </c>
      <c r="C24" s="20" t="s">
        <v>32</v>
      </c>
      <c r="D24" s="46">
        <v>57206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57206</v>
      </c>
      <c r="O24" s="47">
        <f t="shared" si="1"/>
        <v>7.9375607048702648</v>
      </c>
      <c r="P24" s="9"/>
    </row>
    <row r="25" spans="1:16">
      <c r="A25" s="12"/>
      <c r="B25" s="25">
        <v>337.2</v>
      </c>
      <c r="C25" s="20" t="s">
        <v>99</v>
      </c>
      <c r="D25" s="46">
        <v>1993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1993</v>
      </c>
      <c r="O25" s="47">
        <f t="shared" si="1"/>
        <v>0.27653670043013734</v>
      </c>
      <c r="P25" s="9"/>
    </row>
    <row r="26" spans="1:16">
      <c r="A26" s="12"/>
      <c r="B26" s="25">
        <v>337.3</v>
      </c>
      <c r="C26" s="20" t="s">
        <v>100</v>
      </c>
      <c r="D26" s="46">
        <v>181061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181061</v>
      </c>
      <c r="O26" s="47">
        <f t="shared" si="1"/>
        <v>25.122936034410991</v>
      </c>
      <c r="P26" s="9"/>
    </row>
    <row r="27" spans="1:16">
      <c r="A27" s="12"/>
      <c r="B27" s="25">
        <v>338</v>
      </c>
      <c r="C27" s="20" t="s">
        <v>34</v>
      </c>
      <c r="D27" s="46">
        <v>10602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10602</v>
      </c>
      <c r="O27" s="47">
        <f t="shared" si="1"/>
        <v>1.4710697932565562</v>
      </c>
      <c r="P27" s="9"/>
    </row>
    <row r="28" spans="1:16" ht="15.75">
      <c r="A28" s="29" t="s">
        <v>39</v>
      </c>
      <c r="B28" s="30"/>
      <c r="C28" s="31"/>
      <c r="D28" s="32">
        <f t="shared" ref="D28:M28" si="7">SUM(D29:D33)</f>
        <v>281434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4098120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4379554</v>
      </c>
      <c r="O28" s="45">
        <f t="shared" si="1"/>
        <v>607.68058831691417</v>
      </c>
      <c r="P28" s="10"/>
    </row>
    <row r="29" spans="1:16">
      <c r="A29" s="12"/>
      <c r="B29" s="25">
        <v>341.3</v>
      </c>
      <c r="C29" s="20" t="s">
        <v>74</v>
      </c>
      <c r="D29" s="46">
        <v>69511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8">SUM(D29:M29)</f>
        <v>69511</v>
      </c>
      <c r="O29" s="47">
        <f t="shared" si="1"/>
        <v>9.6449285416955739</v>
      </c>
      <c r="P29" s="9"/>
    </row>
    <row r="30" spans="1:16">
      <c r="A30" s="12"/>
      <c r="B30" s="25">
        <v>342.1</v>
      </c>
      <c r="C30" s="20" t="s">
        <v>85</v>
      </c>
      <c r="D30" s="46">
        <v>5789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5789</v>
      </c>
      <c r="O30" s="47">
        <f t="shared" si="1"/>
        <v>0.80324684334674623</v>
      </c>
      <c r="P30" s="9"/>
    </row>
    <row r="31" spans="1:16">
      <c r="A31" s="12"/>
      <c r="B31" s="25">
        <v>342.2</v>
      </c>
      <c r="C31" s="20" t="s">
        <v>43</v>
      </c>
      <c r="D31" s="46">
        <v>202584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202584</v>
      </c>
      <c r="O31" s="47">
        <f t="shared" si="1"/>
        <v>28.109338143471625</v>
      </c>
      <c r="P31" s="9"/>
    </row>
    <row r="32" spans="1:16">
      <c r="A32" s="12"/>
      <c r="B32" s="25">
        <v>343.6</v>
      </c>
      <c r="C32" s="20" t="s">
        <v>91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4098120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4098120</v>
      </c>
      <c r="O32" s="47">
        <f t="shared" si="1"/>
        <v>568.63049812682118</v>
      </c>
      <c r="P32" s="9"/>
    </row>
    <row r="33" spans="1:16">
      <c r="A33" s="12"/>
      <c r="B33" s="25">
        <v>343.9</v>
      </c>
      <c r="C33" s="20" t="s">
        <v>48</v>
      </c>
      <c r="D33" s="46">
        <v>3550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3550</v>
      </c>
      <c r="O33" s="47">
        <f t="shared" si="1"/>
        <v>0.49257666157902041</v>
      </c>
      <c r="P33" s="9"/>
    </row>
    <row r="34" spans="1:16" ht="15.75">
      <c r="A34" s="29" t="s">
        <v>40</v>
      </c>
      <c r="B34" s="30"/>
      <c r="C34" s="31"/>
      <c r="D34" s="32">
        <f t="shared" ref="D34:M34" si="9">SUM(D35:D39)</f>
        <v>69273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8"/>
        <v>69273</v>
      </c>
      <c r="O34" s="45">
        <f t="shared" si="1"/>
        <v>9.6119050922714031</v>
      </c>
      <c r="P34" s="10"/>
    </row>
    <row r="35" spans="1:16">
      <c r="A35" s="13"/>
      <c r="B35" s="39">
        <v>351.1</v>
      </c>
      <c r="C35" s="21" t="s">
        <v>51</v>
      </c>
      <c r="D35" s="46">
        <v>36409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36409</v>
      </c>
      <c r="O35" s="47">
        <f t="shared" si="1"/>
        <v>5.0518939919522685</v>
      </c>
      <c r="P35" s="9"/>
    </row>
    <row r="36" spans="1:16">
      <c r="A36" s="13"/>
      <c r="B36" s="39">
        <v>351.2</v>
      </c>
      <c r="C36" s="21" t="s">
        <v>101</v>
      </c>
      <c r="D36" s="46">
        <v>16191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16191</v>
      </c>
      <c r="O36" s="47">
        <f t="shared" si="1"/>
        <v>2.2465658387678644</v>
      </c>
      <c r="P36" s="9"/>
    </row>
    <row r="37" spans="1:16">
      <c r="A37" s="13"/>
      <c r="B37" s="39">
        <v>351.3</v>
      </c>
      <c r="C37" s="21" t="s">
        <v>76</v>
      </c>
      <c r="D37" s="46">
        <v>3092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3092</v>
      </c>
      <c r="O37" s="47">
        <f t="shared" si="1"/>
        <v>0.42902733453586789</v>
      </c>
      <c r="P37" s="9"/>
    </row>
    <row r="38" spans="1:16">
      <c r="A38" s="13"/>
      <c r="B38" s="39">
        <v>351.4</v>
      </c>
      <c r="C38" s="21" t="s">
        <v>77</v>
      </c>
      <c r="D38" s="46">
        <v>10478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10478</v>
      </c>
      <c r="O38" s="47">
        <f t="shared" si="1"/>
        <v>1.4538642985985848</v>
      </c>
      <c r="P38" s="9"/>
    </row>
    <row r="39" spans="1:16">
      <c r="A39" s="13"/>
      <c r="B39" s="39">
        <v>354</v>
      </c>
      <c r="C39" s="21" t="s">
        <v>78</v>
      </c>
      <c r="D39" s="46">
        <v>3103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1" si="10">SUM(D39:M39)</f>
        <v>3103</v>
      </c>
      <c r="O39" s="47">
        <f t="shared" si="1"/>
        <v>0.43055362841681699</v>
      </c>
      <c r="P39" s="9"/>
    </row>
    <row r="40" spans="1:16" ht="15.75">
      <c r="A40" s="29" t="s">
        <v>2</v>
      </c>
      <c r="B40" s="30"/>
      <c r="C40" s="31"/>
      <c r="D40" s="32">
        <f t="shared" ref="D40:M40" si="11">SUM(D41:D46)</f>
        <v>533449</v>
      </c>
      <c r="E40" s="32">
        <f t="shared" si="11"/>
        <v>6359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379574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0"/>
        <v>919382</v>
      </c>
      <c r="O40" s="45">
        <f t="shared" si="1"/>
        <v>127.56792007770224</v>
      </c>
      <c r="P40" s="10"/>
    </row>
    <row r="41" spans="1:16">
      <c r="A41" s="12"/>
      <c r="B41" s="25">
        <v>361.1</v>
      </c>
      <c r="C41" s="20" t="s">
        <v>53</v>
      </c>
      <c r="D41" s="46">
        <v>208134</v>
      </c>
      <c r="E41" s="46">
        <v>709</v>
      </c>
      <c r="F41" s="46">
        <v>0</v>
      </c>
      <c r="G41" s="46">
        <v>0</v>
      </c>
      <c r="H41" s="46">
        <v>0</v>
      </c>
      <c r="I41" s="46">
        <v>125398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334241</v>
      </c>
      <c r="O41" s="47">
        <f t="shared" si="1"/>
        <v>46.377272096572774</v>
      </c>
      <c r="P41" s="9"/>
    </row>
    <row r="42" spans="1:16">
      <c r="A42" s="12"/>
      <c r="B42" s="25">
        <v>363.22</v>
      </c>
      <c r="C42" s="20" t="s">
        <v>102</v>
      </c>
      <c r="D42" s="46">
        <v>124682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124682</v>
      </c>
      <c r="O42" s="47">
        <f t="shared" si="1"/>
        <v>17.30012487859026</v>
      </c>
      <c r="P42" s="9"/>
    </row>
    <row r="43" spans="1:16">
      <c r="A43" s="12"/>
      <c r="B43" s="25">
        <v>363.27</v>
      </c>
      <c r="C43" s="20" t="s">
        <v>103</v>
      </c>
      <c r="D43" s="46">
        <v>60253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60253</v>
      </c>
      <c r="O43" s="47">
        <f t="shared" si="1"/>
        <v>8.360344109893159</v>
      </c>
      <c r="P43" s="9"/>
    </row>
    <row r="44" spans="1:16">
      <c r="A44" s="12"/>
      <c r="B44" s="25">
        <v>363.29</v>
      </c>
      <c r="C44" s="20" t="s">
        <v>104</v>
      </c>
      <c r="D44" s="46">
        <v>71800</v>
      </c>
      <c r="E44" s="46">
        <v>0</v>
      </c>
      <c r="F44" s="46">
        <v>0</v>
      </c>
      <c r="G44" s="46">
        <v>0</v>
      </c>
      <c r="H44" s="46">
        <v>0</v>
      </c>
      <c r="I44" s="46">
        <v>254176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325976</v>
      </c>
      <c r="O44" s="47">
        <f t="shared" si="1"/>
        <v>45.230470376023312</v>
      </c>
      <c r="P44" s="9"/>
    </row>
    <row r="45" spans="1:16">
      <c r="A45" s="12"/>
      <c r="B45" s="25">
        <v>366</v>
      </c>
      <c r="C45" s="20" t="s">
        <v>55</v>
      </c>
      <c r="D45" s="46">
        <v>0</v>
      </c>
      <c r="E45" s="46">
        <v>5000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5000</v>
      </c>
      <c r="O45" s="47">
        <f t="shared" si="1"/>
        <v>0.69376994588594421</v>
      </c>
      <c r="P45" s="9"/>
    </row>
    <row r="46" spans="1:16">
      <c r="A46" s="12"/>
      <c r="B46" s="25">
        <v>369.9</v>
      </c>
      <c r="C46" s="20" t="s">
        <v>58</v>
      </c>
      <c r="D46" s="46">
        <v>68580</v>
      </c>
      <c r="E46" s="46">
        <v>650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69230</v>
      </c>
      <c r="O46" s="47">
        <f t="shared" si="1"/>
        <v>9.6059386707367835</v>
      </c>
      <c r="P46" s="9"/>
    </row>
    <row r="47" spans="1:16" ht="15.75">
      <c r="A47" s="29" t="s">
        <v>41</v>
      </c>
      <c r="B47" s="30"/>
      <c r="C47" s="31"/>
      <c r="D47" s="32">
        <f t="shared" ref="D47:M47" si="12">SUM(D48:D50)</f>
        <v>241808</v>
      </c>
      <c r="E47" s="32">
        <f t="shared" si="12"/>
        <v>504817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244162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990787</v>
      </c>
      <c r="O47" s="45">
        <f t="shared" si="1"/>
        <v>137.47564867489939</v>
      </c>
      <c r="P47" s="9"/>
    </row>
    <row r="48" spans="1:16">
      <c r="A48" s="12"/>
      <c r="B48" s="25">
        <v>381</v>
      </c>
      <c r="C48" s="20" t="s">
        <v>59</v>
      </c>
      <c r="D48" s="46">
        <v>0</v>
      </c>
      <c r="E48" s="46">
        <v>231617</v>
      </c>
      <c r="F48" s="46">
        <v>0</v>
      </c>
      <c r="G48" s="46">
        <v>0</v>
      </c>
      <c r="H48" s="46">
        <v>0</v>
      </c>
      <c r="I48" s="46">
        <v>16740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248357</v>
      </c>
      <c r="O48" s="47">
        <f t="shared" si="1"/>
        <v>34.460524490079088</v>
      </c>
      <c r="P48" s="9"/>
    </row>
    <row r="49" spans="1:119">
      <c r="A49" s="12"/>
      <c r="B49" s="25">
        <v>384</v>
      </c>
      <c r="C49" s="20" t="s">
        <v>87</v>
      </c>
      <c r="D49" s="46">
        <v>241808</v>
      </c>
      <c r="E49" s="46">
        <v>273200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515008</v>
      </c>
      <c r="O49" s="47">
        <f t="shared" si="1"/>
        <v>71.459414458165668</v>
      </c>
      <c r="P49" s="9"/>
    </row>
    <row r="50" spans="1:119" ht="15.75" thickBot="1">
      <c r="A50" s="12"/>
      <c r="B50" s="25">
        <v>389.1</v>
      </c>
      <c r="C50" s="20" t="s">
        <v>88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227422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227422</v>
      </c>
      <c r="O50" s="47">
        <f t="shared" si="1"/>
        <v>31.555709726654641</v>
      </c>
      <c r="P50" s="9"/>
    </row>
    <row r="51" spans="1:119" ht="16.5" thickBot="1">
      <c r="A51" s="14" t="s">
        <v>49</v>
      </c>
      <c r="B51" s="23"/>
      <c r="C51" s="22"/>
      <c r="D51" s="15">
        <f t="shared" ref="D51:M51" si="13">SUM(D5,D13,D18,D28,D34,D40,D47)</f>
        <v>6194441</v>
      </c>
      <c r="E51" s="15">
        <f t="shared" si="13"/>
        <v>827110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4721856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0"/>
        <v>11743407</v>
      </c>
      <c r="O51" s="38">
        <f t="shared" si="1"/>
        <v>1629.4445677813237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105</v>
      </c>
      <c r="M53" s="48"/>
      <c r="N53" s="48"/>
      <c r="O53" s="43">
        <v>7207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155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156</v>
      </c>
      <c r="N4" s="35" t="s">
        <v>8</v>
      </c>
      <c r="O4" s="35" t="s">
        <v>157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158</v>
      </c>
      <c r="B5" s="26"/>
      <c r="C5" s="26"/>
      <c r="D5" s="27">
        <f t="shared" ref="D5:N5" si="0">SUM(D6:D12)</f>
        <v>7304028</v>
      </c>
      <c r="E5" s="27">
        <f t="shared" si="0"/>
        <v>672513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7976541</v>
      </c>
      <c r="P5" s="33">
        <f t="shared" ref="P5:P36" si="1">(O5/P$65)</f>
        <v>394.93692132494925</v>
      </c>
      <c r="Q5" s="6"/>
    </row>
    <row r="6" spans="1:134">
      <c r="A6" s="12"/>
      <c r="B6" s="25">
        <v>311</v>
      </c>
      <c r="C6" s="20" t="s">
        <v>1</v>
      </c>
      <c r="D6" s="46">
        <v>5296564</v>
      </c>
      <c r="E6" s="46">
        <v>672513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5969077</v>
      </c>
      <c r="P6" s="47">
        <f t="shared" si="1"/>
        <v>295.54275387433779</v>
      </c>
      <c r="Q6" s="9"/>
    </row>
    <row r="7" spans="1:134">
      <c r="A7" s="12"/>
      <c r="B7" s="25">
        <v>312.3</v>
      </c>
      <c r="C7" s="20" t="s">
        <v>117</v>
      </c>
      <c r="D7" s="46">
        <v>33441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33441</v>
      </c>
      <c r="P7" s="47">
        <f t="shared" si="1"/>
        <v>1.6557409516264792</v>
      </c>
      <c r="Q7" s="9"/>
    </row>
    <row r="8" spans="1:134">
      <c r="A8" s="12"/>
      <c r="B8" s="25">
        <v>312.41000000000003</v>
      </c>
      <c r="C8" s="20" t="s">
        <v>159</v>
      </c>
      <c r="D8" s="46">
        <v>270985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270985</v>
      </c>
      <c r="P8" s="47">
        <f t="shared" si="1"/>
        <v>13.417091647274347</v>
      </c>
      <c r="Q8" s="9"/>
    </row>
    <row r="9" spans="1:134">
      <c r="A9" s="12"/>
      <c r="B9" s="25">
        <v>314.10000000000002</v>
      </c>
      <c r="C9" s="20" t="s">
        <v>11</v>
      </c>
      <c r="D9" s="46">
        <v>1223110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1223110</v>
      </c>
      <c r="P9" s="47">
        <f t="shared" si="1"/>
        <v>60.558993909986633</v>
      </c>
      <c r="Q9" s="9"/>
    </row>
    <row r="10" spans="1:134">
      <c r="A10" s="12"/>
      <c r="B10" s="25">
        <v>314.39999999999998</v>
      </c>
      <c r="C10" s="20" t="s">
        <v>12</v>
      </c>
      <c r="D10" s="46">
        <v>51607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51607</v>
      </c>
      <c r="P10" s="47">
        <f t="shared" si="1"/>
        <v>2.5551814625934544</v>
      </c>
      <c r="Q10" s="9"/>
    </row>
    <row r="11" spans="1:134">
      <c r="A11" s="12"/>
      <c r="B11" s="25">
        <v>314.8</v>
      </c>
      <c r="C11" s="20" t="s">
        <v>13</v>
      </c>
      <c r="D11" s="46">
        <v>20793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20793</v>
      </c>
      <c r="P11" s="47">
        <f t="shared" si="1"/>
        <v>1.0295093330692677</v>
      </c>
      <c r="Q11" s="9"/>
    </row>
    <row r="12" spans="1:134">
      <c r="A12" s="12"/>
      <c r="B12" s="25">
        <v>315.2</v>
      </c>
      <c r="C12" s="20" t="s">
        <v>160</v>
      </c>
      <c r="D12" s="46">
        <v>407528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407528</v>
      </c>
      <c r="P12" s="47">
        <f t="shared" si="1"/>
        <v>20.177650146061296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SUM(D14:D25)</f>
        <v>1060236</v>
      </c>
      <c r="E13" s="32">
        <f t="shared" si="3"/>
        <v>1535355</v>
      </c>
      <c r="F13" s="32">
        <f t="shared" si="3"/>
        <v>0</v>
      </c>
      <c r="G13" s="32">
        <f t="shared" si="3"/>
        <v>1873313</v>
      </c>
      <c r="H13" s="32">
        <f t="shared" si="3"/>
        <v>0</v>
      </c>
      <c r="I13" s="32">
        <f t="shared" si="3"/>
        <v>4071384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8540288</v>
      </c>
      <c r="P13" s="45">
        <f t="shared" si="1"/>
        <v>422.84933405951381</v>
      </c>
      <c r="Q13" s="10"/>
    </row>
    <row r="14" spans="1:134">
      <c r="A14" s="12"/>
      <c r="B14" s="25">
        <v>322</v>
      </c>
      <c r="C14" s="20" t="s">
        <v>161</v>
      </c>
      <c r="D14" s="46">
        <v>0</v>
      </c>
      <c r="E14" s="46">
        <v>1535355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1535355</v>
      </c>
      <c r="P14" s="47">
        <f t="shared" si="1"/>
        <v>76.018963212358273</v>
      </c>
      <c r="Q14" s="9"/>
    </row>
    <row r="15" spans="1:134">
      <c r="A15" s="12"/>
      <c r="B15" s="25">
        <v>323.10000000000002</v>
      </c>
      <c r="C15" s="20" t="s">
        <v>17</v>
      </c>
      <c r="D15" s="46">
        <v>983280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5" si="4">SUM(D15:N15)</f>
        <v>983280</v>
      </c>
      <c r="P15" s="47">
        <f t="shared" si="1"/>
        <v>48.684458087834827</v>
      </c>
      <c r="Q15" s="9"/>
    </row>
    <row r="16" spans="1:134">
      <c r="A16" s="12"/>
      <c r="B16" s="25">
        <v>323.39999999999998</v>
      </c>
      <c r="C16" s="20" t="s">
        <v>18</v>
      </c>
      <c r="D16" s="46">
        <v>38190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38190</v>
      </c>
      <c r="P16" s="47">
        <f t="shared" si="1"/>
        <v>1.8908748824082784</v>
      </c>
      <c r="Q16" s="9"/>
    </row>
    <row r="17" spans="1:17">
      <c r="A17" s="12"/>
      <c r="B17" s="25">
        <v>323.7</v>
      </c>
      <c r="C17" s="20" t="s">
        <v>19</v>
      </c>
      <c r="D17" s="46">
        <v>38559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38559</v>
      </c>
      <c r="P17" s="47">
        <f t="shared" si="1"/>
        <v>1.9091449225132446</v>
      </c>
      <c r="Q17" s="9"/>
    </row>
    <row r="18" spans="1:17">
      <c r="A18" s="12"/>
      <c r="B18" s="25">
        <v>324.11</v>
      </c>
      <c r="C18" s="20" t="s">
        <v>20</v>
      </c>
      <c r="D18" s="46">
        <v>0</v>
      </c>
      <c r="E18" s="46">
        <v>0</v>
      </c>
      <c r="F18" s="46">
        <v>0</v>
      </c>
      <c r="G18" s="46">
        <v>637455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637455</v>
      </c>
      <c r="P18" s="47">
        <f t="shared" si="1"/>
        <v>31.561865623607467</v>
      </c>
      <c r="Q18" s="9"/>
    </row>
    <row r="19" spans="1:17">
      <c r="A19" s="12"/>
      <c r="B19" s="25">
        <v>324.12</v>
      </c>
      <c r="C19" s="20" t="s">
        <v>145</v>
      </c>
      <c r="D19" s="46">
        <v>0</v>
      </c>
      <c r="E19" s="46">
        <v>0</v>
      </c>
      <c r="F19" s="46">
        <v>0</v>
      </c>
      <c r="G19" s="46">
        <v>204834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204834</v>
      </c>
      <c r="P19" s="47">
        <f t="shared" si="1"/>
        <v>10.14180323810467</v>
      </c>
      <c r="Q19" s="9"/>
    </row>
    <row r="20" spans="1:17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3921208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3921208</v>
      </c>
      <c r="P20" s="47">
        <f t="shared" si="1"/>
        <v>194.1480417883844</v>
      </c>
      <c r="Q20" s="9"/>
    </row>
    <row r="21" spans="1:17">
      <c r="A21" s="12"/>
      <c r="B21" s="25">
        <v>324.22000000000003</v>
      </c>
      <c r="C21" s="20" t="s">
        <v>146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150176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150176</v>
      </c>
      <c r="P21" s="47">
        <f t="shared" si="1"/>
        <v>7.4355597365945441</v>
      </c>
      <c r="Q21" s="9"/>
    </row>
    <row r="22" spans="1:17">
      <c r="A22" s="12"/>
      <c r="B22" s="25">
        <v>324.61</v>
      </c>
      <c r="C22" s="20" t="s">
        <v>22</v>
      </c>
      <c r="D22" s="46">
        <v>0</v>
      </c>
      <c r="E22" s="46">
        <v>0</v>
      </c>
      <c r="F22" s="46">
        <v>0</v>
      </c>
      <c r="G22" s="46">
        <v>909775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909775</v>
      </c>
      <c r="P22" s="47">
        <f t="shared" si="1"/>
        <v>45.04505619646482</v>
      </c>
      <c r="Q22" s="9"/>
    </row>
    <row r="23" spans="1:17">
      <c r="A23" s="12"/>
      <c r="B23" s="25">
        <v>324.91000000000003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71250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71250</v>
      </c>
      <c r="P23" s="47">
        <f t="shared" si="1"/>
        <v>3.5277516462841016</v>
      </c>
      <c r="Q23" s="9"/>
    </row>
    <row r="24" spans="1:17">
      <c r="A24" s="12"/>
      <c r="B24" s="25">
        <v>324.92</v>
      </c>
      <c r="C24" s="20" t="s">
        <v>148</v>
      </c>
      <c r="D24" s="46">
        <v>0</v>
      </c>
      <c r="E24" s="46">
        <v>0</v>
      </c>
      <c r="F24" s="46">
        <v>0</v>
      </c>
      <c r="G24" s="46">
        <v>49999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49999</v>
      </c>
      <c r="P24" s="47">
        <f t="shared" si="1"/>
        <v>2.4755656780710007</v>
      </c>
      <c r="Q24" s="9"/>
    </row>
    <row r="25" spans="1:17">
      <c r="A25" s="12"/>
      <c r="B25" s="25">
        <v>329.5</v>
      </c>
      <c r="C25" s="20" t="s">
        <v>162</v>
      </c>
      <c r="D25" s="46">
        <v>207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207</v>
      </c>
      <c r="P25" s="47">
        <f t="shared" si="1"/>
        <v>1.0249046888151706E-2</v>
      </c>
      <c r="Q25" s="9"/>
    </row>
    <row r="26" spans="1:17" ht="15.75">
      <c r="A26" s="29" t="s">
        <v>163</v>
      </c>
      <c r="B26" s="30"/>
      <c r="C26" s="31"/>
      <c r="D26" s="32">
        <f t="shared" ref="D26:N26" si="5">SUM(D27:D35)</f>
        <v>8470205</v>
      </c>
      <c r="E26" s="32">
        <f t="shared" si="5"/>
        <v>91316</v>
      </c>
      <c r="F26" s="32">
        <f t="shared" si="5"/>
        <v>0</v>
      </c>
      <c r="G26" s="32">
        <f t="shared" si="5"/>
        <v>1971839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44">
        <f>SUM(D26:N26)</f>
        <v>10533360</v>
      </c>
      <c r="P26" s="45">
        <f t="shared" si="1"/>
        <v>521.53092043372783</v>
      </c>
      <c r="Q26" s="10"/>
    </row>
    <row r="27" spans="1:17">
      <c r="A27" s="12"/>
      <c r="B27" s="25">
        <v>331.2</v>
      </c>
      <c r="C27" s="20" t="s">
        <v>25</v>
      </c>
      <c r="D27" s="46">
        <v>413659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413659</v>
      </c>
      <c r="P27" s="47">
        <f t="shared" si="1"/>
        <v>20.481210080705054</v>
      </c>
      <c r="Q27" s="9"/>
    </row>
    <row r="28" spans="1:17">
      <c r="A28" s="12"/>
      <c r="B28" s="25">
        <v>331.51</v>
      </c>
      <c r="C28" s="20" t="s">
        <v>164</v>
      </c>
      <c r="D28" s="46">
        <v>4112759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4" si="6">SUM(D28:N28)</f>
        <v>4112759</v>
      </c>
      <c r="P28" s="47">
        <f t="shared" si="1"/>
        <v>203.63217309501411</v>
      </c>
      <c r="Q28" s="9"/>
    </row>
    <row r="29" spans="1:17">
      <c r="A29" s="12"/>
      <c r="B29" s="25">
        <v>331.69</v>
      </c>
      <c r="C29" s="20" t="s">
        <v>165</v>
      </c>
      <c r="D29" s="46">
        <v>1830</v>
      </c>
      <c r="E29" s="46">
        <v>91316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93146</v>
      </c>
      <c r="P29" s="47">
        <f t="shared" si="1"/>
        <v>4.6118730504530374</v>
      </c>
      <c r="Q29" s="9"/>
    </row>
    <row r="30" spans="1:17">
      <c r="A30" s="12"/>
      <c r="B30" s="25">
        <v>335.125</v>
      </c>
      <c r="C30" s="20" t="s">
        <v>166</v>
      </c>
      <c r="D30" s="46">
        <v>693638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693638</v>
      </c>
      <c r="P30" s="47">
        <f t="shared" si="1"/>
        <v>34.34361538842402</v>
      </c>
      <c r="Q30" s="9"/>
    </row>
    <row r="31" spans="1:17">
      <c r="A31" s="12"/>
      <c r="B31" s="25">
        <v>335.14</v>
      </c>
      <c r="C31" s="20" t="s">
        <v>110</v>
      </c>
      <c r="D31" s="46">
        <v>6199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6199</v>
      </c>
      <c r="P31" s="47">
        <f t="shared" si="1"/>
        <v>0.30692677130266871</v>
      </c>
      <c r="Q31" s="9"/>
    </row>
    <row r="32" spans="1:17">
      <c r="A32" s="12"/>
      <c r="B32" s="25">
        <v>335.15</v>
      </c>
      <c r="C32" s="20" t="s">
        <v>111</v>
      </c>
      <c r="D32" s="46">
        <v>10019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10019</v>
      </c>
      <c r="P32" s="47">
        <f t="shared" si="1"/>
        <v>0.49606377184730405</v>
      </c>
      <c r="Q32" s="9"/>
    </row>
    <row r="33" spans="1:17">
      <c r="A33" s="12"/>
      <c r="B33" s="25">
        <v>335.18</v>
      </c>
      <c r="C33" s="20" t="s">
        <v>167</v>
      </c>
      <c r="D33" s="46">
        <v>1282746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1282746</v>
      </c>
      <c r="P33" s="47">
        <f t="shared" si="1"/>
        <v>63.511709659850474</v>
      </c>
      <c r="Q33" s="9"/>
    </row>
    <row r="34" spans="1:17">
      <c r="A34" s="12"/>
      <c r="B34" s="25">
        <v>335.21</v>
      </c>
      <c r="C34" s="20" t="s">
        <v>122</v>
      </c>
      <c r="D34" s="46">
        <v>10266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10266</v>
      </c>
      <c r="P34" s="47">
        <f t="shared" si="1"/>
        <v>0.50829331088775564</v>
      </c>
      <c r="Q34" s="9"/>
    </row>
    <row r="35" spans="1:17">
      <c r="A35" s="12"/>
      <c r="B35" s="25">
        <v>338</v>
      </c>
      <c r="C35" s="20" t="s">
        <v>34</v>
      </c>
      <c r="D35" s="46">
        <v>1939089</v>
      </c>
      <c r="E35" s="46">
        <v>0</v>
      </c>
      <c r="F35" s="46">
        <v>0</v>
      </c>
      <c r="G35" s="46">
        <v>1971839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3910928</v>
      </c>
      <c r="P35" s="47">
        <f t="shared" si="1"/>
        <v>193.63905530524335</v>
      </c>
      <c r="Q35" s="9"/>
    </row>
    <row r="36" spans="1:17" ht="15.75">
      <c r="A36" s="29" t="s">
        <v>39</v>
      </c>
      <c r="B36" s="30"/>
      <c r="C36" s="31"/>
      <c r="D36" s="32">
        <f t="shared" ref="D36:N36" si="7">SUM(D37:D45)</f>
        <v>900457</v>
      </c>
      <c r="E36" s="32">
        <f t="shared" si="7"/>
        <v>708658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9957220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7"/>
        <v>0</v>
      </c>
      <c r="O36" s="32">
        <f>SUM(D36:N36)</f>
        <v>11566335</v>
      </c>
      <c r="P36" s="45">
        <f t="shared" si="1"/>
        <v>572.67589245927616</v>
      </c>
      <c r="Q36" s="10"/>
    </row>
    <row r="37" spans="1:17">
      <c r="A37" s="12"/>
      <c r="B37" s="25">
        <v>341.9</v>
      </c>
      <c r="C37" s="20" t="s">
        <v>129</v>
      </c>
      <c r="D37" s="46">
        <v>844557</v>
      </c>
      <c r="E37" s="46">
        <v>62001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5" si="8">SUM(D37:N37)</f>
        <v>906558</v>
      </c>
      <c r="P37" s="47">
        <f t="shared" ref="P37:P63" si="9">(O37/P$65)</f>
        <v>44.885775115116104</v>
      </c>
      <c r="Q37" s="9"/>
    </row>
    <row r="38" spans="1:17">
      <c r="A38" s="12"/>
      <c r="B38" s="25">
        <v>342.1</v>
      </c>
      <c r="C38" s="20" t="s">
        <v>85</v>
      </c>
      <c r="D38" s="46">
        <v>3586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3586</v>
      </c>
      <c r="P38" s="47">
        <f t="shared" si="9"/>
        <v>0.17755112145368124</v>
      </c>
      <c r="Q38" s="9"/>
    </row>
    <row r="39" spans="1:17">
      <c r="A39" s="12"/>
      <c r="B39" s="25">
        <v>342.5</v>
      </c>
      <c r="C39" s="20" t="s">
        <v>44</v>
      </c>
      <c r="D39" s="46">
        <v>0</v>
      </c>
      <c r="E39" s="46">
        <v>119100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119100</v>
      </c>
      <c r="P39" s="47">
        <f t="shared" si="9"/>
        <v>5.896915383472793</v>
      </c>
      <c r="Q39" s="9"/>
    </row>
    <row r="40" spans="1:17">
      <c r="A40" s="12"/>
      <c r="B40" s="25">
        <v>343.4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1861723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1861723</v>
      </c>
      <c r="P40" s="47">
        <f t="shared" si="9"/>
        <v>92.178194781403178</v>
      </c>
      <c r="Q40" s="9"/>
    </row>
    <row r="41" spans="1:17">
      <c r="A41" s="12"/>
      <c r="B41" s="25">
        <v>343.6</v>
      </c>
      <c r="C41" s="20" t="s">
        <v>91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8072854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8072854</v>
      </c>
      <c r="P41" s="47">
        <f t="shared" si="9"/>
        <v>399.70559984156063</v>
      </c>
      <c r="Q41" s="9"/>
    </row>
    <row r="42" spans="1:17">
      <c r="A42" s="12"/>
      <c r="B42" s="25">
        <v>343.7</v>
      </c>
      <c r="C42" s="20" t="s">
        <v>151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22643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22643</v>
      </c>
      <c r="P42" s="47">
        <f t="shared" si="9"/>
        <v>1.1211070951131357</v>
      </c>
      <c r="Q42" s="9"/>
    </row>
    <row r="43" spans="1:17">
      <c r="A43" s="12"/>
      <c r="B43" s="25">
        <v>344.9</v>
      </c>
      <c r="C43" s="20" t="s">
        <v>168</v>
      </c>
      <c r="D43" s="46">
        <v>41226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41226</v>
      </c>
      <c r="P43" s="47">
        <f t="shared" si="9"/>
        <v>2.0411942367678368</v>
      </c>
      <c r="Q43" s="9"/>
    </row>
    <row r="44" spans="1:17">
      <c r="A44" s="12"/>
      <c r="B44" s="25">
        <v>347.5</v>
      </c>
      <c r="C44" s="20" t="s">
        <v>124</v>
      </c>
      <c r="D44" s="46">
        <v>11088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11088</v>
      </c>
      <c r="P44" s="47">
        <f t="shared" si="9"/>
        <v>0.5489924246175174</v>
      </c>
      <c r="Q44" s="9"/>
    </row>
    <row r="45" spans="1:17">
      <c r="A45" s="12"/>
      <c r="B45" s="25">
        <v>349</v>
      </c>
      <c r="C45" s="20" t="s">
        <v>169</v>
      </c>
      <c r="D45" s="46">
        <v>0</v>
      </c>
      <c r="E45" s="46">
        <v>527557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527557</v>
      </c>
      <c r="P45" s="47">
        <f t="shared" si="9"/>
        <v>26.120562459771254</v>
      </c>
      <c r="Q45" s="9"/>
    </row>
    <row r="46" spans="1:17" ht="15.75">
      <c r="A46" s="29" t="s">
        <v>40</v>
      </c>
      <c r="B46" s="30"/>
      <c r="C46" s="31"/>
      <c r="D46" s="32">
        <f t="shared" ref="D46:N46" si="10">SUM(D47:D48)</f>
        <v>98494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10"/>
        <v>0</v>
      </c>
      <c r="O46" s="32">
        <f>SUM(D46:N46)</f>
        <v>98494</v>
      </c>
      <c r="P46" s="45">
        <f t="shared" si="9"/>
        <v>4.8766648512155273</v>
      </c>
      <c r="Q46" s="10"/>
    </row>
    <row r="47" spans="1:17">
      <c r="A47" s="13"/>
      <c r="B47" s="39">
        <v>351.1</v>
      </c>
      <c r="C47" s="21" t="s">
        <v>51</v>
      </c>
      <c r="D47" s="46">
        <v>80151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80151</v>
      </c>
      <c r="P47" s="47">
        <f t="shared" si="9"/>
        <v>3.9684606624746248</v>
      </c>
      <c r="Q47" s="9"/>
    </row>
    <row r="48" spans="1:17">
      <c r="A48" s="13"/>
      <c r="B48" s="39">
        <v>354</v>
      </c>
      <c r="C48" s="21" t="s">
        <v>78</v>
      </c>
      <c r="D48" s="46">
        <v>18343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18343</v>
      </c>
      <c r="P48" s="47">
        <f t="shared" si="9"/>
        <v>0.90820418874090214</v>
      </c>
      <c r="Q48" s="9"/>
    </row>
    <row r="49" spans="1:120" ht="15.75">
      <c r="A49" s="29" t="s">
        <v>2</v>
      </c>
      <c r="B49" s="30"/>
      <c r="C49" s="31"/>
      <c r="D49" s="32">
        <f t="shared" ref="D49:N49" si="11">SUM(D50:D56)</f>
        <v>202193</v>
      </c>
      <c r="E49" s="32">
        <f t="shared" si="11"/>
        <v>2619</v>
      </c>
      <c r="F49" s="32">
        <f t="shared" si="11"/>
        <v>0</v>
      </c>
      <c r="G49" s="32">
        <f t="shared" si="11"/>
        <v>14409</v>
      </c>
      <c r="H49" s="32">
        <f t="shared" si="11"/>
        <v>0</v>
      </c>
      <c r="I49" s="32">
        <f t="shared" si="11"/>
        <v>185012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11"/>
        <v>0</v>
      </c>
      <c r="O49" s="32">
        <f>SUM(D49:N49)</f>
        <v>404233</v>
      </c>
      <c r="P49" s="45">
        <f t="shared" si="9"/>
        <v>20.014507105015596</v>
      </c>
      <c r="Q49" s="10"/>
    </row>
    <row r="50" spans="1:120">
      <c r="A50" s="12"/>
      <c r="B50" s="25">
        <v>361.1</v>
      </c>
      <c r="C50" s="20" t="s">
        <v>53</v>
      </c>
      <c r="D50" s="46">
        <v>12259</v>
      </c>
      <c r="E50" s="46">
        <v>2619</v>
      </c>
      <c r="F50" s="46">
        <v>0</v>
      </c>
      <c r="G50" s="46">
        <v>14409</v>
      </c>
      <c r="H50" s="46">
        <v>0</v>
      </c>
      <c r="I50" s="46">
        <v>18531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47818</v>
      </c>
      <c r="P50" s="47">
        <f t="shared" si="9"/>
        <v>2.3675793434668515</v>
      </c>
      <c r="Q50" s="9"/>
    </row>
    <row r="51" spans="1:120">
      <c r="A51" s="12"/>
      <c r="B51" s="25">
        <v>361.4</v>
      </c>
      <c r="C51" s="20" t="s">
        <v>170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130000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56" si="12">SUM(D51:N51)</f>
        <v>130000</v>
      </c>
      <c r="P51" s="47">
        <f t="shared" si="9"/>
        <v>6.4365994949745016</v>
      </c>
      <c r="Q51" s="9"/>
    </row>
    <row r="52" spans="1:120">
      <c r="A52" s="12"/>
      <c r="B52" s="25">
        <v>362</v>
      </c>
      <c r="C52" s="20" t="s">
        <v>54</v>
      </c>
      <c r="D52" s="46">
        <v>25049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2"/>
        <v>25049</v>
      </c>
      <c r="P52" s="47">
        <f t="shared" si="9"/>
        <v>1.2402336980739714</v>
      </c>
      <c r="Q52" s="9"/>
    </row>
    <row r="53" spans="1:120">
      <c r="A53" s="12"/>
      <c r="B53" s="25">
        <v>364</v>
      </c>
      <c r="C53" s="20" t="s">
        <v>171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21708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2"/>
        <v>21708</v>
      </c>
      <c r="P53" s="47">
        <f t="shared" si="9"/>
        <v>1.0748130910531266</v>
      </c>
      <c r="Q53" s="9"/>
    </row>
    <row r="54" spans="1:120">
      <c r="A54" s="12"/>
      <c r="B54" s="25">
        <v>365</v>
      </c>
      <c r="C54" s="20" t="s">
        <v>172</v>
      </c>
      <c r="D54" s="46">
        <v>38660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2"/>
        <v>38660</v>
      </c>
      <c r="P54" s="47">
        <f t="shared" si="9"/>
        <v>1.9141456651978017</v>
      </c>
      <c r="Q54" s="9"/>
    </row>
    <row r="55" spans="1:120">
      <c r="A55" s="12"/>
      <c r="B55" s="25">
        <v>366</v>
      </c>
      <c r="C55" s="20" t="s">
        <v>55</v>
      </c>
      <c r="D55" s="46">
        <v>28143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28143</v>
      </c>
      <c r="P55" s="47">
        <f t="shared" si="9"/>
        <v>1.3934247660543646</v>
      </c>
      <c r="Q55" s="9"/>
    </row>
    <row r="56" spans="1:120">
      <c r="A56" s="12"/>
      <c r="B56" s="25">
        <v>369.9</v>
      </c>
      <c r="C56" s="20" t="s">
        <v>58</v>
      </c>
      <c r="D56" s="46">
        <v>98082</v>
      </c>
      <c r="E56" s="46">
        <v>0</v>
      </c>
      <c r="F56" s="46">
        <v>0</v>
      </c>
      <c r="G56" s="46">
        <v>0</v>
      </c>
      <c r="H56" s="46">
        <v>0</v>
      </c>
      <c r="I56" s="46">
        <v>14773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2"/>
        <v>112855</v>
      </c>
      <c r="P56" s="47">
        <f t="shared" si="9"/>
        <v>5.587711046194979</v>
      </c>
      <c r="Q56" s="9"/>
    </row>
    <row r="57" spans="1:120" ht="15.75">
      <c r="A57" s="29" t="s">
        <v>41</v>
      </c>
      <c r="B57" s="30"/>
      <c r="C57" s="31"/>
      <c r="D57" s="32">
        <f t="shared" ref="D57:N57" si="13">SUM(D58:D62)</f>
        <v>8308689</v>
      </c>
      <c r="E57" s="32">
        <f t="shared" si="13"/>
        <v>434535</v>
      </c>
      <c r="F57" s="32">
        <f t="shared" si="13"/>
        <v>4360537</v>
      </c>
      <c r="G57" s="32">
        <f t="shared" si="13"/>
        <v>3884174</v>
      </c>
      <c r="H57" s="32">
        <f t="shared" si="13"/>
        <v>0</v>
      </c>
      <c r="I57" s="32">
        <f t="shared" si="13"/>
        <v>14239038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3"/>
        <v>0</v>
      </c>
      <c r="O57" s="32">
        <f t="shared" ref="O57:O63" si="14">SUM(D57:N57)</f>
        <v>31226973</v>
      </c>
      <c r="P57" s="45">
        <f t="shared" si="9"/>
        <v>1546.11937416448</v>
      </c>
      <c r="Q57" s="9"/>
    </row>
    <row r="58" spans="1:120">
      <c r="A58" s="12"/>
      <c r="B58" s="25">
        <v>381</v>
      </c>
      <c r="C58" s="20" t="s">
        <v>59</v>
      </c>
      <c r="D58" s="46">
        <v>7174489</v>
      </c>
      <c r="E58" s="46">
        <v>434535</v>
      </c>
      <c r="F58" s="46">
        <v>654537</v>
      </c>
      <c r="G58" s="46">
        <v>300000</v>
      </c>
      <c r="H58" s="46">
        <v>0</v>
      </c>
      <c r="I58" s="46">
        <v>6548752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4"/>
        <v>15112313</v>
      </c>
      <c r="P58" s="47">
        <f t="shared" si="9"/>
        <v>748.24543248997372</v>
      </c>
      <c r="Q58" s="9"/>
    </row>
    <row r="59" spans="1:120">
      <c r="A59" s="12"/>
      <c r="B59" s="25">
        <v>383</v>
      </c>
      <c r="C59" s="20" t="s">
        <v>125</v>
      </c>
      <c r="D59" s="46">
        <v>0</v>
      </c>
      <c r="E59" s="46">
        <v>0</v>
      </c>
      <c r="F59" s="46">
        <v>0</v>
      </c>
      <c r="G59" s="46">
        <v>418374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4"/>
        <v>418374</v>
      </c>
      <c r="P59" s="47">
        <f t="shared" si="9"/>
        <v>20.714660593157401</v>
      </c>
      <c r="Q59" s="9"/>
    </row>
    <row r="60" spans="1:120">
      <c r="A60" s="12"/>
      <c r="B60" s="25">
        <v>384</v>
      </c>
      <c r="C60" s="20" t="s">
        <v>87</v>
      </c>
      <c r="D60" s="46">
        <v>1134200</v>
      </c>
      <c r="E60" s="46">
        <v>0</v>
      </c>
      <c r="F60" s="46">
        <v>3706000</v>
      </c>
      <c r="G60" s="46">
        <v>3165800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4"/>
        <v>8006000</v>
      </c>
      <c r="P60" s="47">
        <f t="shared" si="9"/>
        <v>396.39550428281427</v>
      </c>
      <c r="Q60" s="9"/>
    </row>
    <row r="61" spans="1:120">
      <c r="A61" s="12"/>
      <c r="B61" s="25">
        <v>389.3</v>
      </c>
      <c r="C61" s="20" t="s">
        <v>173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20000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4"/>
        <v>20000</v>
      </c>
      <c r="P61" s="47">
        <f t="shared" si="9"/>
        <v>0.99024607614992322</v>
      </c>
      <c r="Q61" s="9"/>
    </row>
    <row r="62" spans="1:120" ht="15.75" thickBot="1">
      <c r="A62" s="12"/>
      <c r="B62" s="25">
        <v>389.8</v>
      </c>
      <c r="C62" s="20" t="s">
        <v>174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7670286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4"/>
        <v>7670286</v>
      </c>
      <c r="P62" s="47">
        <f t="shared" si="9"/>
        <v>379.77353072238452</v>
      </c>
      <c r="Q62" s="9"/>
    </row>
    <row r="63" spans="1:120" ht="16.5" thickBot="1">
      <c r="A63" s="14" t="s">
        <v>49</v>
      </c>
      <c r="B63" s="23"/>
      <c r="C63" s="22"/>
      <c r="D63" s="15">
        <f t="shared" ref="D63:N63" si="15">SUM(D5,D13,D26,D36,D46,D49,D57)</f>
        <v>26344302</v>
      </c>
      <c r="E63" s="15">
        <f t="shared" si="15"/>
        <v>3444996</v>
      </c>
      <c r="F63" s="15">
        <f t="shared" si="15"/>
        <v>4360537</v>
      </c>
      <c r="G63" s="15">
        <f t="shared" si="15"/>
        <v>7743735</v>
      </c>
      <c r="H63" s="15">
        <f t="shared" si="15"/>
        <v>0</v>
      </c>
      <c r="I63" s="15">
        <f t="shared" si="15"/>
        <v>28452654</v>
      </c>
      <c r="J63" s="15">
        <f t="shared" si="15"/>
        <v>0</v>
      </c>
      <c r="K63" s="15">
        <f t="shared" si="15"/>
        <v>0</v>
      </c>
      <c r="L63" s="15">
        <f t="shared" si="15"/>
        <v>0</v>
      </c>
      <c r="M63" s="15">
        <f t="shared" si="15"/>
        <v>0</v>
      </c>
      <c r="N63" s="15">
        <f t="shared" si="15"/>
        <v>0</v>
      </c>
      <c r="O63" s="15">
        <f t="shared" si="14"/>
        <v>70346224</v>
      </c>
      <c r="P63" s="38">
        <f t="shared" si="9"/>
        <v>3483.0036143981779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20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8" t="s">
        <v>175</v>
      </c>
      <c r="N65" s="48"/>
      <c r="O65" s="48"/>
      <c r="P65" s="43">
        <v>20197</v>
      </c>
    </row>
    <row r="66" spans="1:16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</row>
    <row r="67" spans="1:16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</sheetData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6348627</v>
      </c>
      <c r="E5" s="27">
        <f t="shared" si="0"/>
        <v>602860</v>
      </c>
      <c r="F5" s="27">
        <f t="shared" si="0"/>
        <v>0</v>
      </c>
      <c r="G5" s="27">
        <f t="shared" si="0"/>
        <v>1560048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8511535</v>
      </c>
      <c r="O5" s="33">
        <f t="shared" ref="O5:O36" si="1">(N5/O$59)</f>
        <v>414.99439297903461</v>
      </c>
      <c r="P5" s="6"/>
    </row>
    <row r="6" spans="1:133">
      <c r="A6" s="12"/>
      <c r="B6" s="25">
        <v>311</v>
      </c>
      <c r="C6" s="20" t="s">
        <v>1</v>
      </c>
      <c r="D6" s="46">
        <v>4520620</v>
      </c>
      <c r="E6" s="46">
        <v>602860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5123480</v>
      </c>
      <c r="O6" s="47">
        <f t="shared" si="1"/>
        <v>249.80399804973183</v>
      </c>
      <c r="P6" s="9"/>
    </row>
    <row r="7" spans="1:133">
      <c r="A7" s="12"/>
      <c r="B7" s="25">
        <v>312.41000000000003</v>
      </c>
      <c r="C7" s="20" t="s">
        <v>9</v>
      </c>
      <c r="D7" s="46">
        <v>248992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248992</v>
      </c>
      <c r="O7" s="47">
        <f t="shared" si="1"/>
        <v>12.140029254022428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1560048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1560048</v>
      </c>
      <c r="O8" s="47">
        <f t="shared" si="1"/>
        <v>76.062798634812282</v>
      </c>
      <c r="P8" s="9"/>
    </row>
    <row r="9" spans="1:133">
      <c r="A9" s="12"/>
      <c r="B9" s="25">
        <v>314.10000000000002</v>
      </c>
      <c r="C9" s="20" t="s">
        <v>11</v>
      </c>
      <c r="D9" s="46">
        <v>1124031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1124031</v>
      </c>
      <c r="O9" s="47">
        <f t="shared" si="1"/>
        <v>54.804046806435885</v>
      </c>
      <c r="P9" s="9"/>
    </row>
    <row r="10" spans="1:133">
      <c r="A10" s="12"/>
      <c r="B10" s="25">
        <v>314.39999999999998</v>
      </c>
      <c r="C10" s="20" t="s">
        <v>12</v>
      </c>
      <c r="D10" s="46">
        <v>43335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43335</v>
      </c>
      <c r="O10" s="47">
        <f t="shared" si="1"/>
        <v>2.1128717698683568</v>
      </c>
      <c r="P10" s="9"/>
    </row>
    <row r="11" spans="1:133">
      <c r="A11" s="12"/>
      <c r="B11" s="25">
        <v>314.8</v>
      </c>
      <c r="C11" s="20" t="s">
        <v>13</v>
      </c>
      <c r="D11" s="46">
        <v>13537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13537</v>
      </c>
      <c r="O11" s="47">
        <f t="shared" si="1"/>
        <v>0.66001950268161869</v>
      </c>
      <c r="P11" s="9"/>
    </row>
    <row r="12" spans="1:133">
      <c r="A12" s="12"/>
      <c r="B12" s="25">
        <v>315</v>
      </c>
      <c r="C12" s="20" t="s">
        <v>107</v>
      </c>
      <c r="D12" s="46">
        <v>377763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377763</v>
      </c>
      <c r="O12" s="47">
        <f t="shared" si="1"/>
        <v>18.418478790833738</v>
      </c>
      <c r="P12" s="9"/>
    </row>
    <row r="13" spans="1:133">
      <c r="A13" s="12"/>
      <c r="B13" s="25">
        <v>316</v>
      </c>
      <c r="C13" s="20" t="s">
        <v>108</v>
      </c>
      <c r="D13" s="46">
        <v>20349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20349</v>
      </c>
      <c r="O13" s="47">
        <f t="shared" si="1"/>
        <v>0.99215017064846411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SUM(D15:D26)</f>
        <v>973828</v>
      </c>
      <c r="E14" s="32">
        <f t="shared" si="3"/>
        <v>2010654</v>
      </c>
      <c r="F14" s="32">
        <f t="shared" si="3"/>
        <v>0</v>
      </c>
      <c r="G14" s="32">
        <f t="shared" si="3"/>
        <v>3982814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6967296</v>
      </c>
      <c r="O14" s="45">
        <f t="shared" si="1"/>
        <v>339.7023890784983</v>
      </c>
      <c r="P14" s="10"/>
    </row>
    <row r="15" spans="1:133">
      <c r="A15" s="12"/>
      <c r="B15" s="25">
        <v>322</v>
      </c>
      <c r="C15" s="20" t="s">
        <v>70</v>
      </c>
      <c r="D15" s="46">
        <v>0</v>
      </c>
      <c r="E15" s="46">
        <v>1432274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1432274</v>
      </c>
      <c r="O15" s="47">
        <f t="shared" si="1"/>
        <v>69.832959531935643</v>
      </c>
      <c r="P15" s="9"/>
    </row>
    <row r="16" spans="1:133">
      <c r="A16" s="12"/>
      <c r="B16" s="25">
        <v>323.10000000000002</v>
      </c>
      <c r="C16" s="20" t="s">
        <v>17</v>
      </c>
      <c r="D16" s="46">
        <v>890061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5" si="4">SUM(D16:M16)</f>
        <v>890061</v>
      </c>
      <c r="O16" s="47">
        <f t="shared" si="1"/>
        <v>43.396440760604584</v>
      </c>
      <c r="P16" s="9"/>
    </row>
    <row r="17" spans="1:16">
      <c r="A17" s="12"/>
      <c r="B17" s="25">
        <v>323.39999999999998</v>
      </c>
      <c r="C17" s="20" t="s">
        <v>18</v>
      </c>
      <c r="D17" s="46">
        <v>34738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34738</v>
      </c>
      <c r="O17" s="47">
        <f t="shared" si="1"/>
        <v>1.693710385177962</v>
      </c>
      <c r="P17" s="9"/>
    </row>
    <row r="18" spans="1:16">
      <c r="A18" s="12"/>
      <c r="B18" s="25">
        <v>323.7</v>
      </c>
      <c r="C18" s="20" t="s">
        <v>19</v>
      </c>
      <c r="D18" s="46">
        <v>49029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49029</v>
      </c>
      <c r="O18" s="47">
        <f t="shared" si="1"/>
        <v>2.3904924427108729</v>
      </c>
      <c r="P18" s="9"/>
    </row>
    <row r="19" spans="1:16">
      <c r="A19" s="12"/>
      <c r="B19" s="25">
        <v>324.11</v>
      </c>
      <c r="C19" s="20" t="s">
        <v>20</v>
      </c>
      <c r="D19" s="46">
        <v>0</v>
      </c>
      <c r="E19" s="46">
        <v>0</v>
      </c>
      <c r="F19" s="46">
        <v>0</v>
      </c>
      <c r="G19" s="46">
        <v>575978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575978</v>
      </c>
      <c r="O19" s="47">
        <f t="shared" si="1"/>
        <v>28.082788883471476</v>
      </c>
      <c r="P19" s="9"/>
    </row>
    <row r="20" spans="1:16">
      <c r="A20" s="12"/>
      <c r="B20" s="25">
        <v>324.12</v>
      </c>
      <c r="C20" s="20" t="s">
        <v>145</v>
      </c>
      <c r="D20" s="46">
        <v>0</v>
      </c>
      <c r="E20" s="46">
        <v>0</v>
      </c>
      <c r="F20" s="46">
        <v>0</v>
      </c>
      <c r="G20" s="46">
        <v>52182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52182</v>
      </c>
      <c r="O20" s="47">
        <f t="shared" si="1"/>
        <v>2.5442223305704532</v>
      </c>
      <c r="P20" s="9"/>
    </row>
    <row r="21" spans="1:16">
      <c r="A21" s="12"/>
      <c r="B21" s="25">
        <v>324.20999999999998</v>
      </c>
      <c r="C21" s="20" t="s">
        <v>21</v>
      </c>
      <c r="D21" s="46">
        <v>0</v>
      </c>
      <c r="E21" s="46">
        <v>0</v>
      </c>
      <c r="F21" s="46">
        <v>0</v>
      </c>
      <c r="G21" s="46">
        <v>2445502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2445502</v>
      </c>
      <c r="O21" s="47">
        <f t="shared" si="1"/>
        <v>119.23461725987323</v>
      </c>
      <c r="P21" s="9"/>
    </row>
    <row r="22" spans="1:16">
      <c r="A22" s="12"/>
      <c r="B22" s="25">
        <v>324.22000000000003</v>
      </c>
      <c r="C22" s="20" t="s">
        <v>146</v>
      </c>
      <c r="D22" s="46">
        <v>0</v>
      </c>
      <c r="E22" s="46">
        <v>0</v>
      </c>
      <c r="F22" s="46">
        <v>0</v>
      </c>
      <c r="G22" s="46">
        <v>72732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72732</v>
      </c>
      <c r="O22" s="47">
        <f t="shared" si="1"/>
        <v>3.5461725987323258</v>
      </c>
      <c r="P22" s="9"/>
    </row>
    <row r="23" spans="1:16">
      <c r="A23" s="12"/>
      <c r="B23" s="25">
        <v>324.41000000000003</v>
      </c>
      <c r="C23" s="20" t="s">
        <v>147</v>
      </c>
      <c r="D23" s="46">
        <v>0</v>
      </c>
      <c r="E23" s="46">
        <v>0</v>
      </c>
      <c r="F23" s="46">
        <v>0</v>
      </c>
      <c r="G23" s="46">
        <v>766097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766097</v>
      </c>
      <c r="O23" s="47">
        <f t="shared" si="1"/>
        <v>37.352364700146268</v>
      </c>
      <c r="P23" s="9"/>
    </row>
    <row r="24" spans="1:16">
      <c r="A24" s="12"/>
      <c r="B24" s="25">
        <v>324.91000000000003</v>
      </c>
      <c r="C24" s="20" t="s">
        <v>23</v>
      </c>
      <c r="D24" s="46">
        <v>0</v>
      </c>
      <c r="E24" s="46">
        <v>0</v>
      </c>
      <c r="F24" s="46">
        <v>0</v>
      </c>
      <c r="G24" s="46">
        <v>65540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65540</v>
      </c>
      <c r="O24" s="47">
        <f t="shared" si="1"/>
        <v>3.1955143832276938</v>
      </c>
      <c r="P24" s="9"/>
    </row>
    <row r="25" spans="1:16">
      <c r="A25" s="12"/>
      <c r="B25" s="25">
        <v>324.92</v>
      </c>
      <c r="C25" s="20" t="s">
        <v>148</v>
      </c>
      <c r="D25" s="46">
        <v>0</v>
      </c>
      <c r="E25" s="46">
        <v>0</v>
      </c>
      <c r="F25" s="46">
        <v>0</v>
      </c>
      <c r="G25" s="46">
        <v>4783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4783</v>
      </c>
      <c r="O25" s="47">
        <f t="shared" si="1"/>
        <v>0.23320331545587519</v>
      </c>
      <c r="P25" s="9"/>
    </row>
    <row r="26" spans="1:16">
      <c r="A26" s="12"/>
      <c r="B26" s="25">
        <v>329</v>
      </c>
      <c r="C26" s="20" t="s">
        <v>149</v>
      </c>
      <c r="D26" s="46">
        <v>0</v>
      </c>
      <c r="E26" s="46">
        <v>578380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7" si="5">SUM(D26:M26)</f>
        <v>578380</v>
      </c>
      <c r="O26" s="47">
        <f t="shared" si="1"/>
        <v>28.199902486591906</v>
      </c>
      <c r="P26" s="9"/>
    </row>
    <row r="27" spans="1:16" ht="15.75">
      <c r="A27" s="29" t="s">
        <v>26</v>
      </c>
      <c r="B27" s="30"/>
      <c r="C27" s="31"/>
      <c r="D27" s="32">
        <f t="shared" ref="D27:M27" si="6">SUM(D28:D36)</f>
        <v>3061745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230000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3291745</v>
      </c>
      <c r="O27" s="45">
        <f t="shared" si="1"/>
        <v>160.49463676255485</v>
      </c>
      <c r="P27" s="10"/>
    </row>
    <row r="28" spans="1:16">
      <c r="A28" s="12"/>
      <c r="B28" s="25">
        <v>331.2</v>
      </c>
      <c r="C28" s="20" t="s">
        <v>25</v>
      </c>
      <c r="D28" s="46">
        <v>278333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278333</v>
      </c>
      <c r="O28" s="47">
        <f t="shared" si="1"/>
        <v>13.570599707459776</v>
      </c>
      <c r="P28" s="9"/>
    </row>
    <row r="29" spans="1:16">
      <c r="A29" s="12"/>
      <c r="B29" s="25">
        <v>331.5</v>
      </c>
      <c r="C29" s="20" t="s">
        <v>121</v>
      </c>
      <c r="D29" s="46">
        <v>1057308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1057308</v>
      </c>
      <c r="O29" s="47">
        <f t="shared" si="1"/>
        <v>51.550853242320819</v>
      </c>
      <c r="P29" s="9"/>
    </row>
    <row r="30" spans="1:16">
      <c r="A30" s="12"/>
      <c r="B30" s="25">
        <v>334.35</v>
      </c>
      <c r="C30" s="20" t="s">
        <v>150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230000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230000</v>
      </c>
      <c r="O30" s="47">
        <f t="shared" si="1"/>
        <v>11.214041930765481</v>
      </c>
      <c r="P30" s="9"/>
    </row>
    <row r="31" spans="1:16">
      <c r="A31" s="12"/>
      <c r="B31" s="25">
        <v>335.12</v>
      </c>
      <c r="C31" s="20" t="s">
        <v>109</v>
      </c>
      <c r="D31" s="46">
        <v>476028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476028</v>
      </c>
      <c r="O31" s="47">
        <f t="shared" si="1"/>
        <v>23.209556313993176</v>
      </c>
      <c r="P31" s="9"/>
    </row>
    <row r="32" spans="1:16">
      <c r="A32" s="12"/>
      <c r="B32" s="25">
        <v>335.14</v>
      </c>
      <c r="C32" s="20" t="s">
        <v>110</v>
      </c>
      <c r="D32" s="46">
        <v>8548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8548</v>
      </c>
      <c r="O32" s="47">
        <f t="shared" si="1"/>
        <v>0.41677230619210143</v>
      </c>
      <c r="P32" s="9"/>
    </row>
    <row r="33" spans="1:16">
      <c r="A33" s="12"/>
      <c r="B33" s="25">
        <v>335.15</v>
      </c>
      <c r="C33" s="20" t="s">
        <v>111</v>
      </c>
      <c r="D33" s="46">
        <v>9171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9171</v>
      </c>
      <c r="O33" s="47">
        <f t="shared" si="1"/>
        <v>0.44714773281326181</v>
      </c>
      <c r="P33" s="9"/>
    </row>
    <row r="34" spans="1:16">
      <c r="A34" s="12"/>
      <c r="B34" s="25">
        <v>335.18</v>
      </c>
      <c r="C34" s="20" t="s">
        <v>112</v>
      </c>
      <c r="D34" s="46">
        <v>1009760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1009760</v>
      </c>
      <c r="O34" s="47">
        <f t="shared" si="1"/>
        <v>49.232569478303269</v>
      </c>
      <c r="P34" s="9"/>
    </row>
    <row r="35" spans="1:16">
      <c r="A35" s="12"/>
      <c r="B35" s="25">
        <v>335.21</v>
      </c>
      <c r="C35" s="20" t="s">
        <v>122</v>
      </c>
      <c r="D35" s="46">
        <v>7727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7727</v>
      </c>
      <c r="O35" s="47">
        <f t="shared" si="1"/>
        <v>0.37674305216967335</v>
      </c>
      <c r="P35" s="9"/>
    </row>
    <row r="36" spans="1:16">
      <c r="A36" s="12"/>
      <c r="B36" s="25">
        <v>338</v>
      </c>
      <c r="C36" s="20" t="s">
        <v>34</v>
      </c>
      <c r="D36" s="46">
        <v>214870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214870</v>
      </c>
      <c r="O36" s="47">
        <f t="shared" si="1"/>
        <v>10.476352998537299</v>
      </c>
      <c r="P36" s="9"/>
    </row>
    <row r="37" spans="1:16" ht="15.75">
      <c r="A37" s="29" t="s">
        <v>39</v>
      </c>
      <c r="B37" s="30"/>
      <c r="C37" s="31"/>
      <c r="D37" s="32">
        <f t="shared" ref="D37:M37" si="7">SUM(D38:D43)</f>
        <v>752551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9142989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9895540</v>
      </c>
      <c r="O37" s="45">
        <f t="shared" ref="O37:O57" si="8">(N37/O$59)</f>
        <v>482.47391516333494</v>
      </c>
      <c r="P37" s="10"/>
    </row>
    <row r="38" spans="1:16">
      <c r="A38" s="12"/>
      <c r="B38" s="25">
        <v>341.9</v>
      </c>
      <c r="C38" s="20" t="s">
        <v>129</v>
      </c>
      <c r="D38" s="46">
        <v>750603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9">SUM(D38:M38)</f>
        <v>750603</v>
      </c>
      <c r="O38" s="47">
        <f t="shared" si="8"/>
        <v>36.596928327645053</v>
      </c>
      <c r="P38" s="9"/>
    </row>
    <row r="39" spans="1:16">
      <c r="A39" s="12"/>
      <c r="B39" s="25">
        <v>342.1</v>
      </c>
      <c r="C39" s="20" t="s">
        <v>85</v>
      </c>
      <c r="D39" s="46">
        <v>1948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1948</v>
      </c>
      <c r="O39" s="47">
        <f t="shared" si="8"/>
        <v>9.4978059483178931E-2</v>
      </c>
      <c r="P39" s="9"/>
    </row>
    <row r="40" spans="1:16">
      <c r="A40" s="12"/>
      <c r="B40" s="25">
        <v>343.3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4889105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4889105</v>
      </c>
      <c r="O40" s="47">
        <f t="shared" si="8"/>
        <v>238.37664553876158</v>
      </c>
      <c r="P40" s="9"/>
    </row>
    <row r="41" spans="1:16">
      <c r="A41" s="12"/>
      <c r="B41" s="25">
        <v>343.4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1490501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1490501</v>
      </c>
      <c r="O41" s="47">
        <f t="shared" si="8"/>
        <v>72.671916138469044</v>
      </c>
      <c r="P41" s="9"/>
    </row>
    <row r="42" spans="1:16">
      <c r="A42" s="12"/>
      <c r="B42" s="25">
        <v>343.5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2758955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2758955</v>
      </c>
      <c r="O42" s="47">
        <f t="shared" si="8"/>
        <v>134.51755241345685</v>
      </c>
      <c r="P42" s="9"/>
    </row>
    <row r="43" spans="1:16">
      <c r="A43" s="12"/>
      <c r="B43" s="25">
        <v>343.7</v>
      </c>
      <c r="C43" s="20" t="s">
        <v>151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4428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4428</v>
      </c>
      <c r="O43" s="47">
        <f t="shared" si="8"/>
        <v>0.21589468551925889</v>
      </c>
      <c r="P43" s="9"/>
    </row>
    <row r="44" spans="1:16" ht="15.75">
      <c r="A44" s="29" t="s">
        <v>40</v>
      </c>
      <c r="B44" s="30"/>
      <c r="C44" s="31"/>
      <c r="D44" s="32">
        <f t="shared" ref="D44:M44" si="10">SUM(D45:D47)</f>
        <v>52254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7" si="11">SUM(D44:M44)</f>
        <v>52254</v>
      </c>
      <c r="O44" s="45">
        <f t="shared" si="8"/>
        <v>2.5477328132618235</v>
      </c>
      <c r="P44" s="10"/>
    </row>
    <row r="45" spans="1:16">
      <c r="A45" s="13"/>
      <c r="B45" s="39">
        <v>351.1</v>
      </c>
      <c r="C45" s="21" t="s">
        <v>51</v>
      </c>
      <c r="D45" s="46">
        <v>40303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40303</v>
      </c>
      <c r="O45" s="47">
        <f t="shared" si="8"/>
        <v>1.9650414431984398</v>
      </c>
      <c r="P45" s="9"/>
    </row>
    <row r="46" spans="1:16">
      <c r="A46" s="13"/>
      <c r="B46" s="39">
        <v>351.2</v>
      </c>
      <c r="C46" s="21" t="s">
        <v>101</v>
      </c>
      <c r="D46" s="46">
        <v>3411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3411</v>
      </c>
      <c r="O46" s="47">
        <f t="shared" si="8"/>
        <v>0.16630911750365676</v>
      </c>
      <c r="P46" s="9"/>
    </row>
    <row r="47" spans="1:16">
      <c r="A47" s="13"/>
      <c r="B47" s="39">
        <v>354</v>
      </c>
      <c r="C47" s="21" t="s">
        <v>78</v>
      </c>
      <c r="D47" s="46">
        <v>8540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8540</v>
      </c>
      <c r="O47" s="47">
        <f t="shared" si="8"/>
        <v>0.41638225255972694</v>
      </c>
      <c r="P47" s="9"/>
    </row>
    <row r="48" spans="1:16" ht="15.75">
      <c r="A48" s="29" t="s">
        <v>2</v>
      </c>
      <c r="B48" s="30"/>
      <c r="C48" s="31"/>
      <c r="D48" s="32">
        <f t="shared" ref="D48:M48" si="12">SUM(D49:D52)</f>
        <v>127875</v>
      </c>
      <c r="E48" s="32">
        <f t="shared" si="12"/>
        <v>74808</v>
      </c>
      <c r="F48" s="32">
        <f t="shared" si="12"/>
        <v>0</v>
      </c>
      <c r="G48" s="32">
        <f t="shared" si="12"/>
        <v>170288</v>
      </c>
      <c r="H48" s="32">
        <f t="shared" si="12"/>
        <v>0</v>
      </c>
      <c r="I48" s="32">
        <f t="shared" si="12"/>
        <v>96441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1"/>
        <v>469412</v>
      </c>
      <c r="O48" s="45">
        <f t="shared" si="8"/>
        <v>22.886981960019504</v>
      </c>
      <c r="P48" s="10"/>
    </row>
    <row r="49" spans="1:119">
      <c r="A49" s="12"/>
      <c r="B49" s="25">
        <v>361.1</v>
      </c>
      <c r="C49" s="20" t="s">
        <v>53</v>
      </c>
      <c r="D49" s="46">
        <v>30129</v>
      </c>
      <c r="E49" s="46">
        <v>17408</v>
      </c>
      <c r="F49" s="46">
        <v>0</v>
      </c>
      <c r="G49" s="46">
        <v>170288</v>
      </c>
      <c r="H49" s="46">
        <v>0</v>
      </c>
      <c r="I49" s="46">
        <v>51624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269449</v>
      </c>
      <c r="O49" s="47">
        <f t="shared" si="8"/>
        <v>13.137445148707947</v>
      </c>
      <c r="P49" s="9"/>
    </row>
    <row r="50" spans="1:119">
      <c r="A50" s="12"/>
      <c r="B50" s="25">
        <v>362</v>
      </c>
      <c r="C50" s="20" t="s">
        <v>54</v>
      </c>
      <c r="D50" s="46">
        <v>27512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27512</v>
      </c>
      <c r="O50" s="47">
        <f t="shared" si="8"/>
        <v>1.3413944417357386</v>
      </c>
      <c r="P50" s="9"/>
    </row>
    <row r="51" spans="1:119">
      <c r="A51" s="12"/>
      <c r="B51" s="25">
        <v>366</v>
      </c>
      <c r="C51" s="20" t="s">
        <v>55</v>
      </c>
      <c r="D51" s="46">
        <v>6460</v>
      </c>
      <c r="E51" s="46">
        <v>57400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63860</v>
      </c>
      <c r="O51" s="47">
        <f t="shared" si="8"/>
        <v>3.1136031204290591</v>
      </c>
      <c r="P51" s="9"/>
    </row>
    <row r="52" spans="1:119">
      <c r="A52" s="12"/>
      <c r="B52" s="25">
        <v>369.9</v>
      </c>
      <c r="C52" s="20" t="s">
        <v>58</v>
      </c>
      <c r="D52" s="46">
        <v>63774</v>
      </c>
      <c r="E52" s="46">
        <v>0</v>
      </c>
      <c r="F52" s="46">
        <v>0</v>
      </c>
      <c r="G52" s="46">
        <v>0</v>
      </c>
      <c r="H52" s="46">
        <v>0</v>
      </c>
      <c r="I52" s="46">
        <v>44817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108591</v>
      </c>
      <c r="O52" s="47">
        <f t="shared" si="8"/>
        <v>5.2945392491467578</v>
      </c>
      <c r="P52" s="9"/>
    </row>
    <row r="53" spans="1:119" ht="15.75">
      <c r="A53" s="29" t="s">
        <v>41</v>
      </c>
      <c r="B53" s="30"/>
      <c r="C53" s="31"/>
      <c r="D53" s="32">
        <f t="shared" ref="D53:M53" si="13">SUM(D54:D56)</f>
        <v>3055293</v>
      </c>
      <c r="E53" s="32">
        <f t="shared" si="13"/>
        <v>88521</v>
      </c>
      <c r="F53" s="32">
        <f t="shared" si="13"/>
        <v>654754</v>
      </c>
      <c r="G53" s="32">
        <f t="shared" si="13"/>
        <v>11926433</v>
      </c>
      <c r="H53" s="32">
        <f t="shared" si="13"/>
        <v>0</v>
      </c>
      <c r="I53" s="32">
        <f t="shared" si="13"/>
        <v>3465271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19190272</v>
      </c>
      <c r="O53" s="45">
        <f t="shared" si="8"/>
        <v>935.65441248171624</v>
      </c>
      <c r="P53" s="9"/>
    </row>
    <row r="54" spans="1:119">
      <c r="A54" s="12"/>
      <c r="B54" s="25">
        <v>381</v>
      </c>
      <c r="C54" s="20" t="s">
        <v>59</v>
      </c>
      <c r="D54" s="46">
        <v>2697207</v>
      </c>
      <c r="E54" s="46">
        <v>88521</v>
      </c>
      <c r="F54" s="46">
        <v>654754</v>
      </c>
      <c r="G54" s="46">
        <v>11926433</v>
      </c>
      <c r="H54" s="46">
        <v>0</v>
      </c>
      <c r="I54" s="46">
        <v>1916525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17283440</v>
      </c>
      <c r="O54" s="47">
        <f t="shared" si="8"/>
        <v>842.68356899073626</v>
      </c>
      <c r="P54" s="9"/>
    </row>
    <row r="55" spans="1:119">
      <c r="A55" s="12"/>
      <c r="B55" s="25">
        <v>383</v>
      </c>
      <c r="C55" s="20" t="s">
        <v>125</v>
      </c>
      <c r="D55" s="46">
        <v>358086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358086</v>
      </c>
      <c r="O55" s="47">
        <f t="shared" si="8"/>
        <v>17.459093125304729</v>
      </c>
      <c r="P55" s="9"/>
    </row>
    <row r="56" spans="1:119" ht="15.75" thickBot="1">
      <c r="A56" s="12"/>
      <c r="B56" s="25">
        <v>389.7</v>
      </c>
      <c r="C56" s="20" t="s">
        <v>152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1548746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1548746</v>
      </c>
      <c r="O56" s="47">
        <f t="shared" si="8"/>
        <v>75.511750365675283</v>
      </c>
      <c r="P56" s="9"/>
    </row>
    <row r="57" spans="1:119" ht="16.5" thickBot="1">
      <c r="A57" s="14" t="s">
        <v>49</v>
      </c>
      <c r="B57" s="23"/>
      <c r="C57" s="22"/>
      <c r="D57" s="15">
        <f t="shared" ref="D57:M57" si="14">SUM(D5,D14,D27,D37,D44,D48,D53)</f>
        <v>14372173</v>
      </c>
      <c r="E57" s="15">
        <f t="shared" si="14"/>
        <v>2776843</v>
      </c>
      <c r="F57" s="15">
        <f t="shared" si="14"/>
        <v>654754</v>
      </c>
      <c r="G57" s="15">
        <f t="shared" si="14"/>
        <v>17639583</v>
      </c>
      <c r="H57" s="15">
        <f t="shared" si="14"/>
        <v>0</v>
      </c>
      <c r="I57" s="15">
        <f t="shared" si="14"/>
        <v>12934701</v>
      </c>
      <c r="J57" s="15">
        <f t="shared" si="14"/>
        <v>0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 t="shared" si="11"/>
        <v>48378054</v>
      </c>
      <c r="O57" s="38">
        <f t="shared" si="8"/>
        <v>2358.7544612384204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153</v>
      </c>
      <c r="M59" s="48"/>
      <c r="N59" s="48"/>
      <c r="O59" s="43">
        <v>20510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7003472</v>
      </c>
      <c r="E5" s="27">
        <f t="shared" si="0"/>
        <v>535331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7538803</v>
      </c>
      <c r="O5" s="33">
        <f t="shared" ref="O5:O36" si="1">(N5/O$55)</f>
        <v>412.97195288961927</v>
      </c>
      <c r="P5" s="6"/>
    </row>
    <row r="6" spans="1:133">
      <c r="A6" s="12"/>
      <c r="B6" s="25">
        <v>311</v>
      </c>
      <c r="C6" s="20" t="s">
        <v>1</v>
      </c>
      <c r="D6" s="46">
        <v>3869071</v>
      </c>
      <c r="E6" s="46">
        <v>535331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4404402</v>
      </c>
      <c r="O6" s="47">
        <f t="shared" si="1"/>
        <v>241.2709942481512</v>
      </c>
      <c r="P6" s="9"/>
    </row>
    <row r="7" spans="1:133">
      <c r="A7" s="12"/>
      <c r="B7" s="25">
        <v>312.10000000000002</v>
      </c>
      <c r="C7" s="20" t="s">
        <v>95</v>
      </c>
      <c r="D7" s="46">
        <v>252124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252124</v>
      </c>
      <c r="O7" s="47">
        <f t="shared" si="1"/>
        <v>13.811229800054779</v>
      </c>
      <c r="P7" s="9"/>
    </row>
    <row r="8" spans="1:133">
      <c r="A8" s="12"/>
      <c r="B8" s="25">
        <v>312.60000000000002</v>
      </c>
      <c r="C8" s="20" t="s">
        <v>10</v>
      </c>
      <c r="D8" s="46">
        <v>1481559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1481559</v>
      </c>
      <c r="O8" s="47">
        <f t="shared" si="1"/>
        <v>81.159079704190631</v>
      </c>
      <c r="P8" s="9"/>
    </row>
    <row r="9" spans="1:133">
      <c r="A9" s="12"/>
      <c r="B9" s="25">
        <v>314.10000000000002</v>
      </c>
      <c r="C9" s="20" t="s">
        <v>11</v>
      </c>
      <c r="D9" s="46">
        <v>1000034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1000034</v>
      </c>
      <c r="O9" s="47">
        <f t="shared" si="1"/>
        <v>54.781374965762808</v>
      </c>
      <c r="P9" s="9"/>
    </row>
    <row r="10" spans="1:133">
      <c r="A10" s="12"/>
      <c r="B10" s="25">
        <v>314.39999999999998</v>
      </c>
      <c r="C10" s="20" t="s">
        <v>12</v>
      </c>
      <c r="D10" s="46">
        <v>43165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43165</v>
      </c>
      <c r="O10" s="47">
        <f t="shared" si="1"/>
        <v>2.3645576554368666</v>
      </c>
      <c r="P10" s="9"/>
    </row>
    <row r="11" spans="1:133">
      <c r="A11" s="12"/>
      <c r="B11" s="25">
        <v>314.8</v>
      </c>
      <c r="C11" s="20" t="s">
        <v>13</v>
      </c>
      <c r="D11" s="46">
        <v>17091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17091</v>
      </c>
      <c r="O11" s="47">
        <f t="shared" si="1"/>
        <v>0.93623664749383728</v>
      </c>
      <c r="P11" s="9"/>
    </row>
    <row r="12" spans="1:133">
      <c r="A12" s="12"/>
      <c r="B12" s="25">
        <v>315</v>
      </c>
      <c r="C12" s="20" t="s">
        <v>107</v>
      </c>
      <c r="D12" s="46">
        <v>308505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308505</v>
      </c>
      <c r="O12" s="47">
        <f t="shared" si="1"/>
        <v>16.89975349219392</v>
      </c>
      <c r="P12" s="9"/>
    </row>
    <row r="13" spans="1:133">
      <c r="A13" s="12"/>
      <c r="B13" s="25">
        <v>316</v>
      </c>
      <c r="C13" s="20" t="s">
        <v>108</v>
      </c>
      <c r="D13" s="46">
        <v>31923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31923</v>
      </c>
      <c r="O13" s="47">
        <f t="shared" si="1"/>
        <v>1.7487263763352505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907935</v>
      </c>
      <c r="E14" s="32">
        <f t="shared" si="3"/>
        <v>2184650</v>
      </c>
      <c r="F14" s="32">
        <f t="shared" si="3"/>
        <v>0</v>
      </c>
      <c r="G14" s="32">
        <f t="shared" si="3"/>
        <v>3274285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6366870</v>
      </c>
      <c r="O14" s="45">
        <f t="shared" si="1"/>
        <v>348.77403451109285</v>
      </c>
      <c r="P14" s="10"/>
    </row>
    <row r="15" spans="1:133">
      <c r="A15" s="12"/>
      <c r="B15" s="25">
        <v>322</v>
      </c>
      <c r="C15" s="20" t="s">
        <v>70</v>
      </c>
      <c r="D15" s="46">
        <v>0</v>
      </c>
      <c r="E15" s="46">
        <v>2184650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2184650</v>
      </c>
      <c r="O15" s="47">
        <f t="shared" si="1"/>
        <v>119.67406190084908</v>
      </c>
      <c r="P15" s="9"/>
    </row>
    <row r="16" spans="1:133">
      <c r="A16" s="12"/>
      <c r="B16" s="25">
        <v>323.10000000000002</v>
      </c>
      <c r="C16" s="20" t="s">
        <v>17</v>
      </c>
      <c r="D16" s="46">
        <v>833396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833396</v>
      </c>
      <c r="O16" s="47">
        <f t="shared" si="1"/>
        <v>45.653026568063545</v>
      </c>
      <c r="P16" s="9"/>
    </row>
    <row r="17" spans="1:16">
      <c r="A17" s="12"/>
      <c r="B17" s="25">
        <v>323.39999999999998</v>
      </c>
      <c r="C17" s="20" t="s">
        <v>18</v>
      </c>
      <c r="D17" s="46">
        <v>31626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31626</v>
      </c>
      <c r="O17" s="47">
        <f t="shared" si="1"/>
        <v>1.7324568611339359</v>
      </c>
      <c r="P17" s="9"/>
    </row>
    <row r="18" spans="1:16">
      <c r="A18" s="12"/>
      <c r="B18" s="25">
        <v>323.7</v>
      </c>
      <c r="C18" s="20" t="s">
        <v>19</v>
      </c>
      <c r="D18" s="46">
        <v>42913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42913</v>
      </c>
      <c r="O18" s="47">
        <f t="shared" si="1"/>
        <v>2.3507532182963571</v>
      </c>
      <c r="P18" s="9"/>
    </row>
    <row r="19" spans="1:16">
      <c r="A19" s="12"/>
      <c r="B19" s="25">
        <v>324.11</v>
      </c>
      <c r="C19" s="20" t="s">
        <v>20</v>
      </c>
      <c r="D19" s="46">
        <v>0</v>
      </c>
      <c r="E19" s="46">
        <v>0</v>
      </c>
      <c r="F19" s="46">
        <v>0</v>
      </c>
      <c r="G19" s="46">
        <v>703562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703562</v>
      </c>
      <c r="O19" s="47">
        <f t="shared" si="1"/>
        <v>38.54078334702821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1983930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1983930</v>
      </c>
      <c r="O20" s="47">
        <f t="shared" si="1"/>
        <v>108.67871815940838</v>
      </c>
      <c r="P20" s="9"/>
    </row>
    <row r="21" spans="1:16">
      <c r="A21" s="12"/>
      <c r="B21" s="25">
        <v>324.61</v>
      </c>
      <c r="C21" s="20" t="s">
        <v>22</v>
      </c>
      <c r="D21" s="46">
        <v>0</v>
      </c>
      <c r="E21" s="46">
        <v>0</v>
      </c>
      <c r="F21" s="46">
        <v>0</v>
      </c>
      <c r="G21" s="46">
        <v>477753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477753</v>
      </c>
      <c r="O21" s="47">
        <f t="shared" si="1"/>
        <v>26.171076417419886</v>
      </c>
      <c r="P21" s="9"/>
    </row>
    <row r="22" spans="1:16">
      <c r="A22" s="12"/>
      <c r="B22" s="25">
        <v>324.70999999999998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109040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109040</v>
      </c>
      <c r="O22" s="47">
        <f t="shared" si="1"/>
        <v>5.9731580388934535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SUM(D24:D31)</f>
        <v>1654558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ref="N23:N32" si="6">SUM(D23:M23)</f>
        <v>1654558</v>
      </c>
      <c r="O23" s="45">
        <f t="shared" si="1"/>
        <v>90.635880580662828</v>
      </c>
      <c r="P23" s="10"/>
    </row>
    <row r="24" spans="1:16">
      <c r="A24" s="12"/>
      <c r="B24" s="25">
        <v>331.1</v>
      </c>
      <c r="C24" s="20" t="s">
        <v>24</v>
      </c>
      <c r="D24" s="46">
        <v>4404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4404</v>
      </c>
      <c r="O24" s="47">
        <f t="shared" si="1"/>
        <v>0.24124897288414132</v>
      </c>
      <c r="P24" s="9"/>
    </row>
    <row r="25" spans="1:16">
      <c r="A25" s="12"/>
      <c r="B25" s="25">
        <v>334.1</v>
      </c>
      <c r="C25" s="20" t="s">
        <v>142</v>
      </c>
      <c r="D25" s="46">
        <v>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5000</v>
      </c>
      <c r="O25" s="47">
        <f t="shared" si="1"/>
        <v>0.27389756231169543</v>
      </c>
      <c r="P25" s="9"/>
    </row>
    <row r="26" spans="1:16">
      <c r="A26" s="12"/>
      <c r="B26" s="25">
        <v>335.12</v>
      </c>
      <c r="C26" s="20" t="s">
        <v>109</v>
      </c>
      <c r="D26" s="46">
        <v>510736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510736</v>
      </c>
      <c r="O26" s="47">
        <f t="shared" si="1"/>
        <v>27.977869076965217</v>
      </c>
      <c r="P26" s="9"/>
    </row>
    <row r="27" spans="1:16">
      <c r="A27" s="12"/>
      <c r="B27" s="25">
        <v>335.14</v>
      </c>
      <c r="C27" s="20" t="s">
        <v>110</v>
      </c>
      <c r="D27" s="46">
        <v>7311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7311</v>
      </c>
      <c r="O27" s="47">
        <f t="shared" si="1"/>
        <v>0.40049301561216105</v>
      </c>
      <c r="P27" s="9"/>
    </row>
    <row r="28" spans="1:16">
      <c r="A28" s="12"/>
      <c r="B28" s="25">
        <v>335.15</v>
      </c>
      <c r="C28" s="20" t="s">
        <v>111</v>
      </c>
      <c r="D28" s="46">
        <v>8813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8813</v>
      </c>
      <c r="O28" s="47">
        <f t="shared" si="1"/>
        <v>0.48277184333059436</v>
      </c>
      <c r="P28" s="9"/>
    </row>
    <row r="29" spans="1:16">
      <c r="A29" s="12"/>
      <c r="B29" s="25">
        <v>335.18</v>
      </c>
      <c r="C29" s="20" t="s">
        <v>112</v>
      </c>
      <c r="D29" s="46">
        <v>953205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953205</v>
      </c>
      <c r="O29" s="47">
        <f t="shared" si="1"/>
        <v>52.21610517666393</v>
      </c>
      <c r="P29" s="9"/>
    </row>
    <row r="30" spans="1:16">
      <c r="A30" s="12"/>
      <c r="B30" s="25">
        <v>335.21</v>
      </c>
      <c r="C30" s="20" t="s">
        <v>122</v>
      </c>
      <c r="D30" s="46">
        <v>8400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8400</v>
      </c>
      <c r="O30" s="47">
        <f t="shared" si="1"/>
        <v>0.4601479046836483</v>
      </c>
      <c r="P30" s="9"/>
    </row>
    <row r="31" spans="1:16">
      <c r="A31" s="12"/>
      <c r="B31" s="25">
        <v>338</v>
      </c>
      <c r="C31" s="20" t="s">
        <v>34</v>
      </c>
      <c r="D31" s="46">
        <v>156689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156689</v>
      </c>
      <c r="O31" s="47">
        <f t="shared" si="1"/>
        <v>8.583347028211449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SUM(D33:D39)</f>
        <v>982880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7891270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6"/>
        <v>8874150</v>
      </c>
      <c r="O32" s="45">
        <f t="shared" si="1"/>
        <v>486.1216105176664</v>
      </c>
      <c r="P32" s="10"/>
    </row>
    <row r="33" spans="1:16">
      <c r="A33" s="12"/>
      <c r="B33" s="25">
        <v>341.3</v>
      </c>
      <c r="C33" s="20" t="s">
        <v>123</v>
      </c>
      <c r="D33" s="46">
        <v>962964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8">SUM(D33:M33)</f>
        <v>962964</v>
      </c>
      <c r="O33" s="47">
        <f t="shared" si="1"/>
        <v>52.750698438783893</v>
      </c>
      <c r="P33" s="9"/>
    </row>
    <row r="34" spans="1:16">
      <c r="A34" s="12"/>
      <c r="B34" s="25">
        <v>341.9</v>
      </c>
      <c r="C34" s="20" t="s">
        <v>129</v>
      </c>
      <c r="D34" s="46">
        <v>1300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1300</v>
      </c>
      <c r="O34" s="47">
        <f t="shared" si="1"/>
        <v>7.1213366201040809E-2</v>
      </c>
      <c r="P34" s="9"/>
    </row>
    <row r="35" spans="1:16">
      <c r="A35" s="12"/>
      <c r="B35" s="25">
        <v>342.1</v>
      </c>
      <c r="C35" s="20" t="s">
        <v>85</v>
      </c>
      <c r="D35" s="46">
        <v>3544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3544</v>
      </c>
      <c r="O35" s="47">
        <f t="shared" si="1"/>
        <v>0.19413859216652971</v>
      </c>
      <c r="P35" s="9"/>
    </row>
    <row r="36" spans="1:16">
      <c r="A36" s="12"/>
      <c r="B36" s="25">
        <v>343.3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4186600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4186600</v>
      </c>
      <c r="O36" s="47">
        <f t="shared" si="1"/>
        <v>229.33990687482881</v>
      </c>
      <c r="P36" s="9"/>
    </row>
    <row r="37" spans="1:16">
      <c r="A37" s="12"/>
      <c r="B37" s="25">
        <v>343.4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1340565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1340565</v>
      </c>
      <c r="O37" s="47">
        <f t="shared" ref="O37:O53" si="9">(N37/O$55)</f>
        <v>73.435497124075596</v>
      </c>
      <c r="P37" s="9"/>
    </row>
    <row r="38" spans="1:16">
      <c r="A38" s="12"/>
      <c r="B38" s="25">
        <v>343.5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2364105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2364105</v>
      </c>
      <c r="O38" s="47">
        <f t="shared" si="9"/>
        <v>129.50451930977815</v>
      </c>
      <c r="P38" s="9"/>
    </row>
    <row r="39" spans="1:16">
      <c r="A39" s="12"/>
      <c r="B39" s="25">
        <v>347.5</v>
      </c>
      <c r="C39" s="20" t="s">
        <v>124</v>
      </c>
      <c r="D39" s="46">
        <v>15072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15072</v>
      </c>
      <c r="O39" s="47">
        <f t="shared" si="9"/>
        <v>0.8256368118323747</v>
      </c>
      <c r="P39" s="9"/>
    </row>
    <row r="40" spans="1:16" ht="15.75">
      <c r="A40" s="29" t="s">
        <v>40</v>
      </c>
      <c r="B40" s="30"/>
      <c r="C40" s="31"/>
      <c r="D40" s="32">
        <f t="shared" ref="D40:M40" si="10">SUM(D41:D42)</f>
        <v>66729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3" si="11">SUM(D40:M40)</f>
        <v>66729</v>
      </c>
      <c r="O40" s="45">
        <f t="shared" si="9"/>
        <v>3.6553820870994249</v>
      </c>
      <c r="P40" s="10"/>
    </row>
    <row r="41" spans="1:16">
      <c r="A41" s="13"/>
      <c r="B41" s="39">
        <v>351.5</v>
      </c>
      <c r="C41" s="21" t="s">
        <v>130</v>
      </c>
      <c r="D41" s="46">
        <v>53683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53683</v>
      </c>
      <c r="O41" s="47">
        <f t="shared" si="9"/>
        <v>2.9407285675157491</v>
      </c>
      <c r="P41" s="9"/>
    </row>
    <row r="42" spans="1:16">
      <c r="A42" s="13"/>
      <c r="B42" s="39">
        <v>354</v>
      </c>
      <c r="C42" s="21" t="s">
        <v>78</v>
      </c>
      <c r="D42" s="46">
        <v>13046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13046</v>
      </c>
      <c r="O42" s="47">
        <f t="shared" si="9"/>
        <v>0.71465351958367573</v>
      </c>
      <c r="P42" s="9"/>
    </row>
    <row r="43" spans="1:16" ht="15.75">
      <c r="A43" s="29" t="s">
        <v>2</v>
      </c>
      <c r="B43" s="30"/>
      <c r="C43" s="31"/>
      <c r="D43" s="32">
        <f t="shared" ref="D43:M43" si="12">SUM(D44:D47)</f>
        <v>366184</v>
      </c>
      <c r="E43" s="32">
        <f t="shared" si="12"/>
        <v>114543</v>
      </c>
      <c r="F43" s="32">
        <f t="shared" si="12"/>
        <v>0</v>
      </c>
      <c r="G43" s="32">
        <f t="shared" si="12"/>
        <v>158405</v>
      </c>
      <c r="H43" s="32">
        <f t="shared" si="12"/>
        <v>0</v>
      </c>
      <c r="I43" s="32">
        <f t="shared" si="12"/>
        <v>51337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1"/>
        <v>690469</v>
      </c>
      <c r="O43" s="45">
        <f t="shared" si="9"/>
        <v>37.823555190358803</v>
      </c>
      <c r="P43" s="10"/>
    </row>
    <row r="44" spans="1:16">
      <c r="A44" s="12"/>
      <c r="B44" s="25">
        <v>361.1</v>
      </c>
      <c r="C44" s="20" t="s">
        <v>53</v>
      </c>
      <c r="D44" s="46">
        <v>222046</v>
      </c>
      <c r="E44" s="46">
        <v>58643</v>
      </c>
      <c r="F44" s="46">
        <v>0</v>
      </c>
      <c r="G44" s="46">
        <v>158405</v>
      </c>
      <c r="H44" s="46">
        <v>0</v>
      </c>
      <c r="I44" s="46">
        <v>42229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481323</v>
      </c>
      <c r="O44" s="47">
        <f t="shared" si="9"/>
        <v>26.366639276910437</v>
      </c>
      <c r="P44" s="9"/>
    </row>
    <row r="45" spans="1:16">
      <c r="A45" s="12"/>
      <c r="B45" s="25">
        <v>362</v>
      </c>
      <c r="C45" s="20" t="s">
        <v>54</v>
      </c>
      <c r="D45" s="46">
        <v>25627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25627</v>
      </c>
      <c r="O45" s="47">
        <f t="shared" si="9"/>
        <v>1.4038345658723637</v>
      </c>
      <c r="P45" s="9"/>
    </row>
    <row r="46" spans="1:16">
      <c r="A46" s="12"/>
      <c r="B46" s="25">
        <v>366</v>
      </c>
      <c r="C46" s="20" t="s">
        <v>55</v>
      </c>
      <c r="D46" s="46">
        <v>15625</v>
      </c>
      <c r="E46" s="46">
        <v>55900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71525</v>
      </c>
      <c r="O46" s="47">
        <f t="shared" si="9"/>
        <v>3.9181046288688033</v>
      </c>
      <c r="P46" s="9"/>
    </row>
    <row r="47" spans="1:16">
      <c r="A47" s="12"/>
      <c r="B47" s="25">
        <v>369.9</v>
      </c>
      <c r="C47" s="20" t="s">
        <v>58</v>
      </c>
      <c r="D47" s="46">
        <v>102886</v>
      </c>
      <c r="E47" s="46">
        <v>0</v>
      </c>
      <c r="F47" s="46">
        <v>0</v>
      </c>
      <c r="G47" s="46">
        <v>0</v>
      </c>
      <c r="H47" s="46">
        <v>0</v>
      </c>
      <c r="I47" s="46">
        <v>9108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111994</v>
      </c>
      <c r="O47" s="47">
        <f t="shared" si="9"/>
        <v>6.1349767187072031</v>
      </c>
      <c r="P47" s="9"/>
    </row>
    <row r="48" spans="1:16" ht="15.75">
      <c r="A48" s="29" t="s">
        <v>41</v>
      </c>
      <c r="B48" s="30"/>
      <c r="C48" s="31"/>
      <c r="D48" s="32">
        <f t="shared" ref="D48:M48" si="13">SUM(D49:D52)</f>
        <v>1197377</v>
      </c>
      <c r="E48" s="32">
        <f t="shared" si="13"/>
        <v>3259316</v>
      </c>
      <c r="F48" s="32">
        <f t="shared" si="13"/>
        <v>0</v>
      </c>
      <c r="G48" s="32">
        <f t="shared" si="13"/>
        <v>8290527</v>
      </c>
      <c r="H48" s="32">
        <f t="shared" si="13"/>
        <v>0</v>
      </c>
      <c r="I48" s="32">
        <f t="shared" si="13"/>
        <v>786543</v>
      </c>
      <c r="J48" s="32">
        <f t="shared" si="13"/>
        <v>0</v>
      </c>
      <c r="K48" s="32">
        <f t="shared" si="13"/>
        <v>0</v>
      </c>
      <c r="L48" s="32">
        <f t="shared" si="13"/>
        <v>0</v>
      </c>
      <c r="M48" s="32">
        <f t="shared" si="13"/>
        <v>0</v>
      </c>
      <c r="N48" s="32">
        <f t="shared" si="11"/>
        <v>13533763</v>
      </c>
      <c r="O48" s="45">
        <f t="shared" si="9"/>
        <v>741.37293892084358</v>
      </c>
      <c r="P48" s="9"/>
    </row>
    <row r="49" spans="1:119">
      <c r="A49" s="12"/>
      <c r="B49" s="25">
        <v>381</v>
      </c>
      <c r="C49" s="20" t="s">
        <v>59</v>
      </c>
      <c r="D49" s="46">
        <v>0</v>
      </c>
      <c r="E49" s="46">
        <v>3259316</v>
      </c>
      <c r="F49" s="46">
        <v>0</v>
      </c>
      <c r="G49" s="46">
        <v>8290527</v>
      </c>
      <c r="H49" s="46">
        <v>0</v>
      </c>
      <c r="I49" s="46">
        <v>565849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12115692</v>
      </c>
      <c r="O49" s="47">
        <f t="shared" si="9"/>
        <v>663.69170090386194</v>
      </c>
      <c r="P49" s="9"/>
    </row>
    <row r="50" spans="1:119">
      <c r="A50" s="12"/>
      <c r="B50" s="25">
        <v>384</v>
      </c>
      <c r="C50" s="20" t="s">
        <v>87</v>
      </c>
      <c r="D50" s="46">
        <v>421716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421716</v>
      </c>
      <c r="O50" s="47">
        <f t="shared" si="9"/>
        <v>23.10139687756779</v>
      </c>
      <c r="P50" s="9"/>
    </row>
    <row r="51" spans="1:119">
      <c r="A51" s="12"/>
      <c r="B51" s="25">
        <v>388.1</v>
      </c>
      <c r="C51" s="20" t="s">
        <v>126</v>
      </c>
      <c r="D51" s="46">
        <v>775661</v>
      </c>
      <c r="E51" s="46">
        <v>0</v>
      </c>
      <c r="F51" s="46">
        <v>0</v>
      </c>
      <c r="G51" s="46">
        <v>0</v>
      </c>
      <c r="H51" s="46">
        <v>0</v>
      </c>
      <c r="I51" s="46">
        <v>50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775711</v>
      </c>
      <c r="O51" s="47">
        <f t="shared" si="9"/>
        <v>42.493070391673513</v>
      </c>
      <c r="P51" s="9"/>
    </row>
    <row r="52" spans="1:119" ht="15.75" thickBot="1">
      <c r="A52" s="12"/>
      <c r="B52" s="25">
        <v>389.8</v>
      </c>
      <c r="C52" s="20" t="s">
        <v>139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220644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220644</v>
      </c>
      <c r="O52" s="47">
        <f t="shared" si="9"/>
        <v>12.086770747740346</v>
      </c>
      <c r="P52" s="9"/>
    </row>
    <row r="53" spans="1:119" ht="16.5" thickBot="1">
      <c r="A53" s="14" t="s">
        <v>49</v>
      </c>
      <c r="B53" s="23"/>
      <c r="C53" s="22"/>
      <c r="D53" s="15">
        <f t="shared" ref="D53:M53" si="14">SUM(D5,D14,D23,D32,D40,D43,D48)</f>
        <v>12179135</v>
      </c>
      <c r="E53" s="15">
        <f t="shared" si="14"/>
        <v>6093840</v>
      </c>
      <c r="F53" s="15">
        <f t="shared" si="14"/>
        <v>0</v>
      </c>
      <c r="G53" s="15">
        <f t="shared" si="14"/>
        <v>11723217</v>
      </c>
      <c r="H53" s="15">
        <f t="shared" si="14"/>
        <v>0</v>
      </c>
      <c r="I53" s="15">
        <f t="shared" si="14"/>
        <v>8729150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38725342</v>
      </c>
      <c r="O53" s="38">
        <f t="shared" si="9"/>
        <v>2121.355354697343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143</v>
      </c>
      <c r="M55" s="48"/>
      <c r="N55" s="48"/>
      <c r="O55" s="43">
        <v>18255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6104094</v>
      </c>
      <c r="E5" s="27">
        <f t="shared" si="0"/>
        <v>448180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6552274</v>
      </c>
      <c r="O5" s="33">
        <f t="shared" ref="O5:O52" si="1">(N5/O$54)</f>
        <v>399.35844456634362</v>
      </c>
      <c r="P5" s="6"/>
    </row>
    <row r="6" spans="1:133">
      <c r="A6" s="12"/>
      <c r="B6" s="25">
        <v>311</v>
      </c>
      <c r="C6" s="20" t="s">
        <v>1</v>
      </c>
      <c r="D6" s="46">
        <v>3326682</v>
      </c>
      <c r="E6" s="46">
        <v>448180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3774862</v>
      </c>
      <c r="O6" s="47">
        <f t="shared" si="1"/>
        <v>230.07630889254585</v>
      </c>
      <c r="P6" s="9"/>
    </row>
    <row r="7" spans="1:133">
      <c r="A7" s="12"/>
      <c r="B7" s="25">
        <v>312.10000000000002</v>
      </c>
      <c r="C7" s="20" t="s">
        <v>95</v>
      </c>
      <c r="D7" s="46">
        <v>228189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228189</v>
      </c>
      <c r="O7" s="47">
        <f t="shared" si="1"/>
        <v>13.908027061620039</v>
      </c>
      <c r="P7" s="9"/>
    </row>
    <row r="8" spans="1:133">
      <c r="A8" s="12"/>
      <c r="B8" s="25">
        <v>312.60000000000002</v>
      </c>
      <c r="C8" s="20" t="s">
        <v>10</v>
      </c>
      <c r="D8" s="46">
        <v>1322696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1322696</v>
      </c>
      <c r="O8" s="47">
        <f t="shared" si="1"/>
        <v>80.617785091729147</v>
      </c>
      <c r="P8" s="9"/>
    </row>
    <row r="9" spans="1:133">
      <c r="A9" s="12"/>
      <c r="B9" s="25">
        <v>314.10000000000002</v>
      </c>
      <c r="C9" s="20" t="s">
        <v>11</v>
      </c>
      <c r="D9" s="46">
        <v>839443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839443</v>
      </c>
      <c r="O9" s="47">
        <f t="shared" si="1"/>
        <v>51.163710611324433</v>
      </c>
      <c r="P9" s="9"/>
    </row>
    <row r="10" spans="1:133">
      <c r="A10" s="12"/>
      <c r="B10" s="25">
        <v>314.39999999999998</v>
      </c>
      <c r="C10" s="20" t="s">
        <v>12</v>
      </c>
      <c r="D10" s="46">
        <v>43125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43125</v>
      </c>
      <c r="O10" s="47">
        <f t="shared" si="1"/>
        <v>2.6284512707990491</v>
      </c>
      <c r="P10" s="9"/>
    </row>
    <row r="11" spans="1:133">
      <c r="A11" s="12"/>
      <c r="B11" s="25">
        <v>314.8</v>
      </c>
      <c r="C11" s="20" t="s">
        <v>13</v>
      </c>
      <c r="D11" s="46">
        <v>10848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10848</v>
      </c>
      <c r="O11" s="47">
        <f t="shared" si="1"/>
        <v>0.66118120314499906</v>
      </c>
      <c r="P11" s="9"/>
    </row>
    <row r="12" spans="1:133">
      <c r="A12" s="12"/>
      <c r="B12" s="25">
        <v>315</v>
      </c>
      <c r="C12" s="20" t="s">
        <v>107</v>
      </c>
      <c r="D12" s="46">
        <v>305094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305094</v>
      </c>
      <c r="O12" s="47">
        <f t="shared" si="1"/>
        <v>18.595355640884989</v>
      </c>
      <c r="P12" s="9"/>
    </row>
    <row r="13" spans="1:133">
      <c r="A13" s="12"/>
      <c r="B13" s="25">
        <v>316</v>
      </c>
      <c r="C13" s="20" t="s">
        <v>108</v>
      </c>
      <c r="D13" s="46">
        <v>28017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28017</v>
      </c>
      <c r="O13" s="47">
        <f t="shared" si="1"/>
        <v>1.7076247942951179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SUM(D15:D21)</f>
        <v>4843860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1746780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6590640</v>
      </c>
      <c r="O14" s="45">
        <f t="shared" si="1"/>
        <v>401.69683671603582</v>
      </c>
      <c r="P14" s="10"/>
    </row>
    <row r="15" spans="1:133">
      <c r="A15" s="12"/>
      <c r="B15" s="25">
        <v>322</v>
      </c>
      <c r="C15" s="20" t="s">
        <v>70</v>
      </c>
      <c r="D15" s="46">
        <v>2765131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2765131</v>
      </c>
      <c r="O15" s="47">
        <f t="shared" si="1"/>
        <v>168.53361370146888</v>
      </c>
      <c r="P15" s="9"/>
    </row>
    <row r="16" spans="1:133">
      <c r="A16" s="12"/>
      <c r="B16" s="25">
        <v>323.10000000000002</v>
      </c>
      <c r="C16" s="20" t="s">
        <v>17</v>
      </c>
      <c r="D16" s="46">
        <v>711754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711754</v>
      </c>
      <c r="O16" s="47">
        <f t="shared" si="1"/>
        <v>43.381117815566526</v>
      </c>
      <c r="P16" s="9"/>
    </row>
    <row r="17" spans="1:16">
      <c r="A17" s="12"/>
      <c r="B17" s="25">
        <v>323.39999999999998</v>
      </c>
      <c r="C17" s="20" t="s">
        <v>18</v>
      </c>
      <c r="D17" s="46">
        <v>31105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31105</v>
      </c>
      <c r="O17" s="47">
        <f t="shared" si="1"/>
        <v>1.8958371426830012</v>
      </c>
      <c r="P17" s="9"/>
    </row>
    <row r="18" spans="1:16">
      <c r="A18" s="12"/>
      <c r="B18" s="25">
        <v>323.7</v>
      </c>
      <c r="C18" s="20" t="s">
        <v>19</v>
      </c>
      <c r="D18" s="46">
        <v>40508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40508</v>
      </c>
      <c r="O18" s="47">
        <f t="shared" si="1"/>
        <v>2.468946181507893</v>
      </c>
      <c r="P18" s="9"/>
    </row>
    <row r="19" spans="1:16">
      <c r="A19" s="12"/>
      <c r="B19" s="25">
        <v>324.11</v>
      </c>
      <c r="C19" s="20" t="s">
        <v>20</v>
      </c>
      <c r="D19" s="46">
        <v>571272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571272</v>
      </c>
      <c r="O19" s="47">
        <f t="shared" si="1"/>
        <v>34.818796855000912</v>
      </c>
      <c r="P19" s="9"/>
    </row>
    <row r="20" spans="1:16">
      <c r="A20" s="12"/>
      <c r="B20" s="25">
        <v>324.20999999999998</v>
      </c>
      <c r="C20" s="20" t="s">
        <v>21</v>
      </c>
      <c r="D20" s="46">
        <v>69654</v>
      </c>
      <c r="E20" s="46">
        <v>0</v>
      </c>
      <c r="F20" s="46">
        <v>0</v>
      </c>
      <c r="G20" s="46">
        <v>0</v>
      </c>
      <c r="H20" s="46">
        <v>0</v>
      </c>
      <c r="I20" s="46">
        <v>1746780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1816434</v>
      </c>
      <c r="O20" s="47">
        <f t="shared" si="1"/>
        <v>110.71091607240812</v>
      </c>
      <c r="P20" s="9"/>
    </row>
    <row r="21" spans="1:16">
      <c r="A21" s="12"/>
      <c r="B21" s="25">
        <v>324.61</v>
      </c>
      <c r="C21" s="20" t="s">
        <v>22</v>
      </c>
      <c r="D21" s="46">
        <v>654436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654436</v>
      </c>
      <c r="O21" s="47">
        <f t="shared" si="1"/>
        <v>39.887608947400501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SUM(D23:D29)</f>
        <v>1603578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ref="N22:N30" si="6">SUM(D22:M22)</f>
        <v>1603578</v>
      </c>
      <c r="O22" s="45">
        <f t="shared" si="1"/>
        <v>97.737429146096176</v>
      </c>
      <c r="P22" s="10"/>
    </row>
    <row r="23" spans="1:16">
      <c r="A23" s="12"/>
      <c r="B23" s="25">
        <v>331.39</v>
      </c>
      <c r="C23" s="20" t="s">
        <v>138</v>
      </c>
      <c r="D23" s="46">
        <v>156794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156794</v>
      </c>
      <c r="O23" s="47">
        <f t="shared" si="1"/>
        <v>9.556530749070518</v>
      </c>
      <c r="P23" s="9"/>
    </row>
    <row r="24" spans="1:16">
      <c r="A24" s="12"/>
      <c r="B24" s="25">
        <v>335.12</v>
      </c>
      <c r="C24" s="20" t="s">
        <v>109</v>
      </c>
      <c r="D24" s="46">
        <v>435193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435193</v>
      </c>
      <c r="O24" s="47">
        <f t="shared" si="1"/>
        <v>26.524836959834218</v>
      </c>
      <c r="P24" s="9"/>
    </row>
    <row r="25" spans="1:16">
      <c r="A25" s="12"/>
      <c r="B25" s="25">
        <v>335.14</v>
      </c>
      <c r="C25" s="20" t="s">
        <v>110</v>
      </c>
      <c r="D25" s="46">
        <v>7199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7199</v>
      </c>
      <c r="O25" s="47">
        <f t="shared" si="1"/>
        <v>0.4387761321387213</v>
      </c>
      <c r="P25" s="9"/>
    </row>
    <row r="26" spans="1:16">
      <c r="A26" s="12"/>
      <c r="B26" s="25">
        <v>335.15</v>
      </c>
      <c r="C26" s="20" t="s">
        <v>111</v>
      </c>
      <c r="D26" s="46">
        <v>4262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4262</v>
      </c>
      <c r="O26" s="47">
        <f t="shared" si="1"/>
        <v>0.25976717254830256</v>
      </c>
      <c r="P26" s="9"/>
    </row>
    <row r="27" spans="1:16">
      <c r="A27" s="12"/>
      <c r="B27" s="25">
        <v>335.18</v>
      </c>
      <c r="C27" s="20" t="s">
        <v>112</v>
      </c>
      <c r="D27" s="46">
        <v>842856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842856</v>
      </c>
      <c r="O27" s="47">
        <f t="shared" si="1"/>
        <v>51.37173157798501</v>
      </c>
      <c r="P27" s="9"/>
    </row>
    <row r="28" spans="1:16">
      <c r="A28" s="12"/>
      <c r="B28" s="25">
        <v>335.21</v>
      </c>
      <c r="C28" s="20" t="s">
        <v>122</v>
      </c>
      <c r="D28" s="46">
        <v>8400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8400</v>
      </c>
      <c r="O28" s="47">
        <f t="shared" si="1"/>
        <v>0.51197659535564088</v>
      </c>
      <c r="P28" s="9"/>
    </row>
    <row r="29" spans="1:16">
      <c r="A29" s="12"/>
      <c r="B29" s="25">
        <v>338</v>
      </c>
      <c r="C29" s="20" t="s">
        <v>34</v>
      </c>
      <c r="D29" s="46">
        <v>148874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148874</v>
      </c>
      <c r="O29" s="47">
        <f t="shared" si="1"/>
        <v>9.0738099591637713</v>
      </c>
      <c r="P29" s="9"/>
    </row>
    <row r="30" spans="1:16" ht="15.75">
      <c r="A30" s="29" t="s">
        <v>39</v>
      </c>
      <c r="B30" s="30"/>
      <c r="C30" s="31"/>
      <c r="D30" s="32">
        <f t="shared" ref="D30:M30" si="7">SUM(D31:D37)</f>
        <v>997267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7138555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6"/>
        <v>8135822</v>
      </c>
      <c r="O30" s="45">
        <f t="shared" si="1"/>
        <v>495.87505333089535</v>
      </c>
      <c r="P30" s="10"/>
    </row>
    <row r="31" spans="1:16">
      <c r="A31" s="12"/>
      <c r="B31" s="25">
        <v>341.3</v>
      </c>
      <c r="C31" s="20" t="s">
        <v>123</v>
      </c>
      <c r="D31" s="46">
        <v>981034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8">SUM(D31:M31)</f>
        <v>981034</v>
      </c>
      <c r="O31" s="47">
        <f t="shared" si="1"/>
        <v>59.793624672395929</v>
      </c>
      <c r="P31" s="9"/>
    </row>
    <row r="32" spans="1:16">
      <c r="A32" s="12"/>
      <c r="B32" s="25">
        <v>341.9</v>
      </c>
      <c r="C32" s="20" t="s">
        <v>129</v>
      </c>
      <c r="D32" s="46">
        <v>2515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2515</v>
      </c>
      <c r="O32" s="47">
        <f t="shared" si="1"/>
        <v>0.1532882306332663</v>
      </c>
      <c r="P32" s="9"/>
    </row>
    <row r="33" spans="1:16">
      <c r="A33" s="12"/>
      <c r="B33" s="25">
        <v>342.1</v>
      </c>
      <c r="C33" s="20" t="s">
        <v>85</v>
      </c>
      <c r="D33" s="46">
        <v>4258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4258</v>
      </c>
      <c r="O33" s="47">
        <f t="shared" si="1"/>
        <v>0.25952337416956178</v>
      </c>
      <c r="P33" s="9"/>
    </row>
    <row r="34" spans="1:16">
      <c r="A34" s="12"/>
      <c r="B34" s="25">
        <v>343.3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3771808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3771808</v>
      </c>
      <c r="O34" s="47">
        <f t="shared" si="1"/>
        <v>229.89016883037729</v>
      </c>
      <c r="P34" s="9"/>
    </row>
    <row r="35" spans="1:16">
      <c r="A35" s="12"/>
      <c r="B35" s="25">
        <v>343.4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1204780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1204780</v>
      </c>
      <c r="O35" s="47">
        <f t="shared" si="1"/>
        <v>73.430852684829645</v>
      </c>
      <c r="P35" s="9"/>
    </row>
    <row r="36" spans="1:16">
      <c r="A36" s="12"/>
      <c r="B36" s="25">
        <v>343.5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2161967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2161967</v>
      </c>
      <c r="O36" s="47">
        <f t="shared" si="1"/>
        <v>131.77101237276773</v>
      </c>
      <c r="P36" s="9"/>
    </row>
    <row r="37" spans="1:16">
      <c r="A37" s="12"/>
      <c r="B37" s="25">
        <v>347.5</v>
      </c>
      <c r="C37" s="20" t="s">
        <v>124</v>
      </c>
      <c r="D37" s="46">
        <v>9460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9460</v>
      </c>
      <c r="O37" s="47">
        <f t="shared" si="1"/>
        <v>0.5765831657219479</v>
      </c>
      <c r="P37" s="9"/>
    </row>
    <row r="38" spans="1:16" ht="15.75">
      <c r="A38" s="29" t="s">
        <v>40</v>
      </c>
      <c r="B38" s="30"/>
      <c r="C38" s="31"/>
      <c r="D38" s="32">
        <f t="shared" ref="D38:M38" si="9">SUM(D39:D40)</f>
        <v>82936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52" si="10">SUM(D38:M38)</f>
        <v>82936</v>
      </c>
      <c r="O38" s="45">
        <f t="shared" si="1"/>
        <v>5.0549155848113614</v>
      </c>
      <c r="P38" s="10"/>
    </row>
    <row r="39" spans="1:16">
      <c r="A39" s="13"/>
      <c r="B39" s="39">
        <v>351.5</v>
      </c>
      <c r="C39" s="21" t="s">
        <v>130</v>
      </c>
      <c r="D39" s="46">
        <v>68233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68233</v>
      </c>
      <c r="O39" s="47">
        <f t="shared" si="1"/>
        <v>4.1587736941549336</v>
      </c>
      <c r="P39" s="9"/>
    </row>
    <row r="40" spans="1:16">
      <c r="A40" s="13"/>
      <c r="B40" s="39">
        <v>354</v>
      </c>
      <c r="C40" s="21" t="s">
        <v>78</v>
      </c>
      <c r="D40" s="46">
        <v>14703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14703</v>
      </c>
      <c r="O40" s="47">
        <f t="shared" si="1"/>
        <v>0.89614189065642713</v>
      </c>
      <c r="P40" s="9"/>
    </row>
    <row r="41" spans="1:16" ht="15.75">
      <c r="A41" s="29" t="s">
        <v>2</v>
      </c>
      <c r="B41" s="30"/>
      <c r="C41" s="31"/>
      <c r="D41" s="32">
        <f t="shared" ref="D41:M41" si="11">SUM(D42:D45)</f>
        <v>412520</v>
      </c>
      <c r="E41" s="32">
        <f t="shared" si="11"/>
        <v>61375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6567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480462</v>
      </c>
      <c r="O41" s="45">
        <f t="shared" si="1"/>
        <v>29.283964161638327</v>
      </c>
      <c r="P41" s="10"/>
    </row>
    <row r="42" spans="1:16">
      <c r="A42" s="12"/>
      <c r="B42" s="25">
        <v>361.1</v>
      </c>
      <c r="C42" s="20" t="s">
        <v>53</v>
      </c>
      <c r="D42" s="46">
        <v>203869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203869</v>
      </c>
      <c r="O42" s="47">
        <f t="shared" si="1"/>
        <v>12.42573291887609</v>
      </c>
      <c r="P42" s="9"/>
    </row>
    <row r="43" spans="1:16">
      <c r="A43" s="12"/>
      <c r="B43" s="25">
        <v>362</v>
      </c>
      <c r="C43" s="20" t="s">
        <v>54</v>
      </c>
      <c r="D43" s="46">
        <v>32098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32098</v>
      </c>
      <c r="O43" s="47">
        <f t="shared" si="1"/>
        <v>1.9563600902054001</v>
      </c>
      <c r="P43" s="9"/>
    </row>
    <row r="44" spans="1:16">
      <c r="A44" s="12"/>
      <c r="B44" s="25">
        <v>366</v>
      </c>
      <c r="C44" s="20" t="s">
        <v>55</v>
      </c>
      <c r="D44" s="46">
        <v>27543</v>
      </c>
      <c r="E44" s="46">
        <v>61375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88918</v>
      </c>
      <c r="O44" s="47">
        <f t="shared" si="1"/>
        <v>5.4195160602182</v>
      </c>
      <c r="P44" s="9"/>
    </row>
    <row r="45" spans="1:16">
      <c r="A45" s="12"/>
      <c r="B45" s="25">
        <v>369.9</v>
      </c>
      <c r="C45" s="20" t="s">
        <v>58</v>
      </c>
      <c r="D45" s="46">
        <v>149010</v>
      </c>
      <c r="E45" s="46">
        <v>0</v>
      </c>
      <c r="F45" s="46">
        <v>0</v>
      </c>
      <c r="G45" s="46">
        <v>0</v>
      </c>
      <c r="H45" s="46">
        <v>0</v>
      </c>
      <c r="I45" s="46">
        <v>6567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155577</v>
      </c>
      <c r="O45" s="47">
        <f t="shared" si="1"/>
        <v>9.4823550923386364</v>
      </c>
      <c r="P45" s="9"/>
    </row>
    <row r="46" spans="1:16" ht="15.75">
      <c r="A46" s="29" t="s">
        <v>41</v>
      </c>
      <c r="B46" s="30"/>
      <c r="C46" s="31"/>
      <c r="D46" s="32">
        <f t="shared" ref="D46:M46" si="12">SUM(D47:D51)</f>
        <v>1280241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3148866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4429107</v>
      </c>
      <c r="O46" s="45">
        <f t="shared" si="1"/>
        <v>269.95227646736151</v>
      </c>
      <c r="P46" s="9"/>
    </row>
    <row r="47" spans="1:16">
      <c r="A47" s="12"/>
      <c r="B47" s="25">
        <v>381</v>
      </c>
      <c r="C47" s="20" t="s">
        <v>59</v>
      </c>
      <c r="D47" s="46">
        <v>375000</v>
      </c>
      <c r="E47" s="46">
        <v>0</v>
      </c>
      <c r="F47" s="46">
        <v>0</v>
      </c>
      <c r="G47" s="46">
        <v>0</v>
      </c>
      <c r="H47" s="46">
        <v>0</v>
      </c>
      <c r="I47" s="46">
        <v>125000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500000</v>
      </c>
      <c r="O47" s="47">
        <f t="shared" si="1"/>
        <v>30.474797342597672</v>
      </c>
      <c r="P47" s="9"/>
    </row>
    <row r="48" spans="1:16">
      <c r="A48" s="12"/>
      <c r="B48" s="25">
        <v>384</v>
      </c>
      <c r="C48" s="20" t="s">
        <v>87</v>
      </c>
      <c r="D48" s="46">
        <v>892076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892076</v>
      </c>
      <c r="O48" s="47">
        <f t="shared" si="1"/>
        <v>54.371670628390319</v>
      </c>
      <c r="P48" s="9"/>
    </row>
    <row r="49" spans="1:119">
      <c r="A49" s="12"/>
      <c r="B49" s="25">
        <v>388.1</v>
      </c>
      <c r="C49" s="20" t="s">
        <v>126</v>
      </c>
      <c r="D49" s="46">
        <v>13165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13165</v>
      </c>
      <c r="O49" s="47">
        <f t="shared" si="1"/>
        <v>0.80240141403059673</v>
      </c>
      <c r="P49" s="9"/>
    </row>
    <row r="50" spans="1:119">
      <c r="A50" s="12"/>
      <c r="B50" s="25">
        <v>389.1</v>
      </c>
      <c r="C50" s="20" t="s">
        <v>131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84442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84442</v>
      </c>
      <c r="O50" s="47">
        <f t="shared" si="1"/>
        <v>5.146705674407265</v>
      </c>
      <c r="P50" s="9"/>
    </row>
    <row r="51" spans="1:119" ht="15.75" thickBot="1">
      <c r="A51" s="12"/>
      <c r="B51" s="25">
        <v>389.8</v>
      </c>
      <c r="C51" s="20" t="s">
        <v>139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2939424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2939424</v>
      </c>
      <c r="O51" s="47">
        <f t="shared" si="1"/>
        <v>179.15670140793563</v>
      </c>
      <c r="P51" s="9"/>
    </row>
    <row r="52" spans="1:119" ht="16.5" thickBot="1">
      <c r="A52" s="14" t="s">
        <v>49</v>
      </c>
      <c r="B52" s="23"/>
      <c r="C52" s="22"/>
      <c r="D52" s="15">
        <f t="shared" ref="D52:M52" si="13">SUM(D5,D14,D22,D30,D38,D41,D46)</f>
        <v>15324496</v>
      </c>
      <c r="E52" s="15">
        <f t="shared" si="13"/>
        <v>509555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12040768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27874819</v>
      </c>
      <c r="O52" s="38">
        <f t="shared" si="1"/>
        <v>1698.9589199731822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140</v>
      </c>
      <c r="M54" s="48"/>
      <c r="N54" s="48"/>
      <c r="O54" s="43">
        <v>16407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5519465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399294</v>
      </c>
      <c r="N5" s="28">
        <f>SUM(D5:M5)</f>
        <v>5918759</v>
      </c>
      <c r="O5" s="33">
        <f t="shared" ref="O5:O51" si="1">(N5/O$53)</f>
        <v>389.26399210785928</v>
      </c>
      <c r="P5" s="6"/>
    </row>
    <row r="6" spans="1:133">
      <c r="A6" s="12"/>
      <c r="B6" s="25">
        <v>311</v>
      </c>
      <c r="C6" s="20" t="s">
        <v>1</v>
      </c>
      <c r="D6" s="46">
        <v>3038520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399294</v>
      </c>
      <c r="N6" s="46">
        <f>SUM(D6:M6)</f>
        <v>3437814</v>
      </c>
      <c r="O6" s="47">
        <f t="shared" si="1"/>
        <v>226.09759947385729</v>
      </c>
      <c r="P6" s="9"/>
    </row>
    <row r="7" spans="1:133">
      <c r="A7" s="12"/>
      <c r="B7" s="25">
        <v>312.10000000000002</v>
      </c>
      <c r="C7" s="20" t="s">
        <v>95</v>
      </c>
      <c r="D7" s="46">
        <v>191639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191639</v>
      </c>
      <c r="O7" s="47">
        <f t="shared" si="1"/>
        <v>12.603682999013483</v>
      </c>
      <c r="P7" s="9"/>
    </row>
    <row r="8" spans="1:133">
      <c r="A8" s="12"/>
      <c r="B8" s="25">
        <v>312.60000000000002</v>
      </c>
      <c r="C8" s="20" t="s">
        <v>10</v>
      </c>
      <c r="D8" s="46">
        <v>1157970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1157970</v>
      </c>
      <c r="O8" s="47">
        <f t="shared" si="1"/>
        <v>76.157185136468271</v>
      </c>
      <c r="P8" s="9"/>
    </row>
    <row r="9" spans="1:133">
      <c r="A9" s="12"/>
      <c r="B9" s="25">
        <v>314.10000000000002</v>
      </c>
      <c r="C9" s="20" t="s">
        <v>11</v>
      </c>
      <c r="D9" s="46">
        <v>750352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750352</v>
      </c>
      <c r="O9" s="47">
        <f t="shared" si="1"/>
        <v>49.349029924366981</v>
      </c>
      <c r="P9" s="9"/>
    </row>
    <row r="10" spans="1:133">
      <c r="A10" s="12"/>
      <c r="B10" s="25">
        <v>314.39999999999998</v>
      </c>
      <c r="C10" s="20" t="s">
        <v>12</v>
      </c>
      <c r="D10" s="46">
        <v>29123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29123</v>
      </c>
      <c r="O10" s="47">
        <f t="shared" si="1"/>
        <v>1.9153567905294311</v>
      </c>
      <c r="P10" s="9"/>
    </row>
    <row r="11" spans="1:133">
      <c r="A11" s="12"/>
      <c r="B11" s="25">
        <v>314.8</v>
      </c>
      <c r="C11" s="20" t="s">
        <v>13</v>
      </c>
      <c r="D11" s="46">
        <v>13242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13242</v>
      </c>
      <c r="O11" s="47">
        <f t="shared" si="1"/>
        <v>0.87089773100953638</v>
      </c>
      <c r="P11" s="9"/>
    </row>
    <row r="12" spans="1:133">
      <c r="A12" s="12"/>
      <c r="B12" s="25">
        <v>315</v>
      </c>
      <c r="C12" s="20" t="s">
        <v>107</v>
      </c>
      <c r="D12" s="46">
        <v>313540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313540</v>
      </c>
      <c r="O12" s="47">
        <f t="shared" si="1"/>
        <v>20.620848405129891</v>
      </c>
      <c r="P12" s="9"/>
    </row>
    <row r="13" spans="1:133">
      <c r="A13" s="12"/>
      <c r="B13" s="25">
        <v>316</v>
      </c>
      <c r="C13" s="20" t="s">
        <v>108</v>
      </c>
      <c r="D13" s="46">
        <v>25079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25079</v>
      </c>
      <c r="O13" s="47">
        <f t="shared" si="1"/>
        <v>1.6493916474843802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SUM(D15:D21)</f>
        <v>3334582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882128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4216710</v>
      </c>
      <c r="O14" s="45">
        <f t="shared" si="1"/>
        <v>277.32390660966786</v>
      </c>
      <c r="P14" s="10"/>
    </row>
    <row r="15" spans="1:133">
      <c r="A15" s="12"/>
      <c r="B15" s="25">
        <v>322</v>
      </c>
      <c r="C15" s="20" t="s">
        <v>70</v>
      </c>
      <c r="D15" s="46">
        <v>1778273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1778273</v>
      </c>
      <c r="O15" s="47">
        <f t="shared" si="1"/>
        <v>116.95317329825716</v>
      </c>
      <c r="P15" s="9"/>
    </row>
    <row r="16" spans="1:133">
      <c r="A16" s="12"/>
      <c r="B16" s="25">
        <v>323.10000000000002</v>
      </c>
      <c r="C16" s="20" t="s">
        <v>17</v>
      </c>
      <c r="D16" s="46">
        <v>691037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691037</v>
      </c>
      <c r="O16" s="47">
        <f t="shared" si="1"/>
        <v>45.448010522854325</v>
      </c>
      <c r="P16" s="9"/>
    </row>
    <row r="17" spans="1:16">
      <c r="A17" s="12"/>
      <c r="B17" s="25">
        <v>323.39999999999998</v>
      </c>
      <c r="C17" s="20" t="s">
        <v>18</v>
      </c>
      <c r="D17" s="46">
        <v>25413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25413</v>
      </c>
      <c r="O17" s="47">
        <f t="shared" si="1"/>
        <v>1.6713581058862217</v>
      </c>
      <c r="P17" s="9"/>
    </row>
    <row r="18" spans="1:16">
      <c r="A18" s="12"/>
      <c r="B18" s="25">
        <v>323.7</v>
      </c>
      <c r="C18" s="20" t="s">
        <v>19</v>
      </c>
      <c r="D18" s="46">
        <v>39405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39405</v>
      </c>
      <c r="O18" s="47">
        <f t="shared" si="1"/>
        <v>2.5915817165406114</v>
      </c>
      <c r="P18" s="9"/>
    </row>
    <row r="19" spans="1:16">
      <c r="A19" s="12"/>
      <c r="B19" s="25">
        <v>324.11</v>
      </c>
      <c r="C19" s="20" t="s">
        <v>20</v>
      </c>
      <c r="D19" s="46">
        <v>417715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417715</v>
      </c>
      <c r="O19" s="47">
        <f t="shared" si="1"/>
        <v>27.472213087800064</v>
      </c>
      <c r="P19" s="9"/>
    </row>
    <row r="20" spans="1:16">
      <c r="A20" s="12"/>
      <c r="B20" s="25">
        <v>324.20999999999998</v>
      </c>
      <c r="C20" s="20" t="s">
        <v>21</v>
      </c>
      <c r="D20" s="46">
        <v>51639</v>
      </c>
      <c r="E20" s="46">
        <v>0</v>
      </c>
      <c r="F20" s="46">
        <v>0</v>
      </c>
      <c r="G20" s="46">
        <v>0</v>
      </c>
      <c r="H20" s="46">
        <v>0</v>
      </c>
      <c r="I20" s="46">
        <v>882128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933767</v>
      </c>
      <c r="O20" s="47">
        <f t="shared" si="1"/>
        <v>61.411838211114762</v>
      </c>
      <c r="P20" s="9"/>
    </row>
    <row r="21" spans="1:16">
      <c r="A21" s="12"/>
      <c r="B21" s="25">
        <v>324.61</v>
      </c>
      <c r="C21" s="20" t="s">
        <v>22</v>
      </c>
      <c r="D21" s="46">
        <v>331100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331100</v>
      </c>
      <c r="O21" s="47">
        <f t="shared" si="1"/>
        <v>21.775731667214732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SUM(D23:D30)</f>
        <v>1570527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1626402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ref="N22:N31" si="6">SUM(D22:M22)</f>
        <v>3196929</v>
      </c>
      <c r="O22" s="45">
        <f t="shared" si="1"/>
        <v>210.25511344952318</v>
      </c>
      <c r="P22" s="10"/>
    </row>
    <row r="23" spans="1:16">
      <c r="A23" s="12"/>
      <c r="B23" s="25">
        <v>331.5</v>
      </c>
      <c r="C23" s="20" t="s">
        <v>121</v>
      </c>
      <c r="D23" s="46">
        <v>192836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192836</v>
      </c>
      <c r="O23" s="47">
        <f t="shared" si="1"/>
        <v>12.682407102926669</v>
      </c>
      <c r="P23" s="9"/>
    </row>
    <row r="24" spans="1:16">
      <c r="A24" s="12"/>
      <c r="B24" s="25">
        <v>334.31</v>
      </c>
      <c r="C24" s="20" t="s">
        <v>135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1626402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1626402</v>
      </c>
      <c r="O24" s="47">
        <f t="shared" si="1"/>
        <v>106.96494574153239</v>
      </c>
      <c r="P24" s="9"/>
    </row>
    <row r="25" spans="1:16">
      <c r="A25" s="12"/>
      <c r="B25" s="25">
        <v>335.12</v>
      </c>
      <c r="C25" s="20" t="s">
        <v>109</v>
      </c>
      <c r="D25" s="46">
        <v>367046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367046</v>
      </c>
      <c r="O25" s="47">
        <f t="shared" si="1"/>
        <v>24.139822426833277</v>
      </c>
      <c r="P25" s="9"/>
    </row>
    <row r="26" spans="1:16">
      <c r="A26" s="12"/>
      <c r="B26" s="25">
        <v>335.14</v>
      </c>
      <c r="C26" s="20" t="s">
        <v>110</v>
      </c>
      <c r="D26" s="46">
        <v>6818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6818</v>
      </c>
      <c r="O26" s="47">
        <f t="shared" si="1"/>
        <v>0.44840512989148307</v>
      </c>
      <c r="P26" s="9"/>
    </row>
    <row r="27" spans="1:16">
      <c r="A27" s="12"/>
      <c r="B27" s="25">
        <v>335.15</v>
      </c>
      <c r="C27" s="20" t="s">
        <v>111</v>
      </c>
      <c r="D27" s="46">
        <v>4213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4213</v>
      </c>
      <c r="O27" s="47">
        <f t="shared" si="1"/>
        <v>0.27707990792502468</v>
      </c>
      <c r="P27" s="9"/>
    </row>
    <row r="28" spans="1:16">
      <c r="A28" s="12"/>
      <c r="B28" s="25">
        <v>335.18</v>
      </c>
      <c r="C28" s="20" t="s">
        <v>112</v>
      </c>
      <c r="D28" s="46">
        <v>720136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720136</v>
      </c>
      <c r="O28" s="47">
        <f t="shared" si="1"/>
        <v>47.361788885235121</v>
      </c>
      <c r="P28" s="9"/>
    </row>
    <row r="29" spans="1:16">
      <c r="A29" s="12"/>
      <c r="B29" s="25">
        <v>335.21</v>
      </c>
      <c r="C29" s="20" t="s">
        <v>122</v>
      </c>
      <c r="D29" s="46">
        <v>147681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147681</v>
      </c>
      <c r="O29" s="47">
        <f t="shared" si="1"/>
        <v>9.7126603091088466</v>
      </c>
      <c r="P29" s="9"/>
    </row>
    <row r="30" spans="1:16">
      <c r="A30" s="12"/>
      <c r="B30" s="25">
        <v>338</v>
      </c>
      <c r="C30" s="20" t="s">
        <v>34</v>
      </c>
      <c r="D30" s="46">
        <v>131797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131797</v>
      </c>
      <c r="O30" s="47">
        <f t="shared" si="1"/>
        <v>8.6680039460703711</v>
      </c>
      <c r="P30" s="9"/>
    </row>
    <row r="31" spans="1:16" ht="15.75">
      <c r="A31" s="29" t="s">
        <v>39</v>
      </c>
      <c r="B31" s="30"/>
      <c r="C31" s="31"/>
      <c r="D31" s="32">
        <f t="shared" ref="D31:M31" si="7">SUM(D32:D38)</f>
        <v>711409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6765250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6"/>
        <v>7476659</v>
      </c>
      <c r="O31" s="45">
        <f t="shared" si="1"/>
        <v>491.72370930614932</v>
      </c>
      <c r="P31" s="10"/>
    </row>
    <row r="32" spans="1:16">
      <c r="A32" s="12"/>
      <c r="B32" s="25">
        <v>341.3</v>
      </c>
      <c r="C32" s="20" t="s">
        <v>123</v>
      </c>
      <c r="D32" s="46">
        <v>698956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8">SUM(D32:M32)</f>
        <v>698956</v>
      </c>
      <c r="O32" s="47">
        <f t="shared" si="1"/>
        <v>45.96882604406445</v>
      </c>
      <c r="P32" s="9"/>
    </row>
    <row r="33" spans="1:16">
      <c r="A33" s="12"/>
      <c r="B33" s="25">
        <v>341.9</v>
      </c>
      <c r="C33" s="20" t="s">
        <v>129</v>
      </c>
      <c r="D33" s="46">
        <v>1547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1547</v>
      </c>
      <c r="O33" s="47">
        <f t="shared" si="1"/>
        <v>0.1017428477474515</v>
      </c>
      <c r="P33" s="9"/>
    </row>
    <row r="34" spans="1:16">
      <c r="A34" s="12"/>
      <c r="B34" s="25">
        <v>342.1</v>
      </c>
      <c r="C34" s="20" t="s">
        <v>85</v>
      </c>
      <c r="D34" s="46">
        <v>2636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2636</v>
      </c>
      <c r="O34" s="47">
        <f t="shared" si="1"/>
        <v>0.17336402499177903</v>
      </c>
      <c r="P34" s="9"/>
    </row>
    <row r="35" spans="1:16">
      <c r="A35" s="12"/>
      <c r="B35" s="25">
        <v>343.3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3817547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3817547</v>
      </c>
      <c r="O35" s="47">
        <f t="shared" si="1"/>
        <v>251.07181848076291</v>
      </c>
      <c r="P35" s="9"/>
    </row>
    <row r="36" spans="1:16">
      <c r="A36" s="12"/>
      <c r="B36" s="25">
        <v>343.4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1106541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1106541</v>
      </c>
      <c r="O36" s="47">
        <f t="shared" si="1"/>
        <v>72.774810917461366</v>
      </c>
      <c r="P36" s="9"/>
    </row>
    <row r="37" spans="1:16">
      <c r="A37" s="12"/>
      <c r="B37" s="25">
        <v>343.5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1841162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1841162</v>
      </c>
      <c r="O37" s="47">
        <f t="shared" si="1"/>
        <v>121.08924695823742</v>
      </c>
      <c r="P37" s="9"/>
    </row>
    <row r="38" spans="1:16">
      <c r="A38" s="12"/>
      <c r="B38" s="25">
        <v>347.5</v>
      </c>
      <c r="C38" s="20" t="s">
        <v>124</v>
      </c>
      <c r="D38" s="46">
        <v>8270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8270</v>
      </c>
      <c r="O38" s="47">
        <f t="shared" si="1"/>
        <v>0.54390003288391975</v>
      </c>
      <c r="P38" s="9"/>
    </row>
    <row r="39" spans="1:16" ht="15.75">
      <c r="A39" s="29" t="s">
        <v>40</v>
      </c>
      <c r="B39" s="30"/>
      <c r="C39" s="31"/>
      <c r="D39" s="32">
        <f t="shared" ref="D39:M39" si="9">SUM(D40:D41)</f>
        <v>190911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1" si="10">SUM(D39:M39)</f>
        <v>190911</v>
      </c>
      <c r="O39" s="45">
        <f t="shared" si="1"/>
        <v>12.555804011838211</v>
      </c>
      <c r="P39" s="10"/>
    </row>
    <row r="40" spans="1:16">
      <c r="A40" s="13"/>
      <c r="B40" s="39">
        <v>351.5</v>
      </c>
      <c r="C40" s="21" t="s">
        <v>130</v>
      </c>
      <c r="D40" s="46">
        <v>64485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64485</v>
      </c>
      <c r="O40" s="47">
        <f t="shared" si="1"/>
        <v>4.2410391318645182</v>
      </c>
      <c r="P40" s="9"/>
    </row>
    <row r="41" spans="1:16">
      <c r="A41" s="13"/>
      <c r="B41" s="39">
        <v>354</v>
      </c>
      <c r="C41" s="21" t="s">
        <v>78</v>
      </c>
      <c r="D41" s="46">
        <v>126426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126426</v>
      </c>
      <c r="O41" s="47">
        <f t="shared" si="1"/>
        <v>8.3147648799736924</v>
      </c>
      <c r="P41" s="9"/>
    </row>
    <row r="42" spans="1:16" ht="15.75">
      <c r="A42" s="29" t="s">
        <v>2</v>
      </c>
      <c r="B42" s="30"/>
      <c r="C42" s="31"/>
      <c r="D42" s="32">
        <f t="shared" ref="D42:M42" si="11">SUM(D43:D46)</f>
        <v>189535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33901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5</v>
      </c>
      <c r="N42" s="32">
        <f t="shared" si="10"/>
        <v>223441</v>
      </c>
      <c r="O42" s="45">
        <f t="shared" si="1"/>
        <v>14.695231831634331</v>
      </c>
      <c r="P42" s="10"/>
    </row>
    <row r="43" spans="1:16">
      <c r="A43" s="12"/>
      <c r="B43" s="25">
        <v>361.1</v>
      </c>
      <c r="C43" s="20" t="s">
        <v>53</v>
      </c>
      <c r="D43" s="46">
        <v>47529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47529</v>
      </c>
      <c r="O43" s="47">
        <f t="shared" si="1"/>
        <v>3.1258796448536668</v>
      </c>
      <c r="P43" s="9"/>
    </row>
    <row r="44" spans="1:16">
      <c r="A44" s="12"/>
      <c r="B44" s="25">
        <v>362</v>
      </c>
      <c r="C44" s="20" t="s">
        <v>54</v>
      </c>
      <c r="D44" s="46">
        <v>34288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34288</v>
      </c>
      <c r="O44" s="47">
        <f t="shared" si="1"/>
        <v>2.2550476816836569</v>
      </c>
      <c r="P44" s="9"/>
    </row>
    <row r="45" spans="1:16">
      <c r="A45" s="12"/>
      <c r="B45" s="25">
        <v>366</v>
      </c>
      <c r="C45" s="20" t="s">
        <v>55</v>
      </c>
      <c r="D45" s="46">
        <v>26084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26084</v>
      </c>
      <c r="O45" s="47">
        <f t="shared" si="1"/>
        <v>1.7154883262084841</v>
      </c>
      <c r="P45" s="9"/>
    </row>
    <row r="46" spans="1:16">
      <c r="A46" s="12"/>
      <c r="B46" s="25">
        <v>369.9</v>
      </c>
      <c r="C46" s="20" t="s">
        <v>58</v>
      </c>
      <c r="D46" s="46">
        <v>81634</v>
      </c>
      <c r="E46" s="46">
        <v>0</v>
      </c>
      <c r="F46" s="46">
        <v>0</v>
      </c>
      <c r="G46" s="46">
        <v>0</v>
      </c>
      <c r="H46" s="46">
        <v>0</v>
      </c>
      <c r="I46" s="46">
        <v>33901</v>
      </c>
      <c r="J46" s="46">
        <v>0</v>
      </c>
      <c r="K46" s="46">
        <v>0</v>
      </c>
      <c r="L46" s="46">
        <v>0</v>
      </c>
      <c r="M46" s="46">
        <v>5</v>
      </c>
      <c r="N46" s="46">
        <f t="shared" si="10"/>
        <v>115540</v>
      </c>
      <c r="O46" s="47">
        <f t="shared" si="1"/>
        <v>7.5988161788885238</v>
      </c>
      <c r="P46" s="9"/>
    </row>
    <row r="47" spans="1:16" ht="15.75">
      <c r="A47" s="29" t="s">
        <v>41</v>
      </c>
      <c r="B47" s="30"/>
      <c r="C47" s="31"/>
      <c r="D47" s="32">
        <f t="shared" ref="D47:M47" si="12">SUM(D48:D50)</f>
        <v>4500000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39121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41425</v>
      </c>
      <c r="N47" s="32">
        <f t="shared" si="10"/>
        <v>4580546</v>
      </c>
      <c r="O47" s="45">
        <f t="shared" si="1"/>
        <v>301.25261427162116</v>
      </c>
      <c r="P47" s="9"/>
    </row>
    <row r="48" spans="1:16">
      <c r="A48" s="12"/>
      <c r="B48" s="25">
        <v>384</v>
      </c>
      <c r="C48" s="20" t="s">
        <v>87</v>
      </c>
      <c r="D48" s="46">
        <v>4500000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4500000</v>
      </c>
      <c r="O48" s="47">
        <f t="shared" si="1"/>
        <v>295.95527786912197</v>
      </c>
      <c r="P48" s="9"/>
    </row>
    <row r="49" spans="1:119">
      <c r="A49" s="12"/>
      <c r="B49" s="25">
        <v>389.1</v>
      </c>
      <c r="C49" s="20" t="s">
        <v>131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39121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39121</v>
      </c>
      <c r="O49" s="47">
        <f t="shared" si="1"/>
        <v>2.5729036501150939</v>
      </c>
      <c r="P49" s="9"/>
    </row>
    <row r="50" spans="1:119" ht="15.75" thickBot="1">
      <c r="A50" s="12"/>
      <c r="B50" s="25">
        <v>389.4</v>
      </c>
      <c r="C50" s="20" t="s">
        <v>132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41425</v>
      </c>
      <c r="N50" s="46">
        <f t="shared" si="10"/>
        <v>41425</v>
      </c>
      <c r="O50" s="47">
        <f t="shared" si="1"/>
        <v>2.7244327523840841</v>
      </c>
      <c r="P50" s="9"/>
    </row>
    <row r="51" spans="1:119" ht="16.5" thickBot="1">
      <c r="A51" s="14" t="s">
        <v>49</v>
      </c>
      <c r="B51" s="23"/>
      <c r="C51" s="22"/>
      <c r="D51" s="15">
        <f t="shared" ref="D51:M51" si="13">SUM(D5,D14,D22,D31,D39,D42,D47)</f>
        <v>16016429</v>
      </c>
      <c r="E51" s="15">
        <f t="shared" si="13"/>
        <v>0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9346802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440724</v>
      </c>
      <c r="N51" s="15">
        <f t="shared" si="10"/>
        <v>25803955</v>
      </c>
      <c r="O51" s="38">
        <f t="shared" si="1"/>
        <v>1697.0703715882933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136</v>
      </c>
      <c r="M53" s="48"/>
      <c r="N53" s="48"/>
      <c r="O53" s="43">
        <v>15205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5107859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374885</v>
      </c>
      <c r="N5" s="28">
        <f>SUM(D5:M5)</f>
        <v>5482744</v>
      </c>
      <c r="O5" s="33">
        <f t="shared" ref="O5:O51" si="1">(N5/O$53)</f>
        <v>402.99478133039321</v>
      </c>
      <c r="P5" s="6"/>
    </row>
    <row r="6" spans="1:133">
      <c r="A6" s="12"/>
      <c r="B6" s="25">
        <v>311</v>
      </c>
      <c r="C6" s="20" t="s">
        <v>1</v>
      </c>
      <c r="D6" s="46">
        <v>2853546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374885</v>
      </c>
      <c r="N6" s="46">
        <f>SUM(D6:M6)</f>
        <v>3228431</v>
      </c>
      <c r="O6" s="47">
        <f t="shared" si="1"/>
        <v>237.29739066519662</v>
      </c>
      <c r="P6" s="9"/>
    </row>
    <row r="7" spans="1:133">
      <c r="A7" s="12"/>
      <c r="B7" s="25">
        <v>312.10000000000002</v>
      </c>
      <c r="C7" s="20" t="s">
        <v>95</v>
      </c>
      <c r="D7" s="46">
        <v>153844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153844</v>
      </c>
      <c r="O7" s="47">
        <f t="shared" si="1"/>
        <v>11.30790150679897</v>
      </c>
      <c r="P7" s="9"/>
    </row>
    <row r="8" spans="1:133">
      <c r="A8" s="12"/>
      <c r="B8" s="25">
        <v>312.60000000000002</v>
      </c>
      <c r="C8" s="20" t="s">
        <v>10</v>
      </c>
      <c r="D8" s="46">
        <v>981266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981266</v>
      </c>
      <c r="O8" s="47">
        <f t="shared" si="1"/>
        <v>72.125395075339952</v>
      </c>
      <c r="P8" s="9"/>
    </row>
    <row r="9" spans="1:133">
      <c r="A9" s="12"/>
      <c r="B9" s="25">
        <v>314.10000000000002</v>
      </c>
      <c r="C9" s="20" t="s">
        <v>11</v>
      </c>
      <c r="D9" s="46">
        <v>759970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759970</v>
      </c>
      <c r="O9" s="47">
        <f t="shared" si="1"/>
        <v>55.859610437339214</v>
      </c>
      <c r="P9" s="9"/>
    </row>
    <row r="10" spans="1:133">
      <c r="A10" s="12"/>
      <c r="B10" s="25">
        <v>314.39999999999998</v>
      </c>
      <c r="C10" s="20" t="s">
        <v>12</v>
      </c>
      <c r="D10" s="46">
        <v>23328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23328</v>
      </c>
      <c r="O10" s="47">
        <f t="shared" si="1"/>
        <v>1.7146637265711135</v>
      </c>
      <c r="P10" s="9"/>
    </row>
    <row r="11" spans="1:133">
      <c r="A11" s="12"/>
      <c r="B11" s="25">
        <v>314.8</v>
      </c>
      <c r="C11" s="20" t="s">
        <v>13</v>
      </c>
      <c r="D11" s="46">
        <v>8085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8085</v>
      </c>
      <c r="O11" s="47">
        <f t="shared" si="1"/>
        <v>0.59426681367144429</v>
      </c>
      <c r="P11" s="9"/>
    </row>
    <row r="12" spans="1:133">
      <c r="A12" s="12"/>
      <c r="B12" s="25">
        <v>315</v>
      </c>
      <c r="C12" s="20" t="s">
        <v>107</v>
      </c>
      <c r="D12" s="46">
        <v>303963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303963</v>
      </c>
      <c r="O12" s="47">
        <f t="shared" si="1"/>
        <v>22.342006615214995</v>
      </c>
      <c r="P12" s="9"/>
    </row>
    <row r="13" spans="1:133">
      <c r="A13" s="12"/>
      <c r="B13" s="25">
        <v>316</v>
      </c>
      <c r="C13" s="20" t="s">
        <v>108</v>
      </c>
      <c r="D13" s="46">
        <v>23857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23857</v>
      </c>
      <c r="O13" s="47">
        <f t="shared" si="1"/>
        <v>1.7535464902609335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SUM(D15:D21)</f>
        <v>2882113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950579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3832692</v>
      </c>
      <c r="O14" s="45">
        <f t="shared" si="1"/>
        <v>281.71201764057332</v>
      </c>
      <c r="P14" s="10"/>
    </row>
    <row r="15" spans="1:133">
      <c r="A15" s="12"/>
      <c r="B15" s="25">
        <v>322</v>
      </c>
      <c r="C15" s="20" t="s">
        <v>70</v>
      </c>
      <c r="D15" s="46">
        <v>1485699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1485699</v>
      </c>
      <c r="O15" s="47">
        <f t="shared" si="1"/>
        <v>109.20242557883131</v>
      </c>
      <c r="P15" s="9"/>
    </row>
    <row r="16" spans="1:133">
      <c r="A16" s="12"/>
      <c r="B16" s="25">
        <v>323.10000000000002</v>
      </c>
      <c r="C16" s="20" t="s">
        <v>17</v>
      </c>
      <c r="D16" s="46">
        <v>609882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609882</v>
      </c>
      <c r="O16" s="47">
        <f t="shared" si="1"/>
        <v>44.827783902976847</v>
      </c>
      <c r="P16" s="9"/>
    </row>
    <row r="17" spans="1:16">
      <c r="A17" s="12"/>
      <c r="B17" s="25">
        <v>323.39999999999998</v>
      </c>
      <c r="C17" s="20" t="s">
        <v>18</v>
      </c>
      <c r="D17" s="46">
        <v>19513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19513</v>
      </c>
      <c r="O17" s="47">
        <f t="shared" si="1"/>
        <v>1.4342521131936787</v>
      </c>
      <c r="P17" s="9"/>
    </row>
    <row r="18" spans="1:16">
      <c r="A18" s="12"/>
      <c r="B18" s="25">
        <v>323.7</v>
      </c>
      <c r="C18" s="20" t="s">
        <v>19</v>
      </c>
      <c r="D18" s="46">
        <v>34476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34476</v>
      </c>
      <c r="O18" s="47">
        <f t="shared" si="1"/>
        <v>2.5340683572216096</v>
      </c>
      <c r="P18" s="9"/>
    </row>
    <row r="19" spans="1:16">
      <c r="A19" s="12"/>
      <c r="B19" s="25">
        <v>324.11</v>
      </c>
      <c r="C19" s="20" t="s">
        <v>20</v>
      </c>
      <c r="D19" s="46">
        <v>371066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371066</v>
      </c>
      <c r="O19" s="47">
        <f t="shared" si="1"/>
        <v>27.274237412715912</v>
      </c>
      <c r="P19" s="9"/>
    </row>
    <row r="20" spans="1:16">
      <c r="A20" s="12"/>
      <c r="B20" s="25">
        <v>324.20999999999998</v>
      </c>
      <c r="C20" s="20" t="s">
        <v>21</v>
      </c>
      <c r="D20" s="46">
        <v>44703</v>
      </c>
      <c r="E20" s="46">
        <v>0</v>
      </c>
      <c r="F20" s="46">
        <v>0</v>
      </c>
      <c r="G20" s="46">
        <v>0</v>
      </c>
      <c r="H20" s="46">
        <v>0</v>
      </c>
      <c r="I20" s="46">
        <v>950579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995282</v>
      </c>
      <c r="O20" s="47">
        <f t="shared" si="1"/>
        <v>73.155604557148109</v>
      </c>
      <c r="P20" s="9"/>
    </row>
    <row r="21" spans="1:16">
      <c r="A21" s="12"/>
      <c r="B21" s="25">
        <v>324.61</v>
      </c>
      <c r="C21" s="20" t="s">
        <v>22</v>
      </c>
      <c r="D21" s="46">
        <v>316774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316774</v>
      </c>
      <c r="O21" s="47">
        <f t="shared" si="1"/>
        <v>23.28364571848585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SUM(D23:D29)</f>
        <v>1115636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ref="N22:N30" si="6">SUM(D22:M22)</f>
        <v>1115636</v>
      </c>
      <c r="O22" s="45">
        <f t="shared" si="1"/>
        <v>82.001911062109514</v>
      </c>
      <c r="P22" s="10"/>
    </row>
    <row r="23" spans="1:16">
      <c r="A23" s="12"/>
      <c r="B23" s="25">
        <v>331.5</v>
      </c>
      <c r="C23" s="20" t="s">
        <v>121</v>
      </c>
      <c r="D23" s="46">
        <v>70229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70229</v>
      </c>
      <c r="O23" s="47">
        <f t="shared" si="1"/>
        <v>5.1619992649761119</v>
      </c>
      <c r="P23" s="9"/>
    </row>
    <row r="24" spans="1:16">
      <c r="A24" s="12"/>
      <c r="B24" s="25">
        <v>335.12</v>
      </c>
      <c r="C24" s="20" t="s">
        <v>109</v>
      </c>
      <c r="D24" s="46">
        <v>297172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297172</v>
      </c>
      <c r="O24" s="47">
        <f t="shared" si="1"/>
        <v>21.842851892686511</v>
      </c>
      <c r="P24" s="9"/>
    </row>
    <row r="25" spans="1:16">
      <c r="A25" s="12"/>
      <c r="B25" s="25">
        <v>335.14</v>
      </c>
      <c r="C25" s="20" t="s">
        <v>110</v>
      </c>
      <c r="D25" s="46">
        <v>6678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6678</v>
      </c>
      <c r="O25" s="47">
        <f t="shared" si="1"/>
        <v>0.49084895259095923</v>
      </c>
      <c r="P25" s="9"/>
    </row>
    <row r="26" spans="1:16">
      <c r="A26" s="12"/>
      <c r="B26" s="25">
        <v>335.15</v>
      </c>
      <c r="C26" s="20" t="s">
        <v>111</v>
      </c>
      <c r="D26" s="46">
        <v>3349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3349</v>
      </c>
      <c r="O26" s="47">
        <f t="shared" si="1"/>
        <v>0.24615950018375596</v>
      </c>
      <c r="P26" s="9"/>
    </row>
    <row r="27" spans="1:16">
      <c r="A27" s="12"/>
      <c r="B27" s="25">
        <v>335.18</v>
      </c>
      <c r="C27" s="20" t="s">
        <v>112</v>
      </c>
      <c r="D27" s="46">
        <v>610074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610074</v>
      </c>
      <c r="O27" s="47">
        <f t="shared" si="1"/>
        <v>44.841896361631754</v>
      </c>
      <c r="P27" s="9"/>
    </row>
    <row r="28" spans="1:16">
      <c r="A28" s="12"/>
      <c r="B28" s="25">
        <v>335.21</v>
      </c>
      <c r="C28" s="20" t="s">
        <v>122</v>
      </c>
      <c r="D28" s="46">
        <v>5310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5310</v>
      </c>
      <c r="O28" s="47">
        <f t="shared" si="1"/>
        <v>0.39029768467475195</v>
      </c>
      <c r="P28" s="9"/>
    </row>
    <row r="29" spans="1:16">
      <c r="A29" s="12"/>
      <c r="B29" s="25">
        <v>338</v>
      </c>
      <c r="C29" s="20" t="s">
        <v>34</v>
      </c>
      <c r="D29" s="46">
        <v>122824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122824</v>
      </c>
      <c r="O29" s="47">
        <f t="shared" si="1"/>
        <v>9.0278574053656744</v>
      </c>
      <c r="P29" s="9"/>
    </row>
    <row r="30" spans="1:16" ht="15.75">
      <c r="A30" s="29" t="s">
        <v>39</v>
      </c>
      <c r="B30" s="30"/>
      <c r="C30" s="31"/>
      <c r="D30" s="32">
        <f t="shared" ref="D30:M30" si="7">SUM(D31:D37)</f>
        <v>609733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6297656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6"/>
        <v>6907389</v>
      </c>
      <c r="O30" s="45">
        <f t="shared" si="1"/>
        <v>507.709592061742</v>
      </c>
      <c r="P30" s="10"/>
    </row>
    <row r="31" spans="1:16">
      <c r="A31" s="12"/>
      <c r="B31" s="25">
        <v>341.3</v>
      </c>
      <c r="C31" s="20" t="s">
        <v>123</v>
      </c>
      <c r="D31" s="46">
        <v>595227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8">SUM(D31:M31)</f>
        <v>595227</v>
      </c>
      <c r="O31" s="47">
        <f t="shared" si="1"/>
        <v>43.75060639470783</v>
      </c>
      <c r="P31" s="9"/>
    </row>
    <row r="32" spans="1:16">
      <c r="A32" s="12"/>
      <c r="B32" s="25">
        <v>341.9</v>
      </c>
      <c r="C32" s="20" t="s">
        <v>129</v>
      </c>
      <c r="D32" s="46">
        <v>1195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1195</v>
      </c>
      <c r="O32" s="47">
        <f t="shared" si="1"/>
        <v>8.7835354649026087E-2</v>
      </c>
      <c r="P32" s="9"/>
    </row>
    <row r="33" spans="1:16">
      <c r="A33" s="12"/>
      <c r="B33" s="25">
        <v>342.1</v>
      </c>
      <c r="C33" s="20" t="s">
        <v>85</v>
      </c>
      <c r="D33" s="46">
        <v>4186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4186</v>
      </c>
      <c r="O33" s="47">
        <f t="shared" si="1"/>
        <v>0.30768099963248807</v>
      </c>
      <c r="P33" s="9"/>
    </row>
    <row r="34" spans="1:16">
      <c r="A34" s="12"/>
      <c r="B34" s="25">
        <v>343.3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3530534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3530534</v>
      </c>
      <c r="O34" s="47">
        <f t="shared" si="1"/>
        <v>259.5026828371922</v>
      </c>
      <c r="P34" s="9"/>
    </row>
    <row r="35" spans="1:16">
      <c r="A35" s="12"/>
      <c r="B35" s="25">
        <v>343.4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1029129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1029129</v>
      </c>
      <c r="O35" s="47">
        <f t="shared" si="1"/>
        <v>75.643439911797131</v>
      </c>
      <c r="P35" s="9"/>
    </row>
    <row r="36" spans="1:16">
      <c r="A36" s="12"/>
      <c r="B36" s="25">
        <v>343.5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1737993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1737993</v>
      </c>
      <c r="O36" s="47">
        <f t="shared" si="1"/>
        <v>127.74663726571113</v>
      </c>
      <c r="P36" s="9"/>
    </row>
    <row r="37" spans="1:16">
      <c r="A37" s="12"/>
      <c r="B37" s="25">
        <v>347.5</v>
      </c>
      <c r="C37" s="20" t="s">
        <v>124</v>
      </c>
      <c r="D37" s="46">
        <v>9125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9125</v>
      </c>
      <c r="O37" s="47">
        <f t="shared" si="1"/>
        <v>0.67070929805218671</v>
      </c>
      <c r="P37" s="9"/>
    </row>
    <row r="38" spans="1:16" ht="15.75">
      <c r="A38" s="29" t="s">
        <v>40</v>
      </c>
      <c r="B38" s="30"/>
      <c r="C38" s="31"/>
      <c r="D38" s="32">
        <f t="shared" ref="D38:M38" si="9">SUM(D39:D41)</f>
        <v>225629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51" si="10">SUM(D38:M38)</f>
        <v>225629</v>
      </c>
      <c r="O38" s="45">
        <f t="shared" si="1"/>
        <v>16.584270488790885</v>
      </c>
      <c r="P38" s="10"/>
    </row>
    <row r="39" spans="1:16">
      <c r="A39" s="13"/>
      <c r="B39" s="39">
        <v>351.5</v>
      </c>
      <c r="C39" s="21" t="s">
        <v>130</v>
      </c>
      <c r="D39" s="46">
        <v>59557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59557</v>
      </c>
      <c r="O39" s="47">
        <f t="shared" si="1"/>
        <v>4.3775817714075709</v>
      </c>
      <c r="P39" s="9"/>
    </row>
    <row r="40" spans="1:16">
      <c r="A40" s="13"/>
      <c r="B40" s="39">
        <v>354</v>
      </c>
      <c r="C40" s="21" t="s">
        <v>78</v>
      </c>
      <c r="D40" s="46">
        <v>166051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166051</v>
      </c>
      <c r="O40" s="47">
        <f t="shared" si="1"/>
        <v>12.205145167217935</v>
      </c>
      <c r="P40" s="9"/>
    </row>
    <row r="41" spans="1:16">
      <c r="A41" s="13"/>
      <c r="B41" s="39">
        <v>359</v>
      </c>
      <c r="C41" s="21" t="s">
        <v>79</v>
      </c>
      <c r="D41" s="46">
        <v>21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21</v>
      </c>
      <c r="O41" s="47">
        <f t="shared" si="1"/>
        <v>1.5435501653803748E-3</v>
      </c>
      <c r="P41" s="9"/>
    </row>
    <row r="42" spans="1:16" ht="15.75">
      <c r="A42" s="29" t="s">
        <v>2</v>
      </c>
      <c r="B42" s="30"/>
      <c r="C42" s="31"/>
      <c r="D42" s="32">
        <f t="shared" ref="D42:M42" si="11">SUM(D43:D46)</f>
        <v>153248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3019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645</v>
      </c>
      <c r="N42" s="32">
        <f t="shared" si="10"/>
        <v>156912</v>
      </c>
      <c r="O42" s="45">
        <f t="shared" si="1"/>
        <v>11.533406835722161</v>
      </c>
      <c r="P42" s="10"/>
    </row>
    <row r="43" spans="1:16">
      <c r="A43" s="12"/>
      <c r="B43" s="25">
        <v>361.1</v>
      </c>
      <c r="C43" s="20" t="s">
        <v>53</v>
      </c>
      <c r="D43" s="46">
        <v>35094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35094</v>
      </c>
      <c r="O43" s="47">
        <f t="shared" si="1"/>
        <v>2.5794928335170892</v>
      </c>
      <c r="P43" s="9"/>
    </row>
    <row r="44" spans="1:16">
      <c r="A44" s="12"/>
      <c r="B44" s="25">
        <v>362</v>
      </c>
      <c r="C44" s="20" t="s">
        <v>54</v>
      </c>
      <c r="D44" s="46">
        <v>32559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32559</v>
      </c>
      <c r="O44" s="47">
        <f t="shared" si="1"/>
        <v>2.3931642778390296</v>
      </c>
      <c r="P44" s="9"/>
    </row>
    <row r="45" spans="1:16">
      <c r="A45" s="12"/>
      <c r="B45" s="25">
        <v>366</v>
      </c>
      <c r="C45" s="20" t="s">
        <v>55</v>
      </c>
      <c r="D45" s="46">
        <v>20112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20112</v>
      </c>
      <c r="O45" s="47">
        <f t="shared" si="1"/>
        <v>1.4782800441014332</v>
      </c>
      <c r="P45" s="9"/>
    </row>
    <row r="46" spans="1:16">
      <c r="A46" s="12"/>
      <c r="B46" s="25">
        <v>369.9</v>
      </c>
      <c r="C46" s="20" t="s">
        <v>58</v>
      </c>
      <c r="D46" s="46">
        <v>65483</v>
      </c>
      <c r="E46" s="46">
        <v>0</v>
      </c>
      <c r="F46" s="46">
        <v>0</v>
      </c>
      <c r="G46" s="46">
        <v>0</v>
      </c>
      <c r="H46" s="46">
        <v>0</v>
      </c>
      <c r="I46" s="46">
        <v>3019</v>
      </c>
      <c r="J46" s="46">
        <v>0</v>
      </c>
      <c r="K46" s="46">
        <v>0</v>
      </c>
      <c r="L46" s="46">
        <v>0</v>
      </c>
      <c r="M46" s="46">
        <v>645</v>
      </c>
      <c r="N46" s="46">
        <f t="shared" si="10"/>
        <v>69147</v>
      </c>
      <c r="O46" s="47">
        <f t="shared" si="1"/>
        <v>5.0824696802646088</v>
      </c>
      <c r="P46" s="9"/>
    </row>
    <row r="47" spans="1:16" ht="15.75">
      <c r="A47" s="29" t="s">
        <v>41</v>
      </c>
      <c r="B47" s="30"/>
      <c r="C47" s="31"/>
      <c r="D47" s="32">
        <f t="shared" ref="D47:M47" si="12">SUM(D48:D50)</f>
        <v>568447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12818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37600</v>
      </c>
      <c r="N47" s="32">
        <f t="shared" si="10"/>
        <v>618865</v>
      </c>
      <c r="O47" s="45">
        <f t="shared" si="1"/>
        <v>45.488055861815511</v>
      </c>
      <c r="P47" s="9"/>
    </row>
    <row r="48" spans="1:16">
      <c r="A48" s="12"/>
      <c r="B48" s="25">
        <v>383</v>
      </c>
      <c r="C48" s="20" t="s">
        <v>125</v>
      </c>
      <c r="D48" s="46">
        <v>568447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568447</v>
      </c>
      <c r="O48" s="47">
        <f t="shared" si="1"/>
        <v>41.782212421903715</v>
      </c>
      <c r="P48" s="9"/>
    </row>
    <row r="49" spans="1:119">
      <c r="A49" s="12"/>
      <c r="B49" s="25">
        <v>389.1</v>
      </c>
      <c r="C49" s="20" t="s">
        <v>131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12818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12818</v>
      </c>
      <c r="O49" s="47">
        <f t="shared" si="1"/>
        <v>0.94215361999264979</v>
      </c>
      <c r="P49" s="9"/>
    </row>
    <row r="50" spans="1:119" ht="15.75" thickBot="1">
      <c r="A50" s="12"/>
      <c r="B50" s="25">
        <v>389.4</v>
      </c>
      <c r="C50" s="20" t="s">
        <v>132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37600</v>
      </c>
      <c r="N50" s="46">
        <f t="shared" si="10"/>
        <v>37600</v>
      </c>
      <c r="O50" s="47">
        <f t="shared" si="1"/>
        <v>2.7636898199191475</v>
      </c>
      <c r="P50" s="9"/>
    </row>
    <row r="51" spans="1:119" ht="16.5" thickBot="1">
      <c r="A51" s="14" t="s">
        <v>49</v>
      </c>
      <c r="B51" s="23"/>
      <c r="C51" s="22"/>
      <c r="D51" s="15">
        <f t="shared" ref="D51:M51" si="13">SUM(D5,D14,D22,D30,D38,D42,D47)</f>
        <v>10662665</v>
      </c>
      <c r="E51" s="15">
        <f t="shared" si="13"/>
        <v>0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7264072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413130</v>
      </c>
      <c r="N51" s="15">
        <f t="shared" si="10"/>
        <v>18339867</v>
      </c>
      <c r="O51" s="38">
        <f t="shared" si="1"/>
        <v>1348.0240352811466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133</v>
      </c>
      <c r="M53" s="48"/>
      <c r="N53" s="48"/>
      <c r="O53" s="43">
        <v>13605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4353064</v>
      </c>
      <c r="E5" s="27">
        <f t="shared" si="0"/>
        <v>355583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4708647</v>
      </c>
      <c r="O5" s="33">
        <f t="shared" ref="O5:O48" si="1">(N5/O$50)</f>
        <v>389.88548480582926</v>
      </c>
      <c r="P5" s="6"/>
    </row>
    <row r="6" spans="1:133">
      <c r="A6" s="12"/>
      <c r="B6" s="25">
        <v>311</v>
      </c>
      <c r="C6" s="20" t="s">
        <v>1</v>
      </c>
      <c r="D6" s="46">
        <v>2361446</v>
      </c>
      <c r="E6" s="46">
        <v>355583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2717029</v>
      </c>
      <c r="O6" s="47">
        <f t="shared" si="1"/>
        <v>224.97549060197068</v>
      </c>
      <c r="P6" s="9"/>
    </row>
    <row r="7" spans="1:133">
      <c r="A7" s="12"/>
      <c r="B7" s="25">
        <v>312.41000000000003</v>
      </c>
      <c r="C7" s="20" t="s">
        <v>9</v>
      </c>
      <c r="D7" s="46">
        <v>112446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112446</v>
      </c>
      <c r="O7" s="47">
        <f t="shared" si="1"/>
        <v>9.310755982445972</v>
      </c>
      <c r="P7" s="9"/>
    </row>
    <row r="8" spans="1:133">
      <c r="A8" s="12"/>
      <c r="B8" s="25">
        <v>312.60000000000002</v>
      </c>
      <c r="C8" s="20" t="s">
        <v>10</v>
      </c>
      <c r="D8" s="46">
        <v>864880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864880</v>
      </c>
      <c r="O8" s="47">
        <f t="shared" si="1"/>
        <v>71.613811376997603</v>
      </c>
      <c r="P8" s="9"/>
    </row>
    <row r="9" spans="1:133">
      <c r="A9" s="12"/>
      <c r="B9" s="25">
        <v>314.10000000000002</v>
      </c>
      <c r="C9" s="20" t="s">
        <v>11</v>
      </c>
      <c r="D9" s="46">
        <v>655673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655673</v>
      </c>
      <c r="O9" s="47">
        <f t="shared" si="1"/>
        <v>54.291049101598077</v>
      </c>
      <c r="P9" s="9"/>
    </row>
    <row r="10" spans="1:133">
      <c r="A10" s="12"/>
      <c r="B10" s="25">
        <v>314.39999999999998</v>
      </c>
      <c r="C10" s="20" t="s">
        <v>12</v>
      </c>
      <c r="D10" s="46">
        <v>26398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26398</v>
      </c>
      <c r="O10" s="47">
        <f t="shared" si="1"/>
        <v>2.1858077337087023</v>
      </c>
      <c r="P10" s="9"/>
    </row>
    <row r="11" spans="1:133">
      <c r="A11" s="12"/>
      <c r="B11" s="25">
        <v>314.8</v>
      </c>
      <c r="C11" s="20" t="s">
        <v>13</v>
      </c>
      <c r="D11" s="46">
        <v>7501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7501</v>
      </c>
      <c r="O11" s="47">
        <f t="shared" si="1"/>
        <v>0.62109795479009688</v>
      </c>
      <c r="P11" s="9"/>
    </row>
    <row r="12" spans="1:133">
      <c r="A12" s="12"/>
      <c r="B12" s="25">
        <v>315</v>
      </c>
      <c r="C12" s="20" t="s">
        <v>107</v>
      </c>
      <c r="D12" s="46">
        <v>302381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302381</v>
      </c>
      <c r="O12" s="47">
        <f t="shared" si="1"/>
        <v>25.037757721288401</v>
      </c>
      <c r="P12" s="9"/>
    </row>
    <row r="13" spans="1:133">
      <c r="A13" s="12"/>
      <c r="B13" s="25">
        <v>316</v>
      </c>
      <c r="C13" s="20" t="s">
        <v>108</v>
      </c>
      <c r="D13" s="46">
        <v>22339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22339</v>
      </c>
      <c r="O13" s="47">
        <f t="shared" si="1"/>
        <v>1.8497143330297259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SUM(D15:D21)</f>
        <v>2116671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683260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2799931</v>
      </c>
      <c r="O14" s="45">
        <f t="shared" si="1"/>
        <v>231.83994369462616</v>
      </c>
      <c r="P14" s="10"/>
    </row>
    <row r="15" spans="1:133">
      <c r="A15" s="12"/>
      <c r="B15" s="25">
        <v>322</v>
      </c>
      <c r="C15" s="20" t="s">
        <v>70</v>
      </c>
      <c r="D15" s="46">
        <v>983358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983358</v>
      </c>
      <c r="O15" s="47">
        <f t="shared" si="1"/>
        <v>81.42402914631117</v>
      </c>
      <c r="P15" s="9"/>
    </row>
    <row r="16" spans="1:133">
      <c r="A16" s="12"/>
      <c r="B16" s="25">
        <v>323.10000000000002</v>
      </c>
      <c r="C16" s="20" t="s">
        <v>17</v>
      </c>
      <c r="D16" s="46">
        <v>590042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590042</v>
      </c>
      <c r="O16" s="47">
        <f t="shared" si="1"/>
        <v>48.856669702740746</v>
      </c>
      <c r="P16" s="9"/>
    </row>
    <row r="17" spans="1:16">
      <c r="A17" s="12"/>
      <c r="B17" s="25">
        <v>323.39999999999998</v>
      </c>
      <c r="C17" s="20" t="s">
        <v>18</v>
      </c>
      <c r="D17" s="46">
        <v>23656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23656</v>
      </c>
      <c r="O17" s="47">
        <f t="shared" si="1"/>
        <v>1.95876459385609</v>
      </c>
      <c r="P17" s="9"/>
    </row>
    <row r="18" spans="1:16">
      <c r="A18" s="12"/>
      <c r="B18" s="25">
        <v>323.7</v>
      </c>
      <c r="C18" s="20" t="s">
        <v>19</v>
      </c>
      <c r="D18" s="46">
        <v>40356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40356</v>
      </c>
      <c r="O18" s="47">
        <f t="shared" si="1"/>
        <v>3.3415583340233503</v>
      </c>
      <c r="P18" s="9"/>
    </row>
    <row r="19" spans="1:16">
      <c r="A19" s="12"/>
      <c r="B19" s="25">
        <v>324.11</v>
      </c>
      <c r="C19" s="20" t="s">
        <v>20</v>
      </c>
      <c r="D19" s="46">
        <v>278410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278410</v>
      </c>
      <c r="O19" s="47">
        <f t="shared" si="1"/>
        <v>23.052910491015982</v>
      </c>
      <c r="P19" s="9"/>
    </row>
    <row r="20" spans="1:16">
      <c r="A20" s="12"/>
      <c r="B20" s="25">
        <v>324.20999999999998</v>
      </c>
      <c r="C20" s="20" t="s">
        <v>21</v>
      </c>
      <c r="D20" s="46">
        <v>37424</v>
      </c>
      <c r="E20" s="46">
        <v>0</v>
      </c>
      <c r="F20" s="46">
        <v>0</v>
      </c>
      <c r="G20" s="46">
        <v>0</v>
      </c>
      <c r="H20" s="46">
        <v>0</v>
      </c>
      <c r="I20" s="46">
        <v>683260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720684</v>
      </c>
      <c r="O20" s="47">
        <f t="shared" si="1"/>
        <v>59.674091247826446</v>
      </c>
      <c r="P20" s="9"/>
    </row>
    <row r="21" spans="1:16">
      <c r="A21" s="12"/>
      <c r="B21" s="25">
        <v>324.61</v>
      </c>
      <c r="C21" s="20" t="s">
        <v>22</v>
      </c>
      <c r="D21" s="46">
        <v>163425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163425</v>
      </c>
      <c r="O21" s="47">
        <f t="shared" si="1"/>
        <v>13.531920178852364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SUM(D23:D29)</f>
        <v>1277246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ref="N22:N48" si="6">SUM(D22:M22)</f>
        <v>1277246</v>
      </c>
      <c r="O22" s="45">
        <f t="shared" si="1"/>
        <v>105.75854930860314</v>
      </c>
      <c r="P22" s="10"/>
    </row>
    <row r="23" spans="1:16">
      <c r="A23" s="12"/>
      <c r="B23" s="25">
        <v>331.5</v>
      </c>
      <c r="C23" s="20" t="s">
        <v>121</v>
      </c>
      <c r="D23" s="46">
        <v>347254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347254</v>
      </c>
      <c r="O23" s="47">
        <f t="shared" si="1"/>
        <v>28.753332781319862</v>
      </c>
      <c r="P23" s="9"/>
    </row>
    <row r="24" spans="1:16">
      <c r="A24" s="12"/>
      <c r="B24" s="25">
        <v>335.12</v>
      </c>
      <c r="C24" s="20" t="s">
        <v>109</v>
      </c>
      <c r="D24" s="46">
        <v>257159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257159</v>
      </c>
      <c r="O24" s="47">
        <f t="shared" si="1"/>
        <v>21.293284756148051</v>
      </c>
      <c r="P24" s="9"/>
    </row>
    <row r="25" spans="1:16">
      <c r="A25" s="12"/>
      <c r="B25" s="25">
        <v>335.14</v>
      </c>
      <c r="C25" s="20" t="s">
        <v>110</v>
      </c>
      <c r="D25" s="46">
        <v>10385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10385</v>
      </c>
      <c r="O25" s="47">
        <f t="shared" si="1"/>
        <v>0.85989898153514943</v>
      </c>
      <c r="P25" s="9"/>
    </row>
    <row r="26" spans="1:16">
      <c r="A26" s="12"/>
      <c r="B26" s="25">
        <v>335.15</v>
      </c>
      <c r="C26" s="20" t="s">
        <v>111</v>
      </c>
      <c r="D26" s="46">
        <v>6262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6262</v>
      </c>
      <c r="O26" s="47">
        <f t="shared" si="1"/>
        <v>0.51850625155253793</v>
      </c>
      <c r="P26" s="9"/>
    </row>
    <row r="27" spans="1:16">
      <c r="A27" s="12"/>
      <c r="B27" s="25">
        <v>335.18</v>
      </c>
      <c r="C27" s="20" t="s">
        <v>112</v>
      </c>
      <c r="D27" s="46">
        <v>531201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531201</v>
      </c>
      <c r="O27" s="47">
        <f t="shared" si="1"/>
        <v>43.984516022190938</v>
      </c>
      <c r="P27" s="9"/>
    </row>
    <row r="28" spans="1:16">
      <c r="A28" s="12"/>
      <c r="B28" s="25">
        <v>335.21</v>
      </c>
      <c r="C28" s="20" t="s">
        <v>122</v>
      </c>
      <c r="D28" s="46">
        <v>7720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7720</v>
      </c>
      <c r="O28" s="47">
        <f t="shared" si="1"/>
        <v>0.63923159725097289</v>
      </c>
      <c r="P28" s="9"/>
    </row>
    <row r="29" spans="1:16">
      <c r="A29" s="12"/>
      <c r="B29" s="25">
        <v>338</v>
      </c>
      <c r="C29" s="20" t="s">
        <v>34</v>
      </c>
      <c r="D29" s="46">
        <v>117265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117265</v>
      </c>
      <c r="O29" s="47">
        <f t="shared" si="1"/>
        <v>9.7097789186056147</v>
      </c>
      <c r="P29" s="9"/>
    </row>
    <row r="30" spans="1:16" ht="15.75">
      <c r="A30" s="29" t="s">
        <v>39</v>
      </c>
      <c r="B30" s="30"/>
      <c r="C30" s="31"/>
      <c r="D30" s="32">
        <f t="shared" ref="D30:M30" si="7">SUM(D31:D34)</f>
        <v>500483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5808318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6"/>
        <v>6308801</v>
      </c>
      <c r="O30" s="45">
        <f t="shared" si="1"/>
        <v>522.38146890784139</v>
      </c>
      <c r="P30" s="10"/>
    </row>
    <row r="31" spans="1:16">
      <c r="A31" s="12"/>
      <c r="B31" s="25">
        <v>341.3</v>
      </c>
      <c r="C31" s="20" t="s">
        <v>123</v>
      </c>
      <c r="D31" s="46">
        <v>486637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486637</v>
      </c>
      <c r="O31" s="47">
        <f t="shared" si="1"/>
        <v>40.294526786453588</v>
      </c>
      <c r="P31" s="9"/>
    </row>
    <row r="32" spans="1:16">
      <c r="A32" s="12"/>
      <c r="B32" s="25">
        <v>342.1</v>
      </c>
      <c r="C32" s="20" t="s">
        <v>85</v>
      </c>
      <c r="D32" s="46">
        <v>6571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6571</v>
      </c>
      <c r="O32" s="47">
        <f t="shared" si="1"/>
        <v>0.54409207584665065</v>
      </c>
      <c r="P32" s="9"/>
    </row>
    <row r="33" spans="1:119">
      <c r="A33" s="12"/>
      <c r="B33" s="25">
        <v>343.6</v>
      </c>
      <c r="C33" s="20" t="s">
        <v>91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5808318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5808318</v>
      </c>
      <c r="O33" s="47">
        <f t="shared" si="1"/>
        <v>480.94046534735446</v>
      </c>
      <c r="P33" s="9"/>
    </row>
    <row r="34" spans="1:119">
      <c r="A34" s="12"/>
      <c r="B34" s="25">
        <v>347.5</v>
      </c>
      <c r="C34" s="20" t="s">
        <v>124</v>
      </c>
      <c r="D34" s="46">
        <v>7275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7275</v>
      </c>
      <c r="O34" s="47">
        <f t="shared" si="1"/>
        <v>0.60238469818663576</v>
      </c>
      <c r="P34" s="9"/>
    </row>
    <row r="35" spans="1:119" ht="15.75">
      <c r="A35" s="29" t="s">
        <v>40</v>
      </c>
      <c r="B35" s="30"/>
      <c r="C35" s="31"/>
      <c r="D35" s="32">
        <f t="shared" ref="D35:M35" si="8">SUM(D36:D38)</f>
        <v>191375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6"/>
        <v>191375</v>
      </c>
      <c r="O35" s="45">
        <f t="shared" si="1"/>
        <v>15.846236648174216</v>
      </c>
      <c r="P35" s="10"/>
    </row>
    <row r="36" spans="1:119">
      <c r="A36" s="13"/>
      <c r="B36" s="39">
        <v>351.1</v>
      </c>
      <c r="C36" s="21" t="s">
        <v>51</v>
      </c>
      <c r="D36" s="46">
        <v>69355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69355</v>
      </c>
      <c r="O36" s="47">
        <f t="shared" si="1"/>
        <v>5.7427341227125943</v>
      </c>
      <c r="P36" s="9"/>
    </row>
    <row r="37" spans="1:119">
      <c r="A37" s="13"/>
      <c r="B37" s="39">
        <v>354</v>
      </c>
      <c r="C37" s="21" t="s">
        <v>78</v>
      </c>
      <c r="D37" s="46">
        <v>109782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109782</v>
      </c>
      <c r="O37" s="47">
        <f t="shared" si="1"/>
        <v>9.0901714001821645</v>
      </c>
      <c r="P37" s="9"/>
    </row>
    <row r="38" spans="1:119">
      <c r="A38" s="13"/>
      <c r="B38" s="39">
        <v>359</v>
      </c>
      <c r="C38" s="21" t="s">
        <v>79</v>
      </c>
      <c r="D38" s="46">
        <v>12238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12238</v>
      </c>
      <c r="O38" s="47">
        <f t="shared" si="1"/>
        <v>1.0133311252794568</v>
      </c>
      <c r="P38" s="9"/>
    </row>
    <row r="39" spans="1:119" ht="15.75">
      <c r="A39" s="29" t="s">
        <v>2</v>
      </c>
      <c r="B39" s="30"/>
      <c r="C39" s="31"/>
      <c r="D39" s="32">
        <f t="shared" ref="D39:M39" si="9">SUM(D40:D43)</f>
        <v>134274</v>
      </c>
      <c r="E39" s="32">
        <f t="shared" si="9"/>
        <v>31376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98416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6"/>
        <v>264066</v>
      </c>
      <c r="O39" s="45">
        <f t="shared" si="1"/>
        <v>21.865198310838785</v>
      </c>
      <c r="P39" s="10"/>
    </row>
    <row r="40" spans="1:119">
      <c r="A40" s="12"/>
      <c r="B40" s="25">
        <v>361.1</v>
      </c>
      <c r="C40" s="20" t="s">
        <v>53</v>
      </c>
      <c r="D40" s="46">
        <v>48955</v>
      </c>
      <c r="E40" s="46">
        <v>0</v>
      </c>
      <c r="F40" s="46">
        <v>0</v>
      </c>
      <c r="G40" s="46">
        <v>0</v>
      </c>
      <c r="H40" s="46">
        <v>0</v>
      </c>
      <c r="I40" s="46">
        <v>2417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51372</v>
      </c>
      <c r="O40" s="47">
        <f t="shared" si="1"/>
        <v>4.2537053904115263</v>
      </c>
      <c r="P40" s="9"/>
    </row>
    <row r="41" spans="1:119">
      <c r="A41" s="12"/>
      <c r="B41" s="25">
        <v>362</v>
      </c>
      <c r="C41" s="20" t="s">
        <v>54</v>
      </c>
      <c r="D41" s="46">
        <v>35058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35058</v>
      </c>
      <c r="O41" s="47">
        <f t="shared" si="1"/>
        <v>2.9028732301068145</v>
      </c>
      <c r="P41" s="9"/>
    </row>
    <row r="42" spans="1:119">
      <c r="A42" s="12"/>
      <c r="B42" s="25">
        <v>366</v>
      </c>
      <c r="C42" s="20" t="s">
        <v>55</v>
      </c>
      <c r="D42" s="46">
        <v>11550</v>
      </c>
      <c r="E42" s="46">
        <v>24950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36500</v>
      </c>
      <c r="O42" s="47">
        <f t="shared" si="1"/>
        <v>3.022273743479341</v>
      </c>
      <c r="P42" s="9"/>
    </row>
    <row r="43" spans="1:119">
      <c r="A43" s="12"/>
      <c r="B43" s="25">
        <v>369.9</v>
      </c>
      <c r="C43" s="20" t="s">
        <v>58</v>
      </c>
      <c r="D43" s="46">
        <v>38711</v>
      </c>
      <c r="E43" s="46">
        <v>6426</v>
      </c>
      <c r="F43" s="46">
        <v>0</v>
      </c>
      <c r="G43" s="46">
        <v>0</v>
      </c>
      <c r="H43" s="46">
        <v>0</v>
      </c>
      <c r="I43" s="46">
        <v>95999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141136</v>
      </c>
      <c r="O43" s="47">
        <f t="shared" si="1"/>
        <v>11.686345946841103</v>
      </c>
      <c r="P43" s="9"/>
    </row>
    <row r="44" spans="1:119" ht="15.75">
      <c r="A44" s="29" t="s">
        <v>41</v>
      </c>
      <c r="B44" s="30"/>
      <c r="C44" s="31"/>
      <c r="D44" s="32">
        <f t="shared" ref="D44:M44" si="10">SUM(D45:D47)</f>
        <v>3209907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6"/>
        <v>3209907</v>
      </c>
      <c r="O44" s="45">
        <f t="shared" si="1"/>
        <v>265.78678479754905</v>
      </c>
      <c r="P44" s="9"/>
    </row>
    <row r="45" spans="1:119">
      <c r="A45" s="12"/>
      <c r="B45" s="25">
        <v>383</v>
      </c>
      <c r="C45" s="20" t="s">
        <v>125</v>
      </c>
      <c r="D45" s="46">
        <v>962127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6"/>
        <v>962127</v>
      </c>
      <c r="O45" s="47">
        <f t="shared" si="1"/>
        <v>79.666059451850629</v>
      </c>
      <c r="P45" s="9"/>
    </row>
    <row r="46" spans="1:119">
      <c r="A46" s="12"/>
      <c r="B46" s="25">
        <v>384</v>
      </c>
      <c r="C46" s="20" t="s">
        <v>87</v>
      </c>
      <c r="D46" s="46">
        <v>2172700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6"/>
        <v>2172700</v>
      </c>
      <c r="O46" s="47">
        <f t="shared" si="1"/>
        <v>179.90394965637162</v>
      </c>
      <c r="P46" s="9"/>
    </row>
    <row r="47" spans="1:119" ht="15.75" thickBot="1">
      <c r="A47" s="12"/>
      <c r="B47" s="25">
        <v>388.1</v>
      </c>
      <c r="C47" s="20" t="s">
        <v>126</v>
      </c>
      <c r="D47" s="46">
        <v>75080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6"/>
        <v>75080</v>
      </c>
      <c r="O47" s="47">
        <f t="shared" si="1"/>
        <v>6.2167756893268198</v>
      </c>
      <c r="P47" s="9"/>
    </row>
    <row r="48" spans="1:119" ht="16.5" thickBot="1">
      <c r="A48" s="14" t="s">
        <v>49</v>
      </c>
      <c r="B48" s="23"/>
      <c r="C48" s="22"/>
      <c r="D48" s="15">
        <f t="shared" ref="D48:M48" si="11">SUM(D5,D14,D22,D30,D35,D39,D44)</f>
        <v>11783020</v>
      </c>
      <c r="E48" s="15">
        <f t="shared" si="11"/>
        <v>386959</v>
      </c>
      <c r="F48" s="15">
        <f t="shared" si="11"/>
        <v>0</v>
      </c>
      <c r="G48" s="15">
        <f t="shared" si="11"/>
        <v>0</v>
      </c>
      <c r="H48" s="15">
        <f t="shared" si="11"/>
        <v>0</v>
      </c>
      <c r="I48" s="15">
        <f t="shared" si="11"/>
        <v>6589994</v>
      </c>
      <c r="J48" s="15">
        <f t="shared" si="11"/>
        <v>0</v>
      </c>
      <c r="K48" s="15">
        <f t="shared" si="11"/>
        <v>0</v>
      </c>
      <c r="L48" s="15">
        <f t="shared" si="11"/>
        <v>0</v>
      </c>
      <c r="M48" s="15">
        <f t="shared" si="11"/>
        <v>0</v>
      </c>
      <c r="N48" s="15">
        <f t="shared" si="6"/>
        <v>18759973</v>
      </c>
      <c r="O48" s="38">
        <f t="shared" si="1"/>
        <v>1553.363666473462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127</v>
      </c>
      <c r="M50" s="48"/>
      <c r="N50" s="48"/>
      <c r="O50" s="43">
        <v>12077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82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3889352</v>
      </c>
      <c r="E5" s="27">
        <f t="shared" si="0"/>
        <v>144636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4033988</v>
      </c>
      <c r="O5" s="33">
        <f t="shared" ref="O5:O50" si="1">(N5/O$52)</f>
        <v>382.51355964346669</v>
      </c>
      <c r="P5" s="6"/>
    </row>
    <row r="6" spans="1:133">
      <c r="A6" s="12"/>
      <c r="B6" s="25">
        <v>311</v>
      </c>
      <c r="C6" s="20" t="s">
        <v>1</v>
      </c>
      <c r="D6" s="46">
        <v>2037320</v>
      </c>
      <c r="E6" s="46">
        <v>144636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2181956</v>
      </c>
      <c r="O6" s="47">
        <f t="shared" si="1"/>
        <v>206.89891902142992</v>
      </c>
      <c r="P6" s="9"/>
    </row>
    <row r="7" spans="1:133">
      <c r="A7" s="12"/>
      <c r="B7" s="25">
        <v>312.10000000000002</v>
      </c>
      <c r="C7" s="20" t="s">
        <v>95</v>
      </c>
      <c r="D7" s="46">
        <v>102608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102608</v>
      </c>
      <c r="O7" s="47">
        <f t="shared" si="1"/>
        <v>9.7295657121183385</v>
      </c>
      <c r="P7" s="9"/>
    </row>
    <row r="8" spans="1:133">
      <c r="A8" s="12"/>
      <c r="B8" s="25">
        <v>312.3</v>
      </c>
      <c r="C8" s="20" t="s">
        <v>117</v>
      </c>
      <c r="D8" s="46">
        <v>29389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29389</v>
      </c>
      <c r="O8" s="47">
        <f t="shared" si="1"/>
        <v>2.7867437891143561</v>
      </c>
      <c r="P8" s="9"/>
    </row>
    <row r="9" spans="1:133">
      <c r="A9" s="12"/>
      <c r="B9" s="25">
        <v>312.60000000000002</v>
      </c>
      <c r="C9" s="20" t="s">
        <v>10</v>
      </c>
      <c r="D9" s="46">
        <v>772130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772130</v>
      </c>
      <c r="O9" s="47">
        <f t="shared" si="1"/>
        <v>73.215437132562116</v>
      </c>
      <c r="P9" s="9"/>
    </row>
    <row r="10" spans="1:133">
      <c r="A10" s="12"/>
      <c r="B10" s="25">
        <v>314.10000000000002</v>
      </c>
      <c r="C10" s="20" t="s">
        <v>11</v>
      </c>
      <c r="D10" s="46">
        <v>597316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597316</v>
      </c>
      <c r="O10" s="47">
        <f t="shared" si="1"/>
        <v>56.639104873885834</v>
      </c>
      <c r="P10" s="9"/>
    </row>
    <row r="11" spans="1:133">
      <c r="A11" s="12"/>
      <c r="B11" s="25">
        <v>314.39999999999998</v>
      </c>
      <c r="C11" s="20" t="s">
        <v>12</v>
      </c>
      <c r="D11" s="46">
        <v>22590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22590</v>
      </c>
      <c r="O11" s="47">
        <f t="shared" si="1"/>
        <v>2.1420443770149822</v>
      </c>
      <c r="P11" s="9"/>
    </row>
    <row r="12" spans="1:133">
      <c r="A12" s="12"/>
      <c r="B12" s="25">
        <v>314.8</v>
      </c>
      <c r="C12" s="20" t="s">
        <v>13</v>
      </c>
      <c r="D12" s="46">
        <v>8609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8609</v>
      </c>
      <c r="O12" s="47">
        <f t="shared" si="1"/>
        <v>0.81632846576901197</v>
      </c>
      <c r="P12" s="9"/>
    </row>
    <row r="13" spans="1:133">
      <c r="A13" s="12"/>
      <c r="B13" s="25">
        <v>315</v>
      </c>
      <c r="C13" s="20" t="s">
        <v>107</v>
      </c>
      <c r="D13" s="46">
        <v>296030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296030</v>
      </c>
      <c r="O13" s="47">
        <f t="shared" si="1"/>
        <v>28.070358429736395</v>
      </c>
      <c r="P13" s="9"/>
    </row>
    <row r="14" spans="1:133">
      <c r="A14" s="12"/>
      <c r="B14" s="25">
        <v>316</v>
      </c>
      <c r="C14" s="20" t="s">
        <v>108</v>
      </c>
      <c r="D14" s="46">
        <v>23360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23360</v>
      </c>
      <c r="O14" s="47">
        <f t="shared" si="1"/>
        <v>2.2150578418357671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SUM(D16:D23)</f>
        <v>2266945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689130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2956075</v>
      </c>
      <c r="O15" s="45">
        <f t="shared" si="1"/>
        <v>280.30295846766546</v>
      </c>
      <c r="P15" s="10"/>
    </row>
    <row r="16" spans="1:133">
      <c r="A16" s="12"/>
      <c r="B16" s="25">
        <v>322</v>
      </c>
      <c r="C16" s="20" t="s">
        <v>70</v>
      </c>
      <c r="D16" s="46">
        <v>743571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743571</v>
      </c>
      <c r="O16" s="47">
        <f t="shared" si="1"/>
        <v>70.50739616916367</v>
      </c>
      <c r="P16" s="9"/>
    </row>
    <row r="17" spans="1:16">
      <c r="A17" s="12"/>
      <c r="B17" s="25">
        <v>323.10000000000002</v>
      </c>
      <c r="C17" s="20" t="s">
        <v>17</v>
      </c>
      <c r="D17" s="46">
        <v>534539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534539</v>
      </c>
      <c r="O17" s="47">
        <f t="shared" si="1"/>
        <v>50.686421391996966</v>
      </c>
      <c r="P17" s="9"/>
    </row>
    <row r="18" spans="1:16">
      <c r="A18" s="12"/>
      <c r="B18" s="25">
        <v>323.39999999999998</v>
      </c>
      <c r="C18" s="20" t="s">
        <v>18</v>
      </c>
      <c r="D18" s="46">
        <v>21614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21614</v>
      </c>
      <c r="O18" s="47">
        <f t="shared" si="1"/>
        <v>2.0494974397875971</v>
      </c>
      <c r="P18" s="9"/>
    </row>
    <row r="19" spans="1:16">
      <c r="A19" s="12"/>
      <c r="B19" s="25">
        <v>323.7</v>
      </c>
      <c r="C19" s="20" t="s">
        <v>19</v>
      </c>
      <c r="D19" s="46">
        <v>55093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55093</v>
      </c>
      <c r="O19" s="47">
        <f t="shared" si="1"/>
        <v>5.2240659965863836</v>
      </c>
      <c r="P19" s="9"/>
    </row>
    <row r="20" spans="1:16">
      <c r="A20" s="12"/>
      <c r="B20" s="25">
        <v>324.11</v>
      </c>
      <c r="C20" s="20" t="s">
        <v>20</v>
      </c>
      <c r="D20" s="46">
        <v>473334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473334</v>
      </c>
      <c r="O20" s="47">
        <f t="shared" si="1"/>
        <v>44.8827991655604</v>
      </c>
      <c r="P20" s="9"/>
    </row>
    <row r="21" spans="1:16">
      <c r="A21" s="12"/>
      <c r="B21" s="25">
        <v>324.20999999999998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689130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689130</v>
      </c>
      <c r="O21" s="47">
        <f t="shared" si="1"/>
        <v>65.345154560970983</v>
      </c>
      <c r="P21" s="9"/>
    </row>
    <row r="22" spans="1:16">
      <c r="A22" s="12"/>
      <c r="B22" s="25">
        <v>324.61</v>
      </c>
      <c r="C22" s="20" t="s">
        <v>22</v>
      </c>
      <c r="D22" s="46">
        <v>382700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382700</v>
      </c>
      <c r="O22" s="47">
        <f t="shared" si="1"/>
        <v>36.288640242746062</v>
      </c>
      <c r="P22" s="9"/>
    </row>
    <row r="23" spans="1:16">
      <c r="A23" s="12"/>
      <c r="B23" s="25">
        <v>324.70999999999998</v>
      </c>
      <c r="C23" s="20" t="s">
        <v>23</v>
      </c>
      <c r="D23" s="46">
        <v>56094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56094</v>
      </c>
      <c r="O23" s="47">
        <f t="shared" si="1"/>
        <v>5.3189835008534043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SUM(D25:D31)</f>
        <v>907901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204593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1112494</v>
      </c>
      <c r="O24" s="45">
        <f t="shared" si="1"/>
        <v>105.48966432770719</v>
      </c>
      <c r="P24" s="10"/>
    </row>
    <row r="25" spans="1:16">
      <c r="A25" s="12"/>
      <c r="B25" s="25">
        <v>334.39</v>
      </c>
      <c r="C25" s="20" t="s">
        <v>71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204593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204593</v>
      </c>
      <c r="O25" s="47">
        <f t="shared" si="1"/>
        <v>19.400056893608951</v>
      </c>
      <c r="P25" s="9"/>
    </row>
    <row r="26" spans="1:16">
      <c r="A26" s="12"/>
      <c r="B26" s="25">
        <v>334.9</v>
      </c>
      <c r="C26" s="20" t="s">
        <v>118</v>
      </c>
      <c r="D26" s="46">
        <v>174451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174451</v>
      </c>
      <c r="O26" s="47">
        <f t="shared" si="1"/>
        <v>16.541911625260763</v>
      </c>
      <c r="P26" s="9"/>
    </row>
    <row r="27" spans="1:16">
      <c r="A27" s="12"/>
      <c r="B27" s="25">
        <v>335.12</v>
      </c>
      <c r="C27" s="20" t="s">
        <v>109</v>
      </c>
      <c r="D27" s="46">
        <v>210513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210513</v>
      </c>
      <c r="O27" s="47">
        <f t="shared" si="1"/>
        <v>19.961407168594729</v>
      </c>
      <c r="P27" s="9"/>
    </row>
    <row r="28" spans="1:16">
      <c r="A28" s="12"/>
      <c r="B28" s="25">
        <v>335.14</v>
      </c>
      <c r="C28" s="20" t="s">
        <v>110</v>
      </c>
      <c r="D28" s="46">
        <v>5743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5743</v>
      </c>
      <c r="O28" s="47">
        <f t="shared" si="1"/>
        <v>0.54456666034515455</v>
      </c>
      <c r="P28" s="9"/>
    </row>
    <row r="29" spans="1:16">
      <c r="A29" s="12"/>
      <c r="B29" s="25">
        <v>335.15</v>
      </c>
      <c r="C29" s="20" t="s">
        <v>111</v>
      </c>
      <c r="D29" s="46">
        <v>2823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2823</v>
      </c>
      <c r="O29" s="47">
        <f t="shared" si="1"/>
        <v>0.26768443011568366</v>
      </c>
      <c r="P29" s="9"/>
    </row>
    <row r="30" spans="1:16">
      <c r="A30" s="12"/>
      <c r="B30" s="25">
        <v>335.18</v>
      </c>
      <c r="C30" s="20" t="s">
        <v>112</v>
      </c>
      <c r="D30" s="46">
        <v>476054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476054</v>
      </c>
      <c r="O30" s="47">
        <f t="shared" si="1"/>
        <v>45.140716859472789</v>
      </c>
      <c r="P30" s="9"/>
    </row>
    <row r="31" spans="1:16">
      <c r="A31" s="12"/>
      <c r="B31" s="25">
        <v>338</v>
      </c>
      <c r="C31" s="20" t="s">
        <v>34</v>
      </c>
      <c r="D31" s="46">
        <v>38317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38317</v>
      </c>
      <c r="O31" s="47">
        <f t="shared" si="1"/>
        <v>3.6333206903091217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SUM(D33:D38)</f>
        <v>528691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5454598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5983289</v>
      </c>
      <c r="O32" s="45">
        <f t="shared" si="1"/>
        <v>567.35150768063716</v>
      </c>
      <c r="P32" s="10"/>
    </row>
    <row r="33" spans="1:16">
      <c r="A33" s="12"/>
      <c r="B33" s="25">
        <v>342.2</v>
      </c>
      <c r="C33" s="20" t="s">
        <v>43</v>
      </c>
      <c r="D33" s="46">
        <v>23300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8">SUM(D33:M33)</f>
        <v>23300</v>
      </c>
      <c r="O33" s="47">
        <f t="shared" si="1"/>
        <v>2.2093684809406411</v>
      </c>
      <c r="P33" s="9"/>
    </row>
    <row r="34" spans="1:16">
      <c r="A34" s="12"/>
      <c r="B34" s="25">
        <v>343.3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1946706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1946706</v>
      </c>
      <c r="O34" s="47">
        <f t="shared" si="1"/>
        <v>184.5918831784563</v>
      </c>
      <c r="P34" s="9"/>
    </row>
    <row r="35" spans="1:16">
      <c r="A35" s="12"/>
      <c r="B35" s="25">
        <v>343.4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843263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843263</v>
      </c>
      <c r="O35" s="47">
        <f t="shared" si="1"/>
        <v>79.960458941778867</v>
      </c>
      <c r="P35" s="9"/>
    </row>
    <row r="36" spans="1:16">
      <c r="A36" s="12"/>
      <c r="B36" s="25">
        <v>343.5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1555676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1555676</v>
      </c>
      <c r="O36" s="47">
        <f t="shared" si="1"/>
        <v>147.51336999810354</v>
      </c>
      <c r="P36" s="9"/>
    </row>
    <row r="37" spans="1:16">
      <c r="A37" s="12"/>
      <c r="B37" s="25">
        <v>343.9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1108953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1108953</v>
      </c>
      <c r="O37" s="47">
        <f t="shared" si="1"/>
        <v>105.15389721221317</v>
      </c>
      <c r="P37" s="9"/>
    </row>
    <row r="38" spans="1:16">
      <c r="A38" s="12"/>
      <c r="B38" s="25">
        <v>349</v>
      </c>
      <c r="C38" s="20" t="s">
        <v>75</v>
      </c>
      <c r="D38" s="46">
        <v>505391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505391</v>
      </c>
      <c r="O38" s="47">
        <f t="shared" si="1"/>
        <v>47.922529869144697</v>
      </c>
      <c r="P38" s="9"/>
    </row>
    <row r="39" spans="1:16" ht="15.75">
      <c r="A39" s="29" t="s">
        <v>40</v>
      </c>
      <c r="B39" s="30"/>
      <c r="C39" s="31"/>
      <c r="D39" s="32">
        <f t="shared" ref="D39:M39" si="9">SUM(D40:D42)</f>
        <v>83123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0" si="10">SUM(D39:M39)</f>
        <v>83123</v>
      </c>
      <c r="O39" s="45">
        <f t="shared" si="1"/>
        <v>7.8819457614261328</v>
      </c>
      <c r="P39" s="10"/>
    </row>
    <row r="40" spans="1:16">
      <c r="A40" s="13"/>
      <c r="B40" s="39">
        <v>351.1</v>
      </c>
      <c r="C40" s="21" t="s">
        <v>51</v>
      </c>
      <c r="D40" s="46">
        <v>43179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43179</v>
      </c>
      <c r="O40" s="47">
        <f t="shared" si="1"/>
        <v>4.0943485681775078</v>
      </c>
      <c r="P40" s="9"/>
    </row>
    <row r="41" spans="1:16">
      <c r="A41" s="13"/>
      <c r="B41" s="39">
        <v>351.3</v>
      </c>
      <c r="C41" s="21" t="s">
        <v>76</v>
      </c>
      <c r="D41" s="46">
        <v>2452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2452</v>
      </c>
      <c r="O41" s="47">
        <f t="shared" si="1"/>
        <v>0.23250521524748721</v>
      </c>
      <c r="P41" s="9"/>
    </row>
    <row r="42" spans="1:16">
      <c r="A42" s="13"/>
      <c r="B42" s="39">
        <v>354</v>
      </c>
      <c r="C42" s="21" t="s">
        <v>78</v>
      </c>
      <c r="D42" s="46">
        <v>37492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37492</v>
      </c>
      <c r="O42" s="47">
        <f t="shared" si="1"/>
        <v>3.5550919780011379</v>
      </c>
      <c r="P42" s="9"/>
    </row>
    <row r="43" spans="1:16" ht="15.75">
      <c r="A43" s="29" t="s">
        <v>2</v>
      </c>
      <c r="B43" s="30"/>
      <c r="C43" s="31"/>
      <c r="D43" s="32">
        <f t="shared" ref="D43:M43" si="11">SUM(D44:D47)</f>
        <v>160110</v>
      </c>
      <c r="E43" s="32">
        <f t="shared" si="11"/>
        <v>46850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80184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287144</v>
      </c>
      <c r="O43" s="45">
        <f t="shared" si="1"/>
        <v>27.227764081168214</v>
      </c>
      <c r="P43" s="10"/>
    </row>
    <row r="44" spans="1:16">
      <c r="A44" s="12"/>
      <c r="B44" s="25">
        <v>361.1</v>
      </c>
      <c r="C44" s="20" t="s">
        <v>53</v>
      </c>
      <c r="D44" s="46">
        <v>35733</v>
      </c>
      <c r="E44" s="46">
        <v>0</v>
      </c>
      <c r="F44" s="46">
        <v>0</v>
      </c>
      <c r="G44" s="46">
        <v>0</v>
      </c>
      <c r="H44" s="46">
        <v>0</v>
      </c>
      <c r="I44" s="46">
        <v>11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35744</v>
      </c>
      <c r="O44" s="47">
        <f t="shared" si="1"/>
        <v>3.3893419305897972</v>
      </c>
      <c r="P44" s="9"/>
    </row>
    <row r="45" spans="1:16">
      <c r="A45" s="12"/>
      <c r="B45" s="25">
        <v>362</v>
      </c>
      <c r="C45" s="20" t="s">
        <v>54</v>
      </c>
      <c r="D45" s="46">
        <v>34305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34305</v>
      </c>
      <c r="O45" s="47">
        <f t="shared" si="1"/>
        <v>3.2528920917883557</v>
      </c>
      <c r="P45" s="9"/>
    </row>
    <row r="46" spans="1:16">
      <c r="A46" s="12"/>
      <c r="B46" s="25">
        <v>366</v>
      </c>
      <c r="C46" s="20" t="s">
        <v>55</v>
      </c>
      <c r="D46" s="46">
        <v>0</v>
      </c>
      <c r="E46" s="46">
        <v>46850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46850</v>
      </c>
      <c r="O46" s="47">
        <f t="shared" si="1"/>
        <v>4.4424426322776407</v>
      </c>
      <c r="P46" s="9"/>
    </row>
    <row r="47" spans="1:16">
      <c r="A47" s="12"/>
      <c r="B47" s="25">
        <v>369.9</v>
      </c>
      <c r="C47" s="20" t="s">
        <v>58</v>
      </c>
      <c r="D47" s="46">
        <v>90072</v>
      </c>
      <c r="E47" s="46">
        <v>0</v>
      </c>
      <c r="F47" s="46">
        <v>0</v>
      </c>
      <c r="G47" s="46">
        <v>0</v>
      </c>
      <c r="H47" s="46">
        <v>0</v>
      </c>
      <c r="I47" s="46">
        <v>80173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170245</v>
      </c>
      <c r="O47" s="47">
        <f t="shared" si="1"/>
        <v>16.143087426512423</v>
      </c>
      <c r="P47" s="9"/>
    </row>
    <row r="48" spans="1:16" ht="15.75">
      <c r="A48" s="29" t="s">
        <v>41</v>
      </c>
      <c r="B48" s="30"/>
      <c r="C48" s="31"/>
      <c r="D48" s="32">
        <f t="shared" ref="D48:M48" si="12">SUM(D49:D49)</f>
        <v>0</v>
      </c>
      <c r="E48" s="32">
        <f t="shared" si="12"/>
        <v>148664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385000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533664</v>
      </c>
      <c r="O48" s="45">
        <f t="shared" si="1"/>
        <v>50.603451545609708</v>
      </c>
      <c r="P48" s="9"/>
    </row>
    <row r="49" spans="1:119" ht="15.75" thickBot="1">
      <c r="A49" s="12"/>
      <c r="B49" s="25">
        <v>381</v>
      </c>
      <c r="C49" s="20" t="s">
        <v>59</v>
      </c>
      <c r="D49" s="46">
        <v>0</v>
      </c>
      <c r="E49" s="46">
        <v>148664</v>
      </c>
      <c r="F49" s="46">
        <v>0</v>
      </c>
      <c r="G49" s="46">
        <v>0</v>
      </c>
      <c r="H49" s="46">
        <v>0</v>
      </c>
      <c r="I49" s="46">
        <v>385000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533664</v>
      </c>
      <c r="O49" s="47">
        <f t="shared" si="1"/>
        <v>50.603451545609708</v>
      </c>
      <c r="P49" s="9"/>
    </row>
    <row r="50" spans="1:119" ht="16.5" thickBot="1">
      <c r="A50" s="14" t="s">
        <v>49</v>
      </c>
      <c r="B50" s="23"/>
      <c r="C50" s="22"/>
      <c r="D50" s="15">
        <f t="shared" ref="D50:M50" si="13">SUM(D5,D15,D24,D32,D39,D43,D48)</f>
        <v>7836122</v>
      </c>
      <c r="E50" s="15">
        <f t="shared" si="13"/>
        <v>340150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6813505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14989777</v>
      </c>
      <c r="O50" s="38">
        <f t="shared" si="1"/>
        <v>1421.3708515076805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119</v>
      </c>
      <c r="M52" s="48"/>
      <c r="N52" s="48"/>
      <c r="O52" s="43">
        <v>10546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2023-09-27T21:20:26Z</cp:lastPrinted>
  <dcterms:created xsi:type="dcterms:W3CDTF">2000-08-31T21:26:31Z</dcterms:created>
  <dcterms:modified xsi:type="dcterms:W3CDTF">2023-09-27T21:20:51Z</dcterms:modified>
</cp:coreProperties>
</file>