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'2009'!$A$1:$O$31</definedName>
    <definedName name="_xlnm.Print_Area" localSheetId="11">'2010'!$A$1:$O$31</definedName>
    <definedName name="_xlnm.Print_Area" localSheetId="10">'2011'!$A$1:$O$32</definedName>
    <definedName name="_xlnm.Print_Area" localSheetId="9">'2012'!$A$1:$O$31</definedName>
    <definedName name="_xlnm.Print_Area" localSheetId="8">'2013'!$A$1:$O$33</definedName>
    <definedName name="_xlnm.Print_Area" localSheetId="7">'2014'!$A$1:$O$35</definedName>
    <definedName name="_xlnm.Print_Area" localSheetId="6">'2015'!$A$1:$O$35</definedName>
    <definedName name="_xlnm.Print_Area" localSheetId="5">'2016'!$A$1:$O$33</definedName>
    <definedName name="_xlnm.Print_Area" localSheetId="4">'2017'!$A$1:$O$34</definedName>
    <definedName name="_xlnm.Print_Area" localSheetId="3">'2018'!$A$1:$O$34</definedName>
    <definedName name="_xlnm.Print_Area" localSheetId="2">'2019'!$A$1:$O$30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<sst xmlns="http://schemas.openxmlformats.org/spreadsheetml/2006/main" count="662" uniqueCount="88">
  <si>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</si>
  <si>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</si>
  <si>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</si>
  <si>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</si>
  <si>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</si>
  <si>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</si>
  <si>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</si>
  <si>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</si>
  <si>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</si>
  <si>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</si>
  <si>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</si>
  <si>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</si>
  <si>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</si>
  <si>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</si>
  <si>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</si>
  <si>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</si>
  <si>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</si>
  <si>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</si>
  <si>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</si>
  <si>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</si>
  <si>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</si>
  <si>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</si>
  <si>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</si>
  <si>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</si>
  <si>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</si>
  <si>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</si>
  <si>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</si>
  <si>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</si>
  <si>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</si>
  <si>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</si>
  <si>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</si>
  <si>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</si>
  <si>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</si>
  <si>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</si>
  <si>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</si>
  <si>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</si>
  <si>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</si>
  <si>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</si>
  <si>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</si>
  <si>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</si>
  <si>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</si>
  <si>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Fellsmere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</si>
  <si>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</si>
  <si>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</si>
  <si>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</si>
  <si>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</si>
  <si>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Libraries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</si>
  <si>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</si>
  <si>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</si>
  <si>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</si>
  <si>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</si>
  <si>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</si>
  <si>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</si>
  <si>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Gas Utility Services</t>
  </si>
  <si>
    <t>Flood Control / Stormwater Management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</si>
  <si>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</si>
  <si>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</si>
  <si>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</si>
  <si>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</si>
  <si>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</si>
  <si>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Other Transportation</t>
  </si>
  <si>
    <t>Parks / Recreation</t>
  </si>
  <si>
    <t>Other Culture / Recreation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</si>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</sst>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944616</v>
      </c>
      <c r="E5" s="24">
        <f>SUM(E6:E11)</f>
        <v>193988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4606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1143210</v>
      </c>
      <c r="P5" s="30">
        <f>(O5/P$29)</f>
        <v>236.98383084577114</v>
      </c>
      <c r="Q5" s="6"/>
    </row>
    <row r="6" spans="1:17" ht="15">
      <c r="A6" s="12"/>
      <c r="B6" s="42">
        <v>511</v>
      </c>
      <c r="C6" s="19" t="s">
        <v>19</v>
      </c>
      <c r="D6" s="43">
        <v>95470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95470</v>
      </c>
      <c r="P6" s="44">
        <f>(O6/P$29)</f>
        <v>19.79063018242123</v>
      </c>
      <c r="Q6" s="9"/>
    </row>
    <row r="7" spans="1:17" ht="15">
      <c r="A7" s="12"/>
      <c r="B7" s="42">
        <v>512</v>
      </c>
      <c r="C7" s="19" t="s">
        <v>20</v>
      </c>
      <c r="D7" s="43">
        <v>186019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186019</v>
      </c>
      <c r="P7" s="44">
        <f>(O7/P$29)</f>
        <v>38.56115257048093</v>
      </c>
      <c r="Q7" s="9"/>
    </row>
    <row r="8" spans="1:17" ht="15">
      <c r="A8" s="12"/>
      <c r="B8" s="42">
        <v>513</v>
      </c>
      <c r="C8" s="19" t="s">
        <v>21</v>
      </c>
      <c r="D8" s="43">
        <v>297675</v>
      </c>
      <c r="E8" s="43">
        <v>187583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485258</v>
      </c>
      <c r="P8" s="44">
        <f>(O8/P$29)</f>
        <v>100.5924543946932</v>
      </c>
      <c r="Q8" s="9"/>
    </row>
    <row r="9" spans="1:17" ht="15">
      <c r="A9" s="12"/>
      <c r="B9" s="42">
        <v>514</v>
      </c>
      <c r="C9" s="19" t="s">
        <v>22</v>
      </c>
      <c r="D9" s="43">
        <v>54195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54195</v>
      </c>
      <c r="P9" s="44">
        <f>(O9/P$29)</f>
        <v>11.234452736318408</v>
      </c>
      <c r="Q9" s="9"/>
    </row>
    <row r="10" spans="1:17" ht="15">
      <c r="A10" s="12"/>
      <c r="B10" s="42">
        <v>515</v>
      </c>
      <c r="C10" s="19" t="s">
        <v>23</v>
      </c>
      <c r="D10" s="43">
        <v>0</v>
      </c>
      <c r="E10" s="43">
        <v>6405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6405</v>
      </c>
      <c r="P10" s="44">
        <f>(O10/P$29)</f>
        <v>1.3277363184079602</v>
      </c>
      <c r="Q10" s="9"/>
    </row>
    <row r="11" spans="1:17" ht="15">
      <c r="A11" s="12"/>
      <c r="B11" s="42">
        <v>519</v>
      </c>
      <c r="C11" s="19" t="s">
        <v>24</v>
      </c>
      <c r="D11" s="43">
        <v>311257</v>
      </c>
      <c r="E11" s="43">
        <v>0</v>
      </c>
      <c r="F11" s="43">
        <v>0</v>
      </c>
      <c r="G11" s="43">
        <v>0</v>
      </c>
      <c r="H11" s="43">
        <v>0</v>
      </c>
      <c r="I11" s="43">
        <v>4606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315863</v>
      </c>
      <c r="P11" s="44">
        <f>(O11/P$29)</f>
        <v>65.47740464344942</v>
      </c>
      <c r="Q11" s="9"/>
    </row>
    <row r="12" spans="1:17" ht="15.75">
      <c r="A12" s="26" t="s">
        <v>25</v>
      </c>
      <c r="B12" s="27"/>
      <c r="C12" s="28"/>
      <c r="D12" s="29">
        <f>SUM(D13:D14)</f>
        <v>1049837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274538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1324375</v>
      </c>
      <c r="P12" s="41">
        <f>(O12/P$29)</f>
        <v>274.53876451077946</v>
      </c>
      <c r="Q12" s="10"/>
    </row>
    <row r="13" spans="1:17" ht="15">
      <c r="A13" s="12"/>
      <c r="B13" s="42">
        <v>521</v>
      </c>
      <c r="C13" s="19" t="s">
        <v>26</v>
      </c>
      <c r="D13" s="43">
        <v>1049837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1049837</v>
      </c>
      <c r="P13" s="44">
        <f>(O13/P$29)</f>
        <v>217.62790215588723</v>
      </c>
      <c r="Q13" s="9"/>
    </row>
    <row r="14" spans="1:17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274538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274538</v>
      </c>
      <c r="P14" s="44">
        <f>(O14/P$29)</f>
        <v>56.9108623548922</v>
      </c>
      <c r="Q14" s="9"/>
    </row>
    <row r="15" spans="1:17" ht="15.75">
      <c r="A15" s="26" t="s">
        <v>28</v>
      </c>
      <c r="B15" s="27"/>
      <c r="C15" s="28"/>
      <c r="D15" s="29">
        <f>SUM(D16:D19)</f>
        <v>18010</v>
      </c>
      <c r="E15" s="29">
        <f>SUM(E16:E19)</f>
        <v>530109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1054946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1603065</v>
      </c>
      <c r="P15" s="41">
        <f>(O15/P$29)</f>
        <v>332.31032338308455</v>
      </c>
      <c r="Q15" s="10"/>
    </row>
    <row r="16" spans="1:17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746393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746393</v>
      </c>
      <c r="P16" s="44">
        <f>(O16/P$29)</f>
        <v>154.72491708126037</v>
      </c>
      <c r="Q16" s="9"/>
    </row>
    <row r="17" spans="1:17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284973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284973</v>
      </c>
      <c r="P17" s="44">
        <f>(O17/P$29)</f>
        <v>59.07400497512438</v>
      </c>
      <c r="Q17" s="9"/>
    </row>
    <row r="18" spans="1:17" ht="15">
      <c r="A18" s="12"/>
      <c r="B18" s="42">
        <v>538</v>
      </c>
      <c r="C18" s="19" t="s">
        <v>54</v>
      </c>
      <c r="D18" s="43">
        <v>0</v>
      </c>
      <c r="E18" s="43">
        <v>340710</v>
      </c>
      <c r="F18" s="43">
        <v>0</v>
      </c>
      <c r="G18" s="43">
        <v>0</v>
      </c>
      <c r="H18" s="43">
        <v>0</v>
      </c>
      <c r="I18" s="43">
        <v>23580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364290</v>
      </c>
      <c r="P18" s="44">
        <f>(O18/P$29)</f>
        <v>75.51616915422886</v>
      </c>
      <c r="Q18" s="9"/>
    </row>
    <row r="19" spans="1:17" ht="15">
      <c r="A19" s="12"/>
      <c r="B19" s="42">
        <v>539</v>
      </c>
      <c r="C19" s="19" t="s">
        <v>31</v>
      </c>
      <c r="D19" s="43">
        <v>18010</v>
      </c>
      <c r="E19" s="43">
        <v>189399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207409</v>
      </c>
      <c r="P19" s="44">
        <f>(O19/P$29)</f>
        <v>42.99523217247098</v>
      </c>
      <c r="Q19" s="9"/>
    </row>
    <row r="20" spans="1:17" ht="15.75">
      <c r="A20" s="26" t="s">
        <v>32</v>
      </c>
      <c r="B20" s="27"/>
      <c r="C20" s="28"/>
      <c r="D20" s="29">
        <f>SUM(D21:D22)</f>
        <v>567749</v>
      </c>
      <c r="E20" s="29">
        <f>SUM(E21:E22)</f>
        <v>548606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1116355</v>
      </c>
      <c r="P20" s="41">
        <f>(O20/P$29)</f>
        <v>231.41687396351574</v>
      </c>
      <c r="Q20" s="10"/>
    </row>
    <row r="21" spans="1:17" ht="15">
      <c r="A21" s="12"/>
      <c r="B21" s="42">
        <v>541</v>
      </c>
      <c r="C21" s="19" t="s">
        <v>33</v>
      </c>
      <c r="D21" s="43">
        <v>567749</v>
      </c>
      <c r="E21" s="43">
        <v>118757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686506</v>
      </c>
      <c r="P21" s="44">
        <f>(O21/P$29)</f>
        <v>142.31053067993366</v>
      </c>
      <c r="Q21" s="9"/>
    </row>
    <row r="22" spans="1:17" ht="15">
      <c r="A22" s="12"/>
      <c r="B22" s="42">
        <v>549</v>
      </c>
      <c r="C22" s="19" t="s">
        <v>34</v>
      </c>
      <c r="D22" s="43">
        <v>0</v>
      </c>
      <c r="E22" s="43">
        <v>429849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429849</v>
      </c>
      <c r="P22" s="44">
        <f>(O22/P$29)</f>
        <v>89.10634328358209</v>
      </c>
      <c r="Q22" s="9"/>
    </row>
    <row r="23" spans="1:17" ht="15.75">
      <c r="A23" s="26" t="s">
        <v>35</v>
      </c>
      <c r="B23" s="27"/>
      <c r="C23" s="28"/>
      <c r="D23" s="29">
        <f>SUM(D24:D24)</f>
        <v>66604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66604</v>
      </c>
      <c r="P23" s="41">
        <f>(O23/P$29)</f>
        <v>13.806799336650084</v>
      </c>
      <c r="Q23" s="9"/>
    </row>
    <row r="24" spans="1:17" ht="15">
      <c r="A24" s="12"/>
      <c r="B24" s="42">
        <v>572</v>
      </c>
      <c r="C24" s="19" t="s">
        <v>36</v>
      </c>
      <c r="D24" s="43">
        <v>66604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66604</v>
      </c>
      <c r="P24" s="44">
        <f>(O24/P$29)</f>
        <v>13.806799336650084</v>
      </c>
      <c r="Q24" s="9"/>
    </row>
    <row r="25" spans="1:17" ht="15.75">
      <c r="A25" s="26" t="s">
        <v>39</v>
      </c>
      <c r="B25" s="27"/>
      <c r="C25" s="28"/>
      <c r="D25" s="29">
        <f>SUM(D26:D26)</f>
        <v>70644</v>
      </c>
      <c r="E25" s="29">
        <f>SUM(E26:E26)</f>
        <v>289120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335988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695752</v>
      </c>
      <c r="P25" s="41">
        <f>(O25/P$29)</f>
        <v>144.22719734660032</v>
      </c>
      <c r="Q25" s="9"/>
    </row>
    <row r="26" spans="1:17" ht="15.75" thickBot="1">
      <c r="A26" s="12"/>
      <c r="B26" s="42">
        <v>581</v>
      </c>
      <c r="C26" s="19" t="s">
        <v>87</v>
      </c>
      <c r="D26" s="43">
        <v>70644</v>
      </c>
      <c r="E26" s="43">
        <v>289120</v>
      </c>
      <c r="F26" s="43">
        <v>0</v>
      </c>
      <c r="G26" s="43">
        <v>0</v>
      </c>
      <c r="H26" s="43">
        <v>0</v>
      </c>
      <c r="I26" s="43">
        <v>335988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695752</v>
      </c>
      <c r="P26" s="44">
        <f>(O26/P$29)</f>
        <v>144.22719734660032</v>
      </c>
      <c r="Q26" s="9"/>
    </row>
    <row r="27" spans="1:120" ht="16.5" thickBot="1">
      <c r="A27" s="13" t="s">
        <v>10</v>
      </c>
      <c r="B27" s="21"/>
      <c r="C27" s="20"/>
      <c r="D27" s="14">
        <f>SUM(D5,D12,D15,D20,D23,D25)</f>
        <v>2717460</v>
      </c>
      <c r="E27" s="14">
        <f aca="true" t="shared" si="0" ref="E27:N27">SUM(E5,E12,E15,E20,E23,E25)</f>
        <v>1561823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1670078</v>
      </c>
      <c r="J27" s="14">
        <f t="shared" si="0"/>
        <v>0</v>
      </c>
      <c r="K27" s="14">
        <f t="shared" si="0"/>
        <v>0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>SUM(D27:N27)</f>
        <v>5949361</v>
      </c>
      <c r="P27" s="35">
        <f>(O27/P$29)</f>
        <v>1233.2837893864014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83</v>
      </c>
      <c r="N29" s="90"/>
      <c r="O29" s="90"/>
      <c r="P29" s="39">
        <v>4824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764902</v>
      </c>
      <c r="E5" s="24">
        <f t="shared" si="0"/>
        <v>209741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974643</v>
      </c>
      <c r="O5" s="30">
        <f aca="true" t="shared" si="2" ref="O5:O27">(N5/O$29)</f>
        <v>187.39530859450105</v>
      </c>
      <c r="P5" s="6"/>
    </row>
    <row r="6" spans="1:16" ht="15">
      <c r="A6" s="12"/>
      <c r="B6" s="42">
        <v>511</v>
      </c>
      <c r="C6" s="19" t="s">
        <v>19</v>
      </c>
      <c r="D6" s="43">
        <v>78630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78630</v>
      </c>
      <c r="O6" s="44">
        <f t="shared" si="2"/>
        <v>15.118246491059411</v>
      </c>
      <c r="P6" s="9"/>
    </row>
    <row r="7" spans="1:16" ht="15">
      <c r="A7" s="12"/>
      <c r="B7" s="42">
        <v>512</v>
      </c>
      <c r="C7" s="19" t="s">
        <v>20</v>
      </c>
      <c r="D7" s="43">
        <v>167032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167032</v>
      </c>
      <c r="O7" s="44">
        <f t="shared" si="2"/>
        <v>32.115362430301865</v>
      </c>
      <c r="P7" s="9"/>
    </row>
    <row r="8" spans="1:16" ht="15">
      <c r="A8" s="12"/>
      <c r="B8" s="42">
        <v>513</v>
      </c>
      <c r="C8" s="19" t="s">
        <v>21</v>
      </c>
      <c r="D8" s="43">
        <v>267109</v>
      </c>
      <c r="E8" s="43">
        <v>187882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454991</v>
      </c>
      <c r="O8" s="44">
        <f t="shared" si="2"/>
        <v>87.48144587579311</v>
      </c>
      <c r="P8" s="9"/>
    </row>
    <row r="9" spans="1:16" ht="15">
      <c r="A9" s="12"/>
      <c r="B9" s="42">
        <v>514</v>
      </c>
      <c r="C9" s="19" t="s">
        <v>22</v>
      </c>
      <c r="D9" s="43">
        <v>12073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12073</v>
      </c>
      <c r="O9" s="44">
        <f t="shared" si="2"/>
        <v>2.3212843683906943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21859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21859</v>
      </c>
      <c r="O10" s="44">
        <f t="shared" si="2"/>
        <v>4.202845606614113</v>
      </c>
      <c r="P10" s="9"/>
    </row>
    <row r="11" spans="1:16" ht="15">
      <c r="A11" s="12"/>
      <c r="B11" s="42">
        <v>519</v>
      </c>
      <c r="C11" s="19" t="s">
        <v>24</v>
      </c>
      <c r="D11" s="43">
        <v>240058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240058</v>
      </c>
      <c r="O11" s="44">
        <f t="shared" si="2"/>
        <v>46.156123822341854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749589</v>
      </c>
      <c r="E12" s="29">
        <f t="shared" si="3"/>
        <v>25570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294025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1069184</v>
      </c>
      <c r="O12" s="41">
        <f t="shared" si="2"/>
        <v>205.57277446644875</v>
      </c>
      <c r="P12" s="10"/>
    </row>
    <row r="13" spans="1:16" ht="15">
      <c r="A13" s="12"/>
      <c r="B13" s="42">
        <v>521</v>
      </c>
      <c r="C13" s="19" t="s">
        <v>26</v>
      </c>
      <c r="D13" s="43">
        <v>749589</v>
      </c>
      <c r="E13" s="43">
        <v>25570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775159</v>
      </c>
      <c r="O13" s="44">
        <f t="shared" si="2"/>
        <v>149.04037685060564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294025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294025</v>
      </c>
      <c r="O14" s="44">
        <f t="shared" si="2"/>
        <v>56.53239761584311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0</v>
      </c>
      <c r="E15" s="29">
        <f t="shared" si="4"/>
        <v>54106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770031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824137</v>
      </c>
      <c r="O15" s="41">
        <f t="shared" si="2"/>
        <v>158.4574120361469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529532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529532</v>
      </c>
      <c r="O16" s="44">
        <f t="shared" si="2"/>
        <v>101.81349740434531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240499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240499</v>
      </c>
      <c r="O17" s="44">
        <f t="shared" si="2"/>
        <v>46.24091520861373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54106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54106</v>
      </c>
      <c r="O18" s="44">
        <f t="shared" si="2"/>
        <v>10.402999423187849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424767</v>
      </c>
      <c r="E19" s="29">
        <f t="shared" si="5"/>
        <v>921387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1346154</v>
      </c>
      <c r="O19" s="41">
        <f t="shared" si="2"/>
        <v>258.82599500096137</v>
      </c>
      <c r="P19" s="10"/>
    </row>
    <row r="20" spans="1:16" ht="15">
      <c r="A20" s="12"/>
      <c r="B20" s="42">
        <v>541</v>
      </c>
      <c r="C20" s="19" t="s">
        <v>33</v>
      </c>
      <c r="D20" s="43">
        <v>424767</v>
      </c>
      <c r="E20" s="43">
        <v>86467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511234</v>
      </c>
      <c r="O20" s="44">
        <f t="shared" si="2"/>
        <v>98.29532782157277</v>
      </c>
      <c r="P20" s="9"/>
    </row>
    <row r="21" spans="1:16" ht="15">
      <c r="A21" s="12"/>
      <c r="B21" s="42">
        <v>549</v>
      </c>
      <c r="C21" s="19" t="s">
        <v>34</v>
      </c>
      <c r="D21" s="43">
        <v>0</v>
      </c>
      <c r="E21" s="43">
        <v>834920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834920</v>
      </c>
      <c r="O21" s="44">
        <f t="shared" si="2"/>
        <v>160.5306671793886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41692</v>
      </c>
      <c r="E22" s="29">
        <f t="shared" si="6"/>
        <v>236140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277832</v>
      </c>
      <c r="O22" s="41">
        <f t="shared" si="2"/>
        <v>53.41895789271294</v>
      </c>
      <c r="P22" s="9"/>
    </row>
    <row r="23" spans="1:16" ht="15">
      <c r="A23" s="12"/>
      <c r="B23" s="42">
        <v>572</v>
      </c>
      <c r="C23" s="19" t="s">
        <v>36</v>
      </c>
      <c r="D23" s="43">
        <v>36222</v>
      </c>
      <c r="E23" s="43">
        <v>220120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256342</v>
      </c>
      <c r="O23" s="44">
        <f t="shared" si="2"/>
        <v>49.28706018073447</v>
      </c>
      <c r="P23" s="9"/>
    </row>
    <row r="24" spans="1:16" ht="15">
      <c r="A24" s="12"/>
      <c r="B24" s="42">
        <v>574</v>
      </c>
      <c r="C24" s="19" t="s">
        <v>37</v>
      </c>
      <c r="D24" s="43">
        <v>5470</v>
      </c>
      <c r="E24" s="43">
        <v>16020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21490</v>
      </c>
      <c r="O24" s="44">
        <f t="shared" si="2"/>
        <v>4.131897711978466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32870</v>
      </c>
      <c r="E25" s="29">
        <f t="shared" si="7"/>
        <v>660263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227700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920833</v>
      </c>
      <c r="O25" s="41">
        <f t="shared" si="2"/>
        <v>177.04922130359546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32870</v>
      </c>
      <c r="E26" s="43">
        <v>660263</v>
      </c>
      <c r="F26" s="43">
        <v>0</v>
      </c>
      <c r="G26" s="43">
        <v>0</v>
      </c>
      <c r="H26" s="43">
        <v>0</v>
      </c>
      <c r="I26" s="43">
        <v>227700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920833</v>
      </c>
      <c r="O26" s="44">
        <f t="shared" si="2"/>
        <v>177.04922130359546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2013820</v>
      </c>
      <c r="E27" s="14">
        <f aca="true" t="shared" si="8" ref="E27:M27">SUM(E5,E12,E15,E19,E22,E25)</f>
        <v>2107207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1291756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5412783</v>
      </c>
      <c r="O27" s="35">
        <f t="shared" si="2"/>
        <v>1040.7196692943664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49</v>
      </c>
      <c r="M29" s="90"/>
      <c r="N29" s="90"/>
      <c r="O29" s="39">
        <v>5201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823736</v>
      </c>
      <c r="E5" s="24">
        <f t="shared" si="0"/>
        <v>258013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1081749</v>
      </c>
      <c r="O5" s="30">
        <f aca="true" t="shared" si="2" ref="O5:O28">(N5/O$30)</f>
        <v>207.23160919540229</v>
      </c>
      <c r="P5" s="6"/>
    </row>
    <row r="6" spans="1:16" ht="15">
      <c r="A6" s="12"/>
      <c r="B6" s="42">
        <v>511</v>
      </c>
      <c r="C6" s="19" t="s">
        <v>19</v>
      </c>
      <c r="D6" s="43">
        <v>80060</v>
      </c>
      <c r="E6" s="43">
        <v>5359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85419</v>
      </c>
      <c r="O6" s="44">
        <f t="shared" si="2"/>
        <v>16.363793103448277</v>
      </c>
      <c r="P6" s="9"/>
    </row>
    <row r="7" spans="1:16" ht="15">
      <c r="A7" s="12"/>
      <c r="B7" s="42">
        <v>512</v>
      </c>
      <c r="C7" s="19" t="s">
        <v>20</v>
      </c>
      <c r="D7" s="43">
        <v>184965</v>
      </c>
      <c r="E7" s="43">
        <v>1227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186192</v>
      </c>
      <c r="O7" s="44">
        <f t="shared" si="2"/>
        <v>35.66896551724138</v>
      </c>
      <c r="P7" s="9"/>
    </row>
    <row r="8" spans="1:16" ht="15">
      <c r="A8" s="12"/>
      <c r="B8" s="42">
        <v>513</v>
      </c>
      <c r="C8" s="19" t="s">
        <v>21</v>
      </c>
      <c r="D8" s="43">
        <v>264940</v>
      </c>
      <c r="E8" s="43">
        <v>195074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460014</v>
      </c>
      <c r="O8" s="44">
        <f t="shared" si="2"/>
        <v>88.12528735632183</v>
      </c>
      <c r="P8" s="9"/>
    </row>
    <row r="9" spans="1:16" ht="15">
      <c r="A9" s="12"/>
      <c r="B9" s="42">
        <v>514</v>
      </c>
      <c r="C9" s="19" t="s">
        <v>22</v>
      </c>
      <c r="D9" s="43">
        <v>26357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26357</v>
      </c>
      <c r="O9" s="44">
        <f t="shared" si="2"/>
        <v>5.049233716475096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56353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56353</v>
      </c>
      <c r="O10" s="44">
        <f t="shared" si="2"/>
        <v>10.795593869731801</v>
      </c>
      <c r="P10" s="9"/>
    </row>
    <row r="11" spans="1:16" ht="15">
      <c r="A11" s="12"/>
      <c r="B11" s="42">
        <v>519</v>
      </c>
      <c r="C11" s="19" t="s">
        <v>24</v>
      </c>
      <c r="D11" s="43">
        <v>267414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267414</v>
      </c>
      <c r="O11" s="44">
        <f t="shared" si="2"/>
        <v>51.228735632183906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802121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305018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1107139</v>
      </c>
      <c r="O12" s="41">
        <f t="shared" si="2"/>
        <v>212.0955938697318</v>
      </c>
      <c r="P12" s="10"/>
    </row>
    <row r="13" spans="1:16" ht="15">
      <c r="A13" s="12"/>
      <c r="B13" s="42">
        <v>521</v>
      </c>
      <c r="C13" s="19" t="s">
        <v>26</v>
      </c>
      <c r="D13" s="43">
        <v>802121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802121</v>
      </c>
      <c r="O13" s="44">
        <f t="shared" si="2"/>
        <v>153.66302681992337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305018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305018</v>
      </c>
      <c r="O14" s="44">
        <f t="shared" si="2"/>
        <v>58.432567049808426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0</v>
      </c>
      <c r="E15" s="29">
        <f t="shared" si="4"/>
        <v>148191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728886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877077</v>
      </c>
      <c r="O15" s="41">
        <f t="shared" si="2"/>
        <v>168.02241379310345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514182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514182</v>
      </c>
      <c r="O16" s="44">
        <f t="shared" si="2"/>
        <v>98.50229885057472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214704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214704</v>
      </c>
      <c r="O17" s="44">
        <f t="shared" si="2"/>
        <v>41.13103448275862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148191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148191</v>
      </c>
      <c r="O18" s="44">
        <f t="shared" si="2"/>
        <v>28.389080459770113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421665</v>
      </c>
      <c r="E19" s="29">
        <f t="shared" si="5"/>
        <v>405393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827058</v>
      </c>
      <c r="O19" s="41">
        <f t="shared" si="2"/>
        <v>158.44022988505748</v>
      </c>
      <c r="P19" s="10"/>
    </row>
    <row r="20" spans="1:16" ht="15">
      <c r="A20" s="12"/>
      <c r="B20" s="42">
        <v>541</v>
      </c>
      <c r="C20" s="19" t="s">
        <v>33</v>
      </c>
      <c r="D20" s="43">
        <v>421665</v>
      </c>
      <c r="E20" s="43">
        <v>43573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465238</v>
      </c>
      <c r="O20" s="44">
        <f t="shared" si="2"/>
        <v>89.12605363984675</v>
      </c>
      <c r="P20" s="9"/>
    </row>
    <row r="21" spans="1:16" ht="15">
      <c r="A21" s="12"/>
      <c r="B21" s="42">
        <v>549</v>
      </c>
      <c r="C21" s="19" t="s">
        <v>34</v>
      </c>
      <c r="D21" s="43">
        <v>0</v>
      </c>
      <c r="E21" s="43">
        <v>361820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361820</v>
      </c>
      <c r="O21" s="44">
        <f t="shared" si="2"/>
        <v>69.31417624521073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SUM(D23:D25)</f>
        <v>47398</v>
      </c>
      <c r="E22" s="29">
        <f t="shared" si="6"/>
        <v>1065656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1113054</v>
      </c>
      <c r="O22" s="41">
        <f t="shared" si="2"/>
        <v>213.2287356321839</v>
      </c>
      <c r="P22" s="9"/>
    </row>
    <row r="23" spans="1:16" ht="15">
      <c r="A23" s="12"/>
      <c r="B23" s="42">
        <v>571</v>
      </c>
      <c r="C23" s="19" t="s">
        <v>46</v>
      </c>
      <c r="D23" s="43">
        <v>0</v>
      </c>
      <c r="E23" s="43">
        <v>2000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2000</v>
      </c>
      <c r="O23" s="44">
        <f t="shared" si="2"/>
        <v>0.3831417624521073</v>
      </c>
      <c r="P23" s="9"/>
    </row>
    <row r="24" spans="1:16" ht="15">
      <c r="A24" s="12"/>
      <c r="B24" s="42">
        <v>572</v>
      </c>
      <c r="C24" s="19" t="s">
        <v>36</v>
      </c>
      <c r="D24" s="43">
        <v>31190</v>
      </c>
      <c r="E24" s="43">
        <v>575124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606314</v>
      </c>
      <c r="O24" s="44">
        <f t="shared" si="2"/>
        <v>116.15210727969348</v>
      </c>
      <c r="P24" s="9"/>
    </row>
    <row r="25" spans="1:16" ht="15">
      <c r="A25" s="12"/>
      <c r="B25" s="42">
        <v>574</v>
      </c>
      <c r="C25" s="19" t="s">
        <v>37</v>
      </c>
      <c r="D25" s="43">
        <v>16208</v>
      </c>
      <c r="E25" s="43">
        <v>488532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504740</v>
      </c>
      <c r="O25" s="44">
        <f t="shared" si="2"/>
        <v>96.69348659003832</v>
      </c>
      <c r="P25" s="9"/>
    </row>
    <row r="26" spans="1:16" ht="15.75">
      <c r="A26" s="26" t="s">
        <v>39</v>
      </c>
      <c r="B26" s="27"/>
      <c r="C26" s="28"/>
      <c r="D26" s="29">
        <f aca="true" t="shared" si="7" ref="D26:M26">SUM(D27:D27)</f>
        <v>40993</v>
      </c>
      <c r="E26" s="29">
        <f t="shared" si="7"/>
        <v>909082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227700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1177775</v>
      </c>
      <c r="O26" s="41">
        <f t="shared" si="2"/>
        <v>225.62739463601534</v>
      </c>
      <c r="P26" s="9"/>
    </row>
    <row r="27" spans="1:16" ht="15.75" thickBot="1">
      <c r="A27" s="12"/>
      <c r="B27" s="42">
        <v>581</v>
      </c>
      <c r="C27" s="19" t="s">
        <v>38</v>
      </c>
      <c r="D27" s="43">
        <v>40993</v>
      </c>
      <c r="E27" s="43">
        <v>909082</v>
      </c>
      <c r="F27" s="43">
        <v>0</v>
      </c>
      <c r="G27" s="43">
        <v>0</v>
      </c>
      <c r="H27" s="43">
        <v>0</v>
      </c>
      <c r="I27" s="43">
        <v>227700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1177775</v>
      </c>
      <c r="O27" s="44">
        <f t="shared" si="2"/>
        <v>225.62739463601534</v>
      </c>
      <c r="P27" s="9"/>
    </row>
    <row r="28" spans="1:119" ht="16.5" thickBot="1">
      <c r="A28" s="13" t="s">
        <v>10</v>
      </c>
      <c r="B28" s="21"/>
      <c r="C28" s="20"/>
      <c r="D28" s="14">
        <f>SUM(D5,D12,D15,D19,D22,D26)</f>
        <v>2135913</v>
      </c>
      <c r="E28" s="14">
        <f aca="true" t="shared" si="8" ref="E28:M28">SUM(E5,E12,E15,E19,E22,E26)</f>
        <v>2786335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1261604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6183852</v>
      </c>
      <c r="O28" s="35">
        <f t="shared" si="2"/>
        <v>1184.6459770114943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47</v>
      </c>
      <c r="M30" s="90"/>
      <c r="N30" s="90"/>
      <c r="O30" s="39">
        <v>5220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721838</v>
      </c>
      <c r="E5" s="24">
        <f t="shared" si="0"/>
        <v>98323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820161</v>
      </c>
      <c r="O5" s="30">
        <f aca="true" t="shared" si="2" ref="O5:O27">(N5/O$29)</f>
        <v>157.81431595151048</v>
      </c>
      <c r="P5" s="6"/>
    </row>
    <row r="6" spans="1:16" ht="15">
      <c r="A6" s="12"/>
      <c r="B6" s="42">
        <v>511</v>
      </c>
      <c r="C6" s="19" t="s">
        <v>19</v>
      </c>
      <c r="D6" s="43">
        <v>78901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78901</v>
      </c>
      <c r="O6" s="44">
        <f t="shared" si="2"/>
        <v>15.182028093130652</v>
      </c>
      <c r="P6" s="9"/>
    </row>
    <row r="7" spans="1:16" ht="15">
      <c r="A7" s="12"/>
      <c r="B7" s="42">
        <v>512</v>
      </c>
      <c r="C7" s="19" t="s">
        <v>20</v>
      </c>
      <c r="D7" s="43">
        <v>177566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177566</v>
      </c>
      <c r="O7" s="44">
        <f t="shared" si="2"/>
        <v>34.16701943428901</v>
      </c>
      <c r="P7" s="9"/>
    </row>
    <row r="8" spans="1:16" ht="15">
      <c r="A8" s="12"/>
      <c r="B8" s="42">
        <v>513</v>
      </c>
      <c r="C8" s="19" t="s">
        <v>21</v>
      </c>
      <c r="D8" s="43">
        <v>209704</v>
      </c>
      <c r="E8" s="43">
        <v>11145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220849</v>
      </c>
      <c r="O8" s="44">
        <f t="shared" si="2"/>
        <v>42.4954781604772</v>
      </c>
      <c r="P8" s="9"/>
    </row>
    <row r="9" spans="1:16" ht="15">
      <c r="A9" s="12"/>
      <c r="B9" s="42">
        <v>514</v>
      </c>
      <c r="C9" s="19" t="s">
        <v>22</v>
      </c>
      <c r="D9" s="43">
        <v>26085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26085</v>
      </c>
      <c r="O9" s="44">
        <f t="shared" si="2"/>
        <v>5.019241870309794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87178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87178</v>
      </c>
      <c r="O10" s="44">
        <f t="shared" si="2"/>
        <v>16.77467769867231</v>
      </c>
      <c r="P10" s="9"/>
    </row>
    <row r="11" spans="1:16" ht="15">
      <c r="A11" s="12"/>
      <c r="B11" s="42">
        <v>519</v>
      </c>
      <c r="C11" s="19" t="s">
        <v>24</v>
      </c>
      <c r="D11" s="43">
        <v>229582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229582</v>
      </c>
      <c r="O11" s="44">
        <f t="shared" si="2"/>
        <v>44.17587069463152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776194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466538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1242732</v>
      </c>
      <c r="O12" s="41">
        <f t="shared" si="2"/>
        <v>239.12487973831057</v>
      </c>
      <c r="P12" s="10"/>
    </row>
    <row r="13" spans="1:16" ht="15">
      <c r="A13" s="12"/>
      <c r="B13" s="42">
        <v>521</v>
      </c>
      <c r="C13" s="19" t="s">
        <v>26</v>
      </c>
      <c r="D13" s="43">
        <v>776194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776194</v>
      </c>
      <c r="O13" s="44">
        <f t="shared" si="2"/>
        <v>149.35424283240332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466538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466538</v>
      </c>
      <c r="O14" s="44">
        <f t="shared" si="2"/>
        <v>89.77063690590725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0</v>
      </c>
      <c r="E15" s="29">
        <f t="shared" si="4"/>
        <v>3016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761435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764451</v>
      </c>
      <c r="O15" s="41">
        <f t="shared" si="2"/>
        <v>147.0946700019242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568767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568767</v>
      </c>
      <c r="O16" s="44">
        <f t="shared" si="2"/>
        <v>109.44140850490668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192668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192668</v>
      </c>
      <c r="O17" s="44">
        <f t="shared" si="2"/>
        <v>37.07292668847412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3016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3016</v>
      </c>
      <c r="O18" s="44">
        <f t="shared" si="2"/>
        <v>0.5803348085433904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425304</v>
      </c>
      <c r="E19" s="29">
        <f t="shared" si="5"/>
        <v>221161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646465</v>
      </c>
      <c r="O19" s="41">
        <f t="shared" si="2"/>
        <v>124.39195689821051</v>
      </c>
      <c r="P19" s="10"/>
    </row>
    <row r="20" spans="1:16" ht="15">
      <c r="A20" s="12"/>
      <c r="B20" s="42">
        <v>541</v>
      </c>
      <c r="C20" s="19" t="s">
        <v>33</v>
      </c>
      <c r="D20" s="43">
        <v>425304</v>
      </c>
      <c r="E20" s="43">
        <v>161157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586461</v>
      </c>
      <c r="O20" s="44">
        <f t="shared" si="2"/>
        <v>112.84606503752164</v>
      </c>
      <c r="P20" s="9"/>
    </row>
    <row r="21" spans="1:16" ht="15">
      <c r="A21" s="12"/>
      <c r="B21" s="42">
        <v>549</v>
      </c>
      <c r="C21" s="19" t="s">
        <v>34</v>
      </c>
      <c r="D21" s="43">
        <v>0</v>
      </c>
      <c r="E21" s="43">
        <v>60004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60004</v>
      </c>
      <c r="O21" s="44">
        <f t="shared" si="2"/>
        <v>11.545891860688858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33218</v>
      </c>
      <c r="E22" s="29">
        <f t="shared" si="6"/>
        <v>1919524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1952742</v>
      </c>
      <c r="O22" s="41">
        <f t="shared" si="2"/>
        <v>375.74408312487975</v>
      </c>
      <c r="P22" s="9"/>
    </row>
    <row r="23" spans="1:16" ht="15">
      <c r="A23" s="12"/>
      <c r="B23" s="42">
        <v>572</v>
      </c>
      <c r="C23" s="19" t="s">
        <v>36</v>
      </c>
      <c r="D23" s="43">
        <v>30207</v>
      </c>
      <c r="E23" s="43">
        <v>29098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59305</v>
      </c>
      <c r="O23" s="44">
        <f t="shared" si="2"/>
        <v>11.411391187223398</v>
      </c>
      <c r="P23" s="9"/>
    </row>
    <row r="24" spans="1:16" ht="15">
      <c r="A24" s="12"/>
      <c r="B24" s="42">
        <v>574</v>
      </c>
      <c r="C24" s="19" t="s">
        <v>37</v>
      </c>
      <c r="D24" s="43">
        <v>3011</v>
      </c>
      <c r="E24" s="43">
        <v>1890426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1893437</v>
      </c>
      <c r="O24" s="44">
        <f t="shared" si="2"/>
        <v>364.33269193765636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45583</v>
      </c>
      <c r="E25" s="29">
        <f t="shared" si="7"/>
        <v>2026587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266580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2338750</v>
      </c>
      <c r="O25" s="41">
        <f t="shared" si="2"/>
        <v>450.01924187030977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45583</v>
      </c>
      <c r="E26" s="43">
        <v>2026587</v>
      </c>
      <c r="F26" s="43">
        <v>0</v>
      </c>
      <c r="G26" s="43">
        <v>0</v>
      </c>
      <c r="H26" s="43">
        <v>0</v>
      </c>
      <c r="I26" s="43">
        <v>266580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2338750</v>
      </c>
      <c r="O26" s="44">
        <f t="shared" si="2"/>
        <v>450.01924187030977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2002137</v>
      </c>
      <c r="E27" s="14">
        <f aca="true" t="shared" si="8" ref="E27:M27">SUM(E5,E12,E15,E19,E22,E25)</f>
        <v>4268611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1494553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7765301</v>
      </c>
      <c r="O27" s="35">
        <f t="shared" si="2"/>
        <v>1494.1891475851453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5197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752892</v>
      </c>
      <c r="E5" s="24">
        <f t="shared" si="0"/>
        <v>112270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865162</v>
      </c>
      <c r="O5" s="30">
        <f aca="true" t="shared" si="2" ref="O5:O27">(N5/O$29)</f>
        <v>162.93069679849341</v>
      </c>
      <c r="P5" s="6"/>
    </row>
    <row r="6" spans="1:16" ht="15">
      <c r="A6" s="12"/>
      <c r="B6" s="42">
        <v>511</v>
      </c>
      <c r="C6" s="19" t="s">
        <v>19</v>
      </c>
      <c r="D6" s="43">
        <v>63287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63287</v>
      </c>
      <c r="O6" s="44">
        <f t="shared" si="2"/>
        <v>11.918455743879473</v>
      </c>
      <c r="P6" s="9"/>
    </row>
    <row r="7" spans="1:16" ht="15">
      <c r="A7" s="12"/>
      <c r="B7" s="42">
        <v>512</v>
      </c>
      <c r="C7" s="19" t="s">
        <v>20</v>
      </c>
      <c r="D7" s="43">
        <v>188680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188680</v>
      </c>
      <c r="O7" s="44">
        <f t="shared" si="2"/>
        <v>35.53295668549906</v>
      </c>
      <c r="P7" s="9"/>
    </row>
    <row r="8" spans="1:16" ht="15">
      <c r="A8" s="12"/>
      <c r="B8" s="42">
        <v>513</v>
      </c>
      <c r="C8" s="19" t="s">
        <v>21</v>
      </c>
      <c r="D8" s="43">
        <v>227972</v>
      </c>
      <c r="E8" s="43">
        <v>917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228889</v>
      </c>
      <c r="O8" s="44">
        <f t="shared" si="2"/>
        <v>43.105273069679846</v>
      </c>
      <c r="P8" s="9"/>
    </row>
    <row r="9" spans="1:16" ht="15">
      <c r="A9" s="12"/>
      <c r="B9" s="42">
        <v>514</v>
      </c>
      <c r="C9" s="19" t="s">
        <v>22</v>
      </c>
      <c r="D9" s="43">
        <v>37549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37549</v>
      </c>
      <c r="O9" s="44">
        <f t="shared" si="2"/>
        <v>7.071374764595103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111353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111353</v>
      </c>
      <c r="O10" s="44">
        <f t="shared" si="2"/>
        <v>20.970433145009416</v>
      </c>
      <c r="P10" s="9"/>
    </row>
    <row r="11" spans="1:16" ht="15">
      <c r="A11" s="12"/>
      <c r="B11" s="42">
        <v>519</v>
      </c>
      <c r="C11" s="19" t="s">
        <v>24</v>
      </c>
      <c r="D11" s="43">
        <v>235404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235404</v>
      </c>
      <c r="O11" s="44">
        <f t="shared" si="2"/>
        <v>44.33220338983051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717108</v>
      </c>
      <c r="E12" s="29">
        <f t="shared" si="3"/>
        <v>94693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666055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1477856</v>
      </c>
      <c r="O12" s="41">
        <f t="shared" si="2"/>
        <v>278.3156308851224</v>
      </c>
      <c r="P12" s="10"/>
    </row>
    <row r="13" spans="1:16" ht="15">
      <c r="A13" s="12"/>
      <c r="B13" s="42">
        <v>521</v>
      </c>
      <c r="C13" s="19" t="s">
        <v>26</v>
      </c>
      <c r="D13" s="43">
        <v>717108</v>
      </c>
      <c r="E13" s="43">
        <v>94693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811801</v>
      </c>
      <c r="O13" s="44">
        <f t="shared" si="2"/>
        <v>152.88154425612052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666055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666055</v>
      </c>
      <c r="O14" s="44">
        <f t="shared" si="2"/>
        <v>125.43408662900188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0</v>
      </c>
      <c r="E15" s="29">
        <f t="shared" si="4"/>
        <v>940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672223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673163</v>
      </c>
      <c r="O15" s="41">
        <f t="shared" si="2"/>
        <v>126.77269303201507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475485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475485</v>
      </c>
      <c r="O16" s="44">
        <f t="shared" si="2"/>
        <v>89.545197740113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196738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196738</v>
      </c>
      <c r="O17" s="44">
        <f t="shared" si="2"/>
        <v>37.05047080979284</v>
      </c>
      <c r="P17" s="9"/>
    </row>
    <row r="18" spans="1:16" ht="15">
      <c r="A18" s="12"/>
      <c r="B18" s="42">
        <v>539</v>
      </c>
      <c r="C18" s="19" t="s">
        <v>31</v>
      </c>
      <c r="D18" s="43">
        <v>0</v>
      </c>
      <c r="E18" s="43">
        <v>940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940</v>
      </c>
      <c r="O18" s="44">
        <f t="shared" si="2"/>
        <v>0.17702448210922786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485081</v>
      </c>
      <c r="E19" s="29">
        <f t="shared" si="5"/>
        <v>1129088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1614169</v>
      </c>
      <c r="O19" s="41">
        <f t="shared" si="2"/>
        <v>303.9866290018832</v>
      </c>
      <c r="P19" s="10"/>
    </row>
    <row r="20" spans="1:16" ht="15">
      <c r="A20" s="12"/>
      <c r="B20" s="42">
        <v>541</v>
      </c>
      <c r="C20" s="19" t="s">
        <v>33</v>
      </c>
      <c r="D20" s="43">
        <v>485081</v>
      </c>
      <c r="E20" s="43">
        <v>225958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711039</v>
      </c>
      <c r="O20" s="44">
        <f t="shared" si="2"/>
        <v>133.90564971751414</v>
      </c>
      <c r="P20" s="9"/>
    </row>
    <row r="21" spans="1:16" ht="15">
      <c r="A21" s="12"/>
      <c r="B21" s="42">
        <v>549</v>
      </c>
      <c r="C21" s="19" t="s">
        <v>34</v>
      </c>
      <c r="D21" s="43">
        <v>0</v>
      </c>
      <c r="E21" s="43">
        <v>903130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903130</v>
      </c>
      <c r="O21" s="44">
        <f t="shared" si="2"/>
        <v>170.0809792843691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80635</v>
      </c>
      <c r="E22" s="29">
        <f t="shared" si="6"/>
        <v>1649995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1730630</v>
      </c>
      <c r="O22" s="41">
        <f t="shared" si="2"/>
        <v>325.9190207156309</v>
      </c>
      <c r="P22" s="9"/>
    </row>
    <row r="23" spans="1:16" ht="15">
      <c r="A23" s="12"/>
      <c r="B23" s="42">
        <v>572</v>
      </c>
      <c r="C23" s="19" t="s">
        <v>36</v>
      </c>
      <c r="D23" s="43">
        <v>74054</v>
      </c>
      <c r="E23" s="43">
        <v>54358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128412</v>
      </c>
      <c r="O23" s="44">
        <f t="shared" si="2"/>
        <v>24.183050847457626</v>
      </c>
      <c r="P23" s="9"/>
    </row>
    <row r="24" spans="1:16" ht="15">
      <c r="A24" s="12"/>
      <c r="B24" s="42">
        <v>574</v>
      </c>
      <c r="C24" s="19" t="s">
        <v>37</v>
      </c>
      <c r="D24" s="43">
        <v>6581</v>
      </c>
      <c r="E24" s="43">
        <v>1595637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1602218</v>
      </c>
      <c r="O24" s="44">
        <f t="shared" si="2"/>
        <v>301.73596986817324</v>
      </c>
      <c r="P24" s="9"/>
    </row>
    <row r="25" spans="1:16" ht="15.75">
      <c r="A25" s="26" t="s">
        <v>39</v>
      </c>
      <c r="B25" s="27"/>
      <c r="C25" s="28"/>
      <c r="D25" s="29">
        <f aca="true" t="shared" si="7" ref="D25:M25">SUM(D26:D26)</f>
        <v>58514</v>
      </c>
      <c r="E25" s="29">
        <f t="shared" si="7"/>
        <v>1830583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266580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2155677</v>
      </c>
      <c r="O25" s="41">
        <f t="shared" si="2"/>
        <v>405.96553672316384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58514</v>
      </c>
      <c r="E26" s="43">
        <v>1830583</v>
      </c>
      <c r="F26" s="43">
        <v>0</v>
      </c>
      <c r="G26" s="43">
        <v>0</v>
      </c>
      <c r="H26" s="43">
        <v>0</v>
      </c>
      <c r="I26" s="43">
        <v>266580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2155677</v>
      </c>
      <c r="O26" s="44">
        <f t="shared" si="2"/>
        <v>405.96553672316384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2094230</v>
      </c>
      <c r="E27" s="14">
        <f aca="true" t="shared" si="8" ref="E27:M27">SUM(E5,E12,E15,E19,E22,E25)</f>
        <v>4817569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1604858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8516657</v>
      </c>
      <c r="O27" s="35">
        <f t="shared" si="2"/>
        <v>1603.8902071563089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5310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669132</v>
      </c>
      <c r="E5" s="24">
        <f t="shared" si="0"/>
        <v>7002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676134</v>
      </c>
      <c r="O5" s="30">
        <f aca="true" t="shared" si="2" ref="O5:O26">(N5/O$28)</f>
        <v>132.36765857478466</v>
      </c>
      <c r="P5" s="6"/>
    </row>
    <row r="6" spans="1:16" ht="15">
      <c r="A6" s="12"/>
      <c r="B6" s="42">
        <v>511</v>
      </c>
      <c r="C6" s="19" t="s">
        <v>19</v>
      </c>
      <c r="D6" s="43">
        <v>64323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64323</v>
      </c>
      <c r="O6" s="44">
        <f t="shared" si="2"/>
        <v>12.59259984338293</v>
      </c>
      <c r="P6" s="9"/>
    </row>
    <row r="7" spans="1:16" ht="15">
      <c r="A7" s="12"/>
      <c r="B7" s="42">
        <v>512</v>
      </c>
      <c r="C7" s="19" t="s">
        <v>20</v>
      </c>
      <c r="D7" s="43">
        <v>156392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156392</v>
      </c>
      <c r="O7" s="44">
        <f t="shared" si="2"/>
        <v>30.617071260767425</v>
      </c>
      <c r="P7" s="9"/>
    </row>
    <row r="8" spans="1:16" ht="15">
      <c r="A8" s="12"/>
      <c r="B8" s="42">
        <v>513</v>
      </c>
      <c r="C8" s="19" t="s">
        <v>21</v>
      </c>
      <c r="D8" s="43">
        <v>199893</v>
      </c>
      <c r="E8" s="43">
        <v>4502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204395</v>
      </c>
      <c r="O8" s="44">
        <f t="shared" si="2"/>
        <v>40.014682850430695</v>
      </c>
      <c r="P8" s="9"/>
    </row>
    <row r="9" spans="1:16" ht="15">
      <c r="A9" s="12"/>
      <c r="B9" s="42">
        <v>514</v>
      </c>
      <c r="C9" s="19" t="s">
        <v>22</v>
      </c>
      <c r="D9" s="43">
        <v>42056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42056</v>
      </c>
      <c r="O9" s="44">
        <f t="shared" si="2"/>
        <v>8.233359436178544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2500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</v>
      </c>
      <c r="O10" s="44">
        <f t="shared" si="2"/>
        <v>0.4894283476898982</v>
      </c>
      <c r="P10" s="9"/>
    </row>
    <row r="11" spans="1:16" ht="15">
      <c r="A11" s="12"/>
      <c r="B11" s="42">
        <v>519</v>
      </c>
      <c r="C11" s="19" t="s">
        <v>24</v>
      </c>
      <c r="D11" s="43">
        <v>206468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206468</v>
      </c>
      <c r="O11" s="44">
        <f t="shared" si="2"/>
        <v>40.42051683633516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623817</v>
      </c>
      <c r="E12" s="29">
        <f t="shared" si="3"/>
        <v>2210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728115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1354142</v>
      </c>
      <c r="O12" s="41">
        <f t="shared" si="2"/>
        <v>265.1021926389977</v>
      </c>
      <c r="P12" s="10"/>
    </row>
    <row r="13" spans="1:16" ht="15">
      <c r="A13" s="12"/>
      <c r="B13" s="42">
        <v>521</v>
      </c>
      <c r="C13" s="19" t="s">
        <v>26</v>
      </c>
      <c r="D13" s="43">
        <v>623817</v>
      </c>
      <c r="E13" s="43">
        <v>2210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626027</v>
      </c>
      <c r="O13" s="44">
        <f t="shared" si="2"/>
        <v>122.55814408770556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728115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728115</v>
      </c>
      <c r="O14" s="44">
        <f t="shared" si="2"/>
        <v>142.5440485512921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695691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695691</v>
      </c>
      <c r="O15" s="41">
        <f t="shared" si="2"/>
        <v>136.1963586530932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472686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472686</v>
      </c>
      <c r="O16" s="44">
        <f t="shared" si="2"/>
        <v>92.53837118245889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223005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223005</v>
      </c>
      <c r="O17" s="44">
        <f t="shared" si="2"/>
        <v>43.657987470634296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473665</v>
      </c>
      <c r="E18" s="29">
        <f t="shared" si="5"/>
        <v>89241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562906</v>
      </c>
      <c r="O18" s="41">
        <f t="shared" si="2"/>
        <v>110.20086139389194</v>
      </c>
      <c r="P18" s="10"/>
    </row>
    <row r="19" spans="1:16" ht="15">
      <c r="A19" s="12"/>
      <c r="B19" s="42">
        <v>541</v>
      </c>
      <c r="C19" s="19" t="s">
        <v>33</v>
      </c>
      <c r="D19" s="43">
        <v>473665</v>
      </c>
      <c r="E19" s="43">
        <v>78162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551827</v>
      </c>
      <c r="O19" s="44">
        <f t="shared" si="2"/>
        <v>108.03191072826938</v>
      </c>
      <c r="P19" s="9"/>
    </row>
    <row r="20" spans="1:16" ht="15">
      <c r="A20" s="12"/>
      <c r="B20" s="42">
        <v>549</v>
      </c>
      <c r="C20" s="19" t="s">
        <v>34</v>
      </c>
      <c r="D20" s="43">
        <v>0</v>
      </c>
      <c r="E20" s="43">
        <v>11079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11079</v>
      </c>
      <c r="O20" s="44">
        <f t="shared" si="2"/>
        <v>2.168950665622553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73670</v>
      </c>
      <c r="E21" s="29">
        <f t="shared" si="6"/>
        <v>6397039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6470709</v>
      </c>
      <c r="O21" s="41">
        <f t="shared" si="2"/>
        <v>1266.7793657008615</v>
      </c>
      <c r="P21" s="9"/>
    </row>
    <row r="22" spans="1:16" ht="15">
      <c r="A22" s="12"/>
      <c r="B22" s="42">
        <v>572</v>
      </c>
      <c r="C22" s="19" t="s">
        <v>36</v>
      </c>
      <c r="D22" s="43">
        <v>64918</v>
      </c>
      <c r="E22" s="43">
        <v>6242588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6307506</v>
      </c>
      <c r="O22" s="44">
        <f t="shared" si="2"/>
        <v>1234.8288958496476</v>
      </c>
      <c r="P22" s="9"/>
    </row>
    <row r="23" spans="1:16" ht="15">
      <c r="A23" s="12"/>
      <c r="B23" s="42">
        <v>574</v>
      </c>
      <c r="C23" s="19" t="s">
        <v>37</v>
      </c>
      <c r="D23" s="43">
        <v>8752</v>
      </c>
      <c r="E23" s="43">
        <v>154451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163203</v>
      </c>
      <c r="O23" s="44">
        <f t="shared" si="2"/>
        <v>31.950469851213782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SUM(D25:D25)</f>
        <v>62114</v>
      </c>
      <c r="E24" s="29">
        <f t="shared" si="7"/>
        <v>542084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260700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864898</v>
      </c>
      <c r="O24" s="41">
        <f t="shared" si="2"/>
        <v>169.32223962411902</v>
      </c>
      <c r="P24" s="9"/>
    </row>
    <row r="25" spans="1:16" ht="15.75" thickBot="1">
      <c r="A25" s="12"/>
      <c r="B25" s="42">
        <v>581</v>
      </c>
      <c r="C25" s="19" t="s">
        <v>38</v>
      </c>
      <c r="D25" s="43">
        <v>62114</v>
      </c>
      <c r="E25" s="43">
        <v>542084</v>
      </c>
      <c r="F25" s="43">
        <v>0</v>
      </c>
      <c r="G25" s="43">
        <v>0</v>
      </c>
      <c r="H25" s="43">
        <v>0</v>
      </c>
      <c r="I25" s="43">
        <v>260700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864898</v>
      </c>
      <c r="O25" s="44">
        <f t="shared" si="2"/>
        <v>169.32223962411902</v>
      </c>
      <c r="P25" s="9"/>
    </row>
    <row r="26" spans="1:119" ht="16.5" thickBot="1">
      <c r="A26" s="13" t="s">
        <v>10</v>
      </c>
      <c r="B26" s="21"/>
      <c r="C26" s="20"/>
      <c r="D26" s="14">
        <f>SUM(D5,D12,D15,D18,D21,D24)</f>
        <v>1902398</v>
      </c>
      <c r="E26" s="14">
        <f aca="true" t="shared" si="8" ref="E26:M26">SUM(E5,E12,E15,E18,E21,E24)</f>
        <v>7037576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1684506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10624480</v>
      </c>
      <c r="O26" s="35">
        <f t="shared" si="2"/>
        <v>2079.9686765857477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51</v>
      </c>
      <c r="M28" s="90"/>
      <c r="N28" s="90"/>
      <c r="O28" s="39">
        <v>5108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622656</v>
      </c>
      <c r="E5" s="24">
        <f t="shared" si="0"/>
        <v>29978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652634</v>
      </c>
      <c r="O5" s="30">
        <f aca="true" t="shared" si="2" ref="O5:O26">(N5/O$28)</f>
        <v>139.24343930019202</v>
      </c>
      <c r="P5" s="6"/>
    </row>
    <row r="6" spans="1:16" ht="15">
      <c r="A6" s="12"/>
      <c r="B6" s="42">
        <v>511</v>
      </c>
      <c r="C6" s="19" t="s">
        <v>19</v>
      </c>
      <c r="D6" s="43">
        <v>38790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38790</v>
      </c>
      <c r="O6" s="44">
        <f t="shared" si="2"/>
        <v>8.276082782163432</v>
      </c>
      <c r="P6" s="9"/>
    </row>
    <row r="7" spans="1:16" ht="15">
      <c r="A7" s="12"/>
      <c r="B7" s="42">
        <v>512</v>
      </c>
      <c r="C7" s="19" t="s">
        <v>20</v>
      </c>
      <c r="D7" s="43">
        <v>139568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139568</v>
      </c>
      <c r="O7" s="44">
        <f t="shared" si="2"/>
        <v>29.777682952848306</v>
      </c>
      <c r="P7" s="9"/>
    </row>
    <row r="8" spans="1:16" ht="15">
      <c r="A8" s="12"/>
      <c r="B8" s="42">
        <v>513</v>
      </c>
      <c r="C8" s="19" t="s">
        <v>21</v>
      </c>
      <c r="D8" s="43">
        <v>178148</v>
      </c>
      <c r="E8" s="43">
        <v>678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178826</v>
      </c>
      <c r="O8" s="44">
        <f t="shared" si="2"/>
        <v>38.15361638574781</v>
      </c>
      <c r="P8" s="9"/>
    </row>
    <row r="9" spans="1:16" ht="15">
      <c r="A9" s="12"/>
      <c r="B9" s="42">
        <v>514</v>
      </c>
      <c r="C9" s="19" t="s">
        <v>22</v>
      </c>
      <c r="D9" s="43">
        <v>50854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50854</v>
      </c>
      <c r="O9" s="44">
        <f t="shared" si="2"/>
        <v>10.850010667804566</v>
      </c>
      <c r="P9" s="9"/>
    </row>
    <row r="10" spans="1:16" ht="15">
      <c r="A10" s="12"/>
      <c r="B10" s="42">
        <v>519</v>
      </c>
      <c r="C10" s="19" t="s">
        <v>24</v>
      </c>
      <c r="D10" s="43">
        <v>215296</v>
      </c>
      <c r="E10" s="43">
        <v>29300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244596</v>
      </c>
      <c r="O10" s="44">
        <f t="shared" si="2"/>
        <v>52.18604651162791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SUM(D12:D14)</f>
        <v>600771</v>
      </c>
      <c r="E11" s="29">
        <f t="shared" si="3"/>
        <v>101022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637675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1339468</v>
      </c>
      <c r="O11" s="41">
        <f t="shared" si="2"/>
        <v>285.78365692340515</v>
      </c>
      <c r="P11" s="10"/>
    </row>
    <row r="12" spans="1:16" ht="15">
      <c r="A12" s="12"/>
      <c r="B12" s="42">
        <v>521</v>
      </c>
      <c r="C12" s="19" t="s">
        <v>26</v>
      </c>
      <c r="D12" s="43">
        <v>600771</v>
      </c>
      <c r="E12" s="43">
        <v>100812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701583</v>
      </c>
      <c r="O12" s="44">
        <f t="shared" si="2"/>
        <v>149.68700661403884</v>
      </c>
      <c r="P12" s="9"/>
    </row>
    <row r="13" spans="1:16" ht="15">
      <c r="A13" s="12"/>
      <c r="B13" s="42">
        <v>524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637675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637675</v>
      </c>
      <c r="O13" s="44">
        <f t="shared" si="2"/>
        <v>136.0518455301899</v>
      </c>
      <c r="P13" s="9"/>
    </row>
    <row r="14" spans="1:16" ht="15">
      <c r="A14" s="12"/>
      <c r="B14" s="42">
        <v>525</v>
      </c>
      <c r="C14" s="19" t="s">
        <v>67</v>
      </c>
      <c r="D14" s="43">
        <v>0</v>
      </c>
      <c r="E14" s="43">
        <v>210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</v>
      </c>
      <c r="O14" s="44">
        <f t="shared" si="2"/>
        <v>0.044804779176445486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629605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629605</v>
      </c>
      <c r="O15" s="41">
        <f t="shared" si="2"/>
        <v>134.3300618732665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451678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451678</v>
      </c>
      <c r="O16" s="44">
        <f t="shared" si="2"/>
        <v>96.36825261361211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177927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177927</v>
      </c>
      <c r="O17" s="44">
        <f t="shared" si="2"/>
        <v>37.961809259654366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431415</v>
      </c>
      <c r="E18" s="29">
        <f t="shared" si="5"/>
        <v>2580265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3011680</v>
      </c>
      <c r="O18" s="41">
        <f t="shared" si="2"/>
        <v>642.5602730957969</v>
      </c>
      <c r="P18" s="10"/>
    </row>
    <row r="19" spans="1:16" ht="15">
      <c r="A19" s="12"/>
      <c r="B19" s="42">
        <v>541</v>
      </c>
      <c r="C19" s="19" t="s">
        <v>33</v>
      </c>
      <c r="D19" s="43">
        <v>431415</v>
      </c>
      <c r="E19" s="43">
        <v>63749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495164</v>
      </c>
      <c r="O19" s="44">
        <f t="shared" si="2"/>
        <v>105.6462556005974</v>
      </c>
      <c r="P19" s="9"/>
    </row>
    <row r="20" spans="1:16" ht="15">
      <c r="A20" s="12"/>
      <c r="B20" s="42">
        <v>549</v>
      </c>
      <c r="C20" s="19" t="s">
        <v>34</v>
      </c>
      <c r="D20" s="43">
        <v>0</v>
      </c>
      <c r="E20" s="43">
        <v>2516516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2516516</v>
      </c>
      <c r="O20" s="44">
        <f t="shared" si="2"/>
        <v>536.9140174951995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44402</v>
      </c>
      <c r="E21" s="29">
        <f t="shared" si="6"/>
        <v>54058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98460</v>
      </c>
      <c r="O21" s="41">
        <f t="shared" si="2"/>
        <v>21.00704075101344</v>
      </c>
      <c r="P21" s="9"/>
    </row>
    <row r="22" spans="1:16" ht="15">
      <c r="A22" s="12"/>
      <c r="B22" s="42">
        <v>572</v>
      </c>
      <c r="C22" s="19" t="s">
        <v>36</v>
      </c>
      <c r="D22" s="43">
        <v>38633</v>
      </c>
      <c r="E22" s="43">
        <v>36875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75508</v>
      </c>
      <c r="O22" s="44">
        <f t="shared" si="2"/>
        <v>16.110091743119266</v>
      </c>
      <c r="P22" s="9"/>
    </row>
    <row r="23" spans="1:16" ht="15">
      <c r="A23" s="12"/>
      <c r="B23" s="42">
        <v>574</v>
      </c>
      <c r="C23" s="19" t="s">
        <v>37</v>
      </c>
      <c r="D23" s="43">
        <v>5769</v>
      </c>
      <c r="E23" s="43">
        <v>17183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22952</v>
      </c>
      <c r="O23" s="44">
        <f t="shared" si="2"/>
        <v>4.896949007894175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SUM(D25:D25)</f>
        <v>59119</v>
      </c>
      <c r="E24" s="29">
        <f t="shared" si="7"/>
        <v>1239748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242692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1541559</v>
      </c>
      <c r="O24" s="41">
        <f t="shared" si="2"/>
        <v>328.90100277362916</v>
      </c>
      <c r="P24" s="9"/>
    </row>
    <row r="25" spans="1:16" ht="15.75" thickBot="1">
      <c r="A25" s="12"/>
      <c r="B25" s="42">
        <v>581</v>
      </c>
      <c r="C25" s="19" t="s">
        <v>38</v>
      </c>
      <c r="D25" s="43">
        <v>59119</v>
      </c>
      <c r="E25" s="43">
        <v>1239748</v>
      </c>
      <c r="F25" s="43">
        <v>0</v>
      </c>
      <c r="G25" s="43">
        <v>0</v>
      </c>
      <c r="H25" s="43">
        <v>0</v>
      </c>
      <c r="I25" s="43">
        <v>242692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1541559</v>
      </c>
      <c r="O25" s="44">
        <f t="shared" si="2"/>
        <v>328.90100277362916</v>
      </c>
      <c r="P25" s="9"/>
    </row>
    <row r="26" spans="1:119" ht="16.5" thickBot="1">
      <c r="A26" s="13" t="s">
        <v>10</v>
      </c>
      <c r="B26" s="21"/>
      <c r="C26" s="20"/>
      <c r="D26" s="14">
        <f>SUM(D5,D11,D15,D18,D21,D24)</f>
        <v>1758363</v>
      </c>
      <c r="E26" s="14">
        <f aca="true" t="shared" si="8" ref="E26:M26">SUM(E5,E11,E15,E18,E21,E24)</f>
        <v>4005071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1509972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7273406</v>
      </c>
      <c r="O26" s="35">
        <f t="shared" si="2"/>
        <v>1551.8254747173032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4687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997750</v>
      </c>
      <c r="E5" s="24">
        <f t="shared" si="0"/>
        <v>195297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1193047</v>
      </c>
      <c r="O5" s="30">
        <f aca="true" t="shared" si="2" ref="O5:O27">(N5/O$29)</f>
        <v>210.48817925194072</v>
      </c>
      <c r="P5" s="6"/>
    </row>
    <row r="6" spans="1:16" ht="15">
      <c r="A6" s="12"/>
      <c r="B6" s="42">
        <v>511</v>
      </c>
      <c r="C6" s="19" t="s">
        <v>19</v>
      </c>
      <c r="D6" s="43">
        <v>109982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109982</v>
      </c>
      <c r="O6" s="44">
        <f t="shared" si="2"/>
        <v>19.404022582921666</v>
      </c>
      <c r="P6" s="9"/>
    </row>
    <row r="7" spans="1:16" ht="15">
      <c r="A7" s="12"/>
      <c r="B7" s="42">
        <v>512</v>
      </c>
      <c r="C7" s="19" t="s">
        <v>20</v>
      </c>
      <c r="D7" s="43">
        <v>167256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167256</v>
      </c>
      <c r="O7" s="44">
        <f t="shared" si="2"/>
        <v>29.50882145377558</v>
      </c>
      <c r="P7" s="9"/>
    </row>
    <row r="8" spans="1:16" ht="15">
      <c r="A8" s="12"/>
      <c r="B8" s="42">
        <v>513</v>
      </c>
      <c r="C8" s="19" t="s">
        <v>21</v>
      </c>
      <c r="D8" s="43">
        <v>304730</v>
      </c>
      <c r="E8" s="43">
        <v>187582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492312</v>
      </c>
      <c r="O8" s="44">
        <f t="shared" si="2"/>
        <v>86.85815102328864</v>
      </c>
      <c r="P8" s="9"/>
    </row>
    <row r="9" spans="1:16" ht="15">
      <c r="A9" s="12"/>
      <c r="B9" s="42">
        <v>514</v>
      </c>
      <c r="C9" s="19" t="s">
        <v>22</v>
      </c>
      <c r="D9" s="43">
        <v>64063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64063</v>
      </c>
      <c r="O9" s="44">
        <f t="shared" si="2"/>
        <v>11.30257586450247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7715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7715</v>
      </c>
      <c r="O10" s="44">
        <f t="shared" si="2"/>
        <v>1.3611503175723358</v>
      </c>
      <c r="P10" s="9"/>
    </row>
    <row r="11" spans="1:16" ht="15">
      <c r="A11" s="12"/>
      <c r="B11" s="42">
        <v>519</v>
      </c>
      <c r="C11" s="19" t="s">
        <v>57</v>
      </c>
      <c r="D11" s="43">
        <v>351719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351719</v>
      </c>
      <c r="O11" s="44">
        <f t="shared" si="2"/>
        <v>62.053458009880025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938626</v>
      </c>
      <c r="E12" s="29">
        <f t="shared" si="3"/>
        <v>11627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250917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1201170</v>
      </c>
      <c r="O12" s="41">
        <f t="shared" si="2"/>
        <v>211.92131263232181</v>
      </c>
      <c r="P12" s="10"/>
    </row>
    <row r="13" spans="1:16" ht="15">
      <c r="A13" s="12"/>
      <c r="B13" s="42">
        <v>521</v>
      </c>
      <c r="C13" s="19" t="s">
        <v>26</v>
      </c>
      <c r="D13" s="43">
        <v>938626</v>
      </c>
      <c r="E13" s="43">
        <v>11627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950253</v>
      </c>
      <c r="O13" s="44">
        <f t="shared" si="2"/>
        <v>167.65225829216655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250917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250917</v>
      </c>
      <c r="O14" s="44">
        <f t="shared" si="2"/>
        <v>44.26905434015526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500</v>
      </c>
      <c r="E15" s="29">
        <f t="shared" si="4"/>
        <v>57891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1050583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1108974</v>
      </c>
      <c r="O15" s="41">
        <f t="shared" si="2"/>
        <v>195.65525758645023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1030584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1030584</v>
      </c>
      <c r="O16" s="44">
        <f t="shared" si="2"/>
        <v>181.82498235709244</v>
      </c>
      <c r="P16" s="9"/>
    </row>
    <row r="17" spans="1:16" ht="15">
      <c r="A17" s="12"/>
      <c r="B17" s="42">
        <v>538</v>
      </c>
      <c r="C17" s="19" t="s">
        <v>58</v>
      </c>
      <c r="D17" s="43">
        <v>0</v>
      </c>
      <c r="E17" s="43">
        <v>8724</v>
      </c>
      <c r="F17" s="43">
        <v>0</v>
      </c>
      <c r="G17" s="43">
        <v>0</v>
      </c>
      <c r="H17" s="43">
        <v>0</v>
      </c>
      <c r="I17" s="43">
        <v>19999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28723</v>
      </c>
      <c r="O17" s="44">
        <f t="shared" si="2"/>
        <v>5.06757233592096</v>
      </c>
      <c r="P17" s="9"/>
    </row>
    <row r="18" spans="1:16" ht="15">
      <c r="A18" s="12"/>
      <c r="B18" s="42">
        <v>539</v>
      </c>
      <c r="C18" s="19" t="s">
        <v>31</v>
      </c>
      <c r="D18" s="43">
        <v>500</v>
      </c>
      <c r="E18" s="43">
        <v>49167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49667</v>
      </c>
      <c r="O18" s="44">
        <f t="shared" si="2"/>
        <v>8.762702893436838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566221</v>
      </c>
      <c r="E19" s="29">
        <f t="shared" si="5"/>
        <v>242167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808388</v>
      </c>
      <c r="O19" s="41">
        <f t="shared" si="2"/>
        <v>142.62314749470713</v>
      </c>
      <c r="P19" s="10"/>
    </row>
    <row r="20" spans="1:16" ht="15">
      <c r="A20" s="12"/>
      <c r="B20" s="42">
        <v>541</v>
      </c>
      <c r="C20" s="19" t="s">
        <v>59</v>
      </c>
      <c r="D20" s="43">
        <v>566221</v>
      </c>
      <c r="E20" s="43">
        <v>228589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794810</v>
      </c>
      <c r="O20" s="44">
        <f t="shared" si="2"/>
        <v>140.22759350741003</v>
      </c>
      <c r="P20" s="9"/>
    </row>
    <row r="21" spans="1:16" ht="15">
      <c r="A21" s="12"/>
      <c r="B21" s="42">
        <v>549</v>
      </c>
      <c r="C21" s="19" t="s">
        <v>60</v>
      </c>
      <c r="D21" s="43">
        <v>0</v>
      </c>
      <c r="E21" s="43">
        <v>13578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13578</v>
      </c>
      <c r="O21" s="44">
        <f t="shared" si="2"/>
        <v>2.395553987297107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66100</v>
      </c>
      <c r="E22" s="29">
        <f t="shared" si="6"/>
        <v>496236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562336</v>
      </c>
      <c r="O22" s="41">
        <f t="shared" si="2"/>
        <v>99.21242060691603</v>
      </c>
      <c r="P22" s="9"/>
    </row>
    <row r="23" spans="1:16" ht="15">
      <c r="A23" s="12"/>
      <c r="B23" s="42">
        <v>572</v>
      </c>
      <c r="C23" s="19" t="s">
        <v>61</v>
      </c>
      <c r="D23" s="43">
        <v>49545</v>
      </c>
      <c r="E23" s="43">
        <v>496236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545781</v>
      </c>
      <c r="O23" s="44">
        <f t="shared" si="2"/>
        <v>96.29163726182075</v>
      </c>
      <c r="P23" s="9"/>
    </row>
    <row r="24" spans="1:16" ht="15">
      <c r="A24" s="12"/>
      <c r="B24" s="42">
        <v>574</v>
      </c>
      <c r="C24" s="19" t="s">
        <v>37</v>
      </c>
      <c r="D24" s="43">
        <v>16555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16555</v>
      </c>
      <c r="O24" s="44">
        <f t="shared" si="2"/>
        <v>2.9207833450952716</v>
      </c>
      <c r="P24" s="9"/>
    </row>
    <row r="25" spans="1:16" ht="15.75">
      <c r="A25" s="26" t="s">
        <v>63</v>
      </c>
      <c r="B25" s="27"/>
      <c r="C25" s="28"/>
      <c r="D25" s="29">
        <f aca="true" t="shared" si="7" ref="D25:M25">SUM(D26:D26)</f>
        <v>142172</v>
      </c>
      <c r="E25" s="29">
        <f t="shared" si="7"/>
        <v>144843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384900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671915</v>
      </c>
      <c r="O25" s="41">
        <f t="shared" si="2"/>
        <v>118.54534227240649</v>
      </c>
      <c r="P25" s="9"/>
    </row>
    <row r="26" spans="1:16" ht="15.75" thickBot="1">
      <c r="A26" s="12"/>
      <c r="B26" s="42">
        <v>581</v>
      </c>
      <c r="C26" s="19" t="s">
        <v>64</v>
      </c>
      <c r="D26" s="43">
        <v>142172</v>
      </c>
      <c r="E26" s="43">
        <v>144843</v>
      </c>
      <c r="F26" s="43">
        <v>0</v>
      </c>
      <c r="G26" s="43">
        <v>0</v>
      </c>
      <c r="H26" s="43">
        <v>0</v>
      </c>
      <c r="I26" s="43">
        <v>384900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671915</v>
      </c>
      <c r="O26" s="44">
        <f t="shared" si="2"/>
        <v>118.54534227240649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2711369</v>
      </c>
      <c r="E27" s="14">
        <f aca="true" t="shared" si="8" ref="E27:M27">SUM(E5,E12,E15,E19,E22,E25)</f>
        <v>1148061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1686400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5545830</v>
      </c>
      <c r="O27" s="35">
        <f t="shared" si="2"/>
        <v>978.4456598447424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81</v>
      </c>
      <c r="M29" s="90"/>
      <c r="N29" s="90"/>
      <c r="O29" s="39">
        <v>5668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1008635</v>
      </c>
      <c r="E5" s="24">
        <f t="shared" si="0"/>
        <v>601807</v>
      </c>
      <c r="F5" s="24">
        <f t="shared" si="0"/>
        <v>220756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1831198</v>
      </c>
      <c r="O5" s="30">
        <f aca="true" t="shared" si="2" ref="O5:O26">(N5/O$28)</f>
        <v>326.3585813580467</v>
      </c>
      <c r="P5" s="6"/>
    </row>
    <row r="6" spans="1:16" ht="15">
      <c r="A6" s="12"/>
      <c r="B6" s="42">
        <v>511</v>
      </c>
      <c r="C6" s="19" t="s">
        <v>19</v>
      </c>
      <c r="D6" s="43">
        <v>94101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94101</v>
      </c>
      <c r="O6" s="44">
        <f t="shared" si="2"/>
        <v>16.770807342719657</v>
      </c>
      <c r="P6" s="9"/>
    </row>
    <row r="7" spans="1:16" ht="15">
      <c r="A7" s="12"/>
      <c r="B7" s="42">
        <v>512</v>
      </c>
      <c r="C7" s="19" t="s">
        <v>20</v>
      </c>
      <c r="D7" s="43">
        <v>224211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224211</v>
      </c>
      <c r="O7" s="44">
        <f t="shared" si="2"/>
        <v>39.95918731063981</v>
      </c>
      <c r="P7" s="9"/>
    </row>
    <row r="8" spans="1:16" ht="15">
      <c r="A8" s="12"/>
      <c r="B8" s="42">
        <v>513</v>
      </c>
      <c r="C8" s="19" t="s">
        <v>21</v>
      </c>
      <c r="D8" s="43">
        <v>297306</v>
      </c>
      <c r="E8" s="43">
        <v>582742</v>
      </c>
      <c r="F8" s="43">
        <v>220756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1100804</v>
      </c>
      <c r="O8" s="44">
        <f t="shared" si="2"/>
        <v>196.1867759757619</v>
      </c>
      <c r="P8" s="9"/>
    </row>
    <row r="9" spans="1:16" ht="15">
      <c r="A9" s="12"/>
      <c r="B9" s="42">
        <v>514</v>
      </c>
      <c r="C9" s="19" t="s">
        <v>22</v>
      </c>
      <c r="D9" s="43">
        <v>52204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52204</v>
      </c>
      <c r="O9" s="44">
        <f t="shared" si="2"/>
        <v>9.303867403314918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19065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19065</v>
      </c>
      <c r="O10" s="44">
        <f t="shared" si="2"/>
        <v>3.3977900552486187</v>
      </c>
      <c r="P10" s="9"/>
    </row>
    <row r="11" spans="1:16" ht="15">
      <c r="A11" s="12"/>
      <c r="B11" s="42">
        <v>519</v>
      </c>
      <c r="C11" s="19" t="s">
        <v>57</v>
      </c>
      <c r="D11" s="43">
        <v>340813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340813</v>
      </c>
      <c r="O11" s="44">
        <f t="shared" si="2"/>
        <v>60.74015327036179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1022523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373193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1395716</v>
      </c>
      <c r="O12" s="41">
        <f t="shared" si="2"/>
        <v>248.7463910176439</v>
      </c>
      <c r="P12" s="10"/>
    </row>
    <row r="13" spans="1:16" ht="15">
      <c r="A13" s="12"/>
      <c r="B13" s="42">
        <v>521</v>
      </c>
      <c r="C13" s="19" t="s">
        <v>26</v>
      </c>
      <c r="D13" s="43">
        <v>1022523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1022523</v>
      </c>
      <c r="O13" s="44">
        <f t="shared" si="2"/>
        <v>182.23543040456246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373193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373193</v>
      </c>
      <c r="O14" s="44">
        <f t="shared" si="2"/>
        <v>66.51096061308145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6720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981412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988132</v>
      </c>
      <c r="O15" s="41">
        <f t="shared" si="2"/>
        <v>176.10621992514703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646063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646063</v>
      </c>
      <c r="O16" s="44">
        <f t="shared" si="2"/>
        <v>115.14222063803244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271131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271131</v>
      </c>
      <c r="O17" s="44">
        <f t="shared" si="2"/>
        <v>48.321333095704865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64218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64218</v>
      </c>
      <c r="O18" s="44">
        <f t="shared" si="2"/>
        <v>11.445018713241847</v>
      </c>
      <c r="P18" s="9"/>
    </row>
    <row r="19" spans="1:16" ht="15">
      <c r="A19" s="12"/>
      <c r="B19" s="42">
        <v>539</v>
      </c>
      <c r="C19" s="19" t="s">
        <v>31</v>
      </c>
      <c r="D19" s="43">
        <v>0</v>
      </c>
      <c r="E19" s="43">
        <v>6720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6720</v>
      </c>
      <c r="O19" s="44">
        <f t="shared" si="2"/>
        <v>1.1976474781678845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596433</v>
      </c>
      <c r="E20" s="29">
        <f t="shared" si="5"/>
        <v>1455627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2052060</v>
      </c>
      <c r="O20" s="41">
        <f t="shared" si="2"/>
        <v>365.7209053644627</v>
      </c>
      <c r="P20" s="10"/>
    </row>
    <row r="21" spans="1:16" ht="15">
      <c r="A21" s="12"/>
      <c r="B21" s="42">
        <v>541</v>
      </c>
      <c r="C21" s="19" t="s">
        <v>59</v>
      </c>
      <c r="D21" s="43">
        <v>596433</v>
      </c>
      <c r="E21" s="43">
        <v>1455627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2052060</v>
      </c>
      <c r="O21" s="44">
        <f t="shared" si="2"/>
        <v>365.7209053644627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66371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66371</v>
      </c>
      <c r="O22" s="41">
        <f t="shared" si="2"/>
        <v>11.828729281767956</v>
      </c>
      <c r="P22" s="9"/>
    </row>
    <row r="23" spans="1:16" ht="15">
      <c r="A23" s="12"/>
      <c r="B23" s="42">
        <v>572</v>
      </c>
      <c r="C23" s="19" t="s">
        <v>61</v>
      </c>
      <c r="D23" s="43">
        <v>66371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66371</v>
      </c>
      <c r="O23" s="44">
        <f t="shared" si="2"/>
        <v>11.828729281767956</v>
      </c>
      <c r="P23" s="9"/>
    </row>
    <row r="24" spans="1:16" ht="15.75">
      <c r="A24" s="26" t="s">
        <v>63</v>
      </c>
      <c r="B24" s="27"/>
      <c r="C24" s="28"/>
      <c r="D24" s="29">
        <f aca="true" t="shared" si="7" ref="D24:M24">SUM(D25:D25)</f>
        <v>105318</v>
      </c>
      <c r="E24" s="29">
        <f t="shared" si="7"/>
        <v>678287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417396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1201001</v>
      </c>
      <c r="O24" s="41">
        <f t="shared" si="2"/>
        <v>214.0440206736767</v>
      </c>
      <c r="P24" s="9"/>
    </row>
    <row r="25" spans="1:16" ht="15.75" thickBot="1">
      <c r="A25" s="12"/>
      <c r="B25" s="42">
        <v>581</v>
      </c>
      <c r="C25" s="19" t="s">
        <v>64</v>
      </c>
      <c r="D25" s="43">
        <v>105318</v>
      </c>
      <c r="E25" s="43">
        <v>678287</v>
      </c>
      <c r="F25" s="43">
        <v>0</v>
      </c>
      <c r="G25" s="43">
        <v>0</v>
      </c>
      <c r="H25" s="43">
        <v>0</v>
      </c>
      <c r="I25" s="43">
        <v>417396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1201001</v>
      </c>
      <c r="O25" s="44">
        <f t="shared" si="2"/>
        <v>214.0440206736767</v>
      </c>
      <c r="P25" s="9"/>
    </row>
    <row r="26" spans="1:119" ht="16.5" thickBot="1">
      <c r="A26" s="13" t="s">
        <v>10</v>
      </c>
      <c r="B26" s="21"/>
      <c r="C26" s="20"/>
      <c r="D26" s="14">
        <f>SUM(D5,D12,D15,D20,D22,D24)</f>
        <v>2799280</v>
      </c>
      <c r="E26" s="14">
        <f aca="true" t="shared" si="8" ref="E26:M26">SUM(E5,E12,E15,E20,E22,E24)</f>
        <v>2742441</v>
      </c>
      <c r="F26" s="14">
        <f t="shared" si="8"/>
        <v>220756</v>
      </c>
      <c r="G26" s="14">
        <f t="shared" si="8"/>
        <v>0</v>
      </c>
      <c r="H26" s="14">
        <f t="shared" si="8"/>
        <v>0</v>
      </c>
      <c r="I26" s="14">
        <f t="shared" si="8"/>
        <v>1772001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7534478</v>
      </c>
      <c r="O26" s="35">
        <f t="shared" si="2"/>
        <v>1342.804847620745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79</v>
      </c>
      <c r="M28" s="90"/>
      <c r="N28" s="90"/>
      <c r="O28" s="39">
        <v>5611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884384</v>
      </c>
      <c r="E5" s="24">
        <f t="shared" si="0"/>
        <v>205915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1090299</v>
      </c>
      <c r="O5" s="30">
        <f aca="true" t="shared" si="2" ref="O5:O30">(N5/O$32)</f>
        <v>195.70974690360796</v>
      </c>
      <c r="P5" s="6"/>
    </row>
    <row r="6" spans="1:16" ht="15">
      <c r="A6" s="12"/>
      <c r="B6" s="42">
        <v>511</v>
      </c>
      <c r="C6" s="19" t="s">
        <v>19</v>
      </c>
      <c r="D6" s="43">
        <v>101999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101999</v>
      </c>
      <c r="O6" s="44">
        <f t="shared" si="2"/>
        <v>18.308921199066596</v>
      </c>
      <c r="P6" s="9"/>
    </row>
    <row r="7" spans="1:16" ht="15">
      <c r="A7" s="12"/>
      <c r="B7" s="42">
        <v>512</v>
      </c>
      <c r="C7" s="19" t="s">
        <v>20</v>
      </c>
      <c r="D7" s="43">
        <v>207352</v>
      </c>
      <c r="E7" s="43">
        <v>1895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209247</v>
      </c>
      <c r="O7" s="44">
        <f t="shared" si="2"/>
        <v>37.560043080236944</v>
      </c>
      <c r="P7" s="9"/>
    </row>
    <row r="8" spans="1:16" ht="15">
      <c r="A8" s="12"/>
      <c r="B8" s="42">
        <v>513</v>
      </c>
      <c r="C8" s="19" t="s">
        <v>21</v>
      </c>
      <c r="D8" s="43">
        <v>282737</v>
      </c>
      <c r="E8" s="43">
        <v>193014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475751</v>
      </c>
      <c r="O8" s="44">
        <f t="shared" si="2"/>
        <v>85.39777418775803</v>
      </c>
      <c r="P8" s="9"/>
    </row>
    <row r="9" spans="1:16" ht="15">
      <c r="A9" s="12"/>
      <c r="B9" s="42">
        <v>514</v>
      </c>
      <c r="C9" s="19" t="s">
        <v>22</v>
      </c>
      <c r="D9" s="43">
        <v>26617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26617</v>
      </c>
      <c r="O9" s="44">
        <f t="shared" si="2"/>
        <v>4.777777777777778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11006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11006</v>
      </c>
      <c r="O10" s="44">
        <f t="shared" si="2"/>
        <v>1.9755878657332615</v>
      </c>
      <c r="P10" s="9"/>
    </row>
    <row r="11" spans="1:16" ht="15">
      <c r="A11" s="12"/>
      <c r="B11" s="42">
        <v>519</v>
      </c>
      <c r="C11" s="19" t="s">
        <v>57</v>
      </c>
      <c r="D11" s="43">
        <v>265679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265679</v>
      </c>
      <c r="O11" s="44">
        <f t="shared" si="2"/>
        <v>47.68964279303536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857098</v>
      </c>
      <c r="E12" s="29">
        <f t="shared" si="3"/>
        <v>24783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364564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1246445</v>
      </c>
      <c r="O12" s="41">
        <f t="shared" si="2"/>
        <v>223.73810805959434</v>
      </c>
      <c r="P12" s="10"/>
    </row>
    <row r="13" spans="1:16" ht="15">
      <c r="A13" s="12"/>
      <c r="B13" s="42">
        <v>521</v>
      </c>
      <c r="C13" s="19" t="s">
        <v>26</v>
      </c>
      <c r="D13" s="43">
        <v>857098</v>
      </c>
      <c r="E13" s="43">
        <v>24783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881881</v>
      </c>
      <c r="O13" s="44">
        <f t="shared" si="2"/>
        <v>158.2985101418058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364564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364564</v>
      </c>
      <c r="O14" s="44">
        <f t="shared" si="2"/>
        <v>65.43959791778855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675328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905956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1581284</v>
      </c>
      <c r="O15" s="41">
        <f t="shared" si="2"/>
        <v>283.84203913121524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599833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599833</v>
      </c>
      <c r="O16" s="44">
        <f t="shared" si="2"/>
        <v>107.67061568838629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263421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263421</v>
      </c>
      <c r="O17" s="44">
        <f t="shared" si="2"/>
        <v>47.2843295638126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620342</v>
      </c>
      <c r="F18" s="43">
        <v>0</v>
      </c>
      <c r="G18" s="43">
        <v>0</v>
      </c>
      <c r="H18" s="43">
        <v>0</v>
      </c>
      <c r="I18" s="43">
        <v>42702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663044</v>
      </c>
      <c r="O18" s="44">
        <f t="shared" si="2"/>
        <v>119.01705259378926</v>
      </c>
      <c r="P18" s="9"/>
    </row>
    <row r="19" spans="1:16" ht="15">
      <c r="A19" s="12"/>
      <c r="B19" s="42">
        <v>539</v>
      </c>
      <c r="C19" s="19" t="s">
        <v>31</v>
      </c>
      <c r="D19" s="43">
        <v>0</v>
      </c>
      <c r="E19" s="43">
        <v>54986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54986</v>
      </c>
      <c r="O19" s="44">
        <f t="shared" si="2"/>
        <v>9.87004128522707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529755</v>
      </c>
      <c r="E20" s="29">
        <f t="shared" si="5"/>
        <v>1581200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2110955</v>
      </c>
      <c r="O20" s="41">
        <f t="shared" si="2"/>
        <v>378.91850655178604</v>
      </c>
      <c r="P20" s="10"/>
    </row>
    <row r="21" spans="1:16" ht="15">
      <c r="A21" s="12"/>
      <c r="B21" s="42">
        <v>541</v>
      </c>
      <c r="C21" s="19" t="s">
        <v>59</v>
      </c>
      <c r="D21" s="43">
        <v>529755</v>
      </c>
      <c r="E21" s="43">
        <v>131680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661435</v>
      </c>
      <c r="O21" s="44">
        <f t="shared" si="2"/>
        <v>118.72823550529527</v>
      </c>
      <c r="P21" s="9"/>
    </row>
    <row r="22" spans="1:16" ht="15">
      <c r="A22" s="12"/>
      <c r="B22" s="42">
        <v>549</v>
      </c>
      <c r="C22" s="19" t="s">
        <v>60</v>
      </c>
      <c r="D22" s="43">
        <v>0</v>
      </c>
      <c r="E22" s="43">
        <v>1449520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1449520</v>
      </c>
      <c r="O22" s="44">
        <f t="shared" si="2"/>
        <v>260.19027104649075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SUM(D24:D27)</f>
        <v>40139</v>
      </c>
      <c r="E23" s="29">
        <f t="shared" si="6"/>
        <v>1256382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1296521</v>
      </c>
      <c r="O23" s="41">
        <f t="shared" si="2"/>
        <v>232.72679949739722</v>
      </c>
      <c r="P23" s="9"/>
    </row>
    <row r="24" spans="1:16" ht="15">
      <c r="A24" s="12"/>
      <c r="B24" s="42">
        <v>572</v>
      </c>
      <c r="C24" s="19" t="s">
        <v>61</v>
      </c>
      <c r="D24" s="43">
        <v>37400</v>
      </c>
      <c r="E24" s="43">
        <v>361672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399072</v>
      </c>
      <c r="O24" s="44">
        <f t="shared" si="2"/>
        <v>71.63381798599892</v>
      </c>
      <c r="P24" s="9"/>
    </row>
    <row r="25" spans="1:16" ht="15">
      <c r="A25" s="12"/>
      <c r="B25" s="42">
        <v>573</v>
      </c>
      <c r="C25" s="19" t="s">
        <v>70</v>
      </c>
      <c r="D25" s="43">
        <v>0</v>
      </c>
      <c r="E25" s="43">
        <v>885684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885684</v>
      </c>
      <c r="O25" s="44">
        <f t="shared" si="2"/>
        <v>158.9811523963382</v>
      </c>
      <c r="P25" s="9"/>
    </row>
    <row r="26" spans="1:16" ht="15">
      <c r="A26" s="12"/>
      <c r="B26" s="42">
        <v>574</v>
      </c>
      <c r="C26" s="19" t="s">
        <v>37</v>
      </c>
      <c r="D26" s="43">
        <v>2739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2739</v>
      </c>
      <c r="O26" s="44">
        <f t="shared" si="2"/>
        <v>0.49165320409262253</v>
      </c>
      <c r="P26" s="9"/>
    </row>
    <row r="27" spans="1:16" ht="15">
      <c r="A27" s="12"/>
      <c r="B27" s="42">
        <v>579</v>
      </c>
      <c r="C27" s="19" t="s">
        <v>62</v>
      </c>
      <c r="D27" s="43">
        <v>0</v>
      </c>
      <c r="E27" s="43">
        <v>9026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9026</v>
      </c>
      <c r="O27" s="44">
        <f t="shared" si="2"/>
        <v>1.6201759109675102</v>
      </c>
      <c r="P27" s="9"/>
    </row>
    <row r="28" spans="1:16" ht="15.75">
      <c r="A28" s="26" t="s">
        <v>63</v>
      </c>
      <c r="B28" s="27"/>
      <c r="C28" s="28"/>
      <c r="D28" s="29">
        <f aca="true" t="shared" si="7" ref="D28:M28">SUM(D29:D29)</f>
        <v>76112</v>
      </c>
      <c r="E28" s="29">
        <f t="shared" si="7"/>
        <v>1819746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330828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2226686</v>
      </c>
      <c r="O28" s="41">
        <f t="shared" si="2"/>
        <v>399.6923353078442</v>
      </c>
      <c r="P28" s="9"/>
    </row>
    <row r="29" spans="1:16" ht="15.75" thickBot="1">
      <c r="A29" s="12"/>
      <c r="B29" s="42">
        <v>581</v>
      </c>
      <c r="C29" s="19" t="s">
        <v>64</v>
      </c>
      <c r="D29" s="43">
        <v>76112</v>
      </c>
      <c r="E29" s="43">
        <v>1819746</v>
      </c>
      <c r="F29" s="43">
        <v>0</v>
      </c>
      <c r="G29" s="43">
        <v>0</v>
      </c>
      <c r="H29" s="43">
        <v>0</v>
      </c>
      <c r="I29" s="43">
        <v>330828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2226686</v>
      </c>
      <c r="O29" s="44">
        <f t="shared" si="2"/>
        <v>399.6923353078442</v>
      </c>
      <c r="P29" s="9"/>
    </row>
    <row r="30" spans="1:119" ht="16.5" thickBot="1">
      <c r="A30" s="13" t="s">
        <v>10</v>
      </c>
      <c r="B30" s="21"/>
      <c r="C30" s="20"/>
      <c r="D30" s="14">
        <f>SUM(D5,D12,D15,D20,D23,D28)</f>
        <v>2387488</v>
      </c>
      <c r="E30" s="14">
        <f aca="true" t="shared" si="8" ref="E30:M30">SUM(E5,E12,E15,E20,E23,E28)</f>
        <v>5563354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1601348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9552190</v>
      </c>
      <c r="O30" s="35">
        <f t="shared" si="2"/>
        <v>1714.627535451445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77</v>
      </c>
      <c r="M32" s="90"/>
      <c r="N32" s="90"/>
      <c r="O32" s="39">
        <v>5571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950908</v>
      </c>
      <c r="E5" s="24">
        <f t="shared" si="0"/>
        <v>240797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1191705</v>
      </c>
      <c r="O5" s="30">
        <f aca="true" t="shared" si="2" ref="O5:O30">(N5/O$32)</f>
        <v>217.34543133321174</v>
      </c>
      <c r="P5" s="6"/>
    </row>
    <row r="6" spans="1:16" ht="15">
      <c r="A6" s="12"/>
      <c r="B6" s="42">
        <v>511</v>
      </c>
      <c r="C6" s="19" t="s">
        <v>19</v>
      </c>
      <c r="D6" s="43">
        <v>99982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99982</v>
      </c>
      <c r="O6" s="44">
        <f t="shared" si="2"/>
        <v>18.234907897136605</v>
      </c>
      <c r="P6" s="9"/>
    </row>
    <row r="7" spans="1:16" ht="15">
      <c r="A7" s="12"/>
      <c r="B7" s="42">
        <v>512</v>
      </c>
      <c r="C7" s="19" t="s">
        <v>20</v>
      </c>
      <c r="D7" s="43">
        <v>209746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209746</v>
      </c>
      <c r="O7" s="44">
        <f t="shared" si="2"/>
        <v>38.25387561553894</v>
      </c>
      <c r="P7" s="9"/>
    </row>
    <row r="8" spans="1:16" ht="15">
      <c r="A8" s="12"/>
      <c r="B8" s="42">
        <v>513</v>
      </c>
      <c r="C8" s="19" t="s">
        <v>21</v>
      </c>
      <c r="D8" s="43">
        <v>308745</v>
      </c>
      <c r="E8" s="43">
        <v>226603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535348</v>
      </c>
      <c r="O8" s="44">
        <f t="shared" si="2"/>
        <v>97.6377895312785</v>
      </c>
      <c r="P8" s="9"/>
    </row>
    <row r="9" spans="1:16" ht="15">
      <c r="A9" s="12"/>
      <c r="B9" s="42">
        <v>514</v>
      </c>
      <c r="C9" s="19" t="s">
        <v>22</v>
      </c>
      <c r="D9" s="43">
        <v>22753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22753</v>
      </c>
      <c r="O9" s="44">
        <f t="shared" si="2"/>
        <v>4.1497355462338135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14194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14194</v>
      </c>
      <c r="O10" s="44">
        <f t="shared" si="2"/>
        <v>2.588728798103228</v>
      </c>
      <c r="P10" s="9"/>
    </row>
    <row r="11" spans="1:16" ht="15">
      <c r="A11" s="12"/>
      <c r="B11" s="42">
        <v>519</v>
      </c>
      <c r="C11" s="19" t="s">
        <v>57</v>
      </c>
      <c r="D11" s="43">
        <v>309682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309682</v>
      </c>
      <c r="O11" s="44">
        <f t="shared" si="2"/>
        <v>56.480393944920664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952168</v>
      </c>
      <c r="E12" s="29">
        <f t="shared" si="3"/>
        <v>106552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364036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1422756</v>
      </c>
      <c r="O12" s="41">
        <f t="shared" si="2"/>
        <v>259.48495349261356</v>
      </c>
      <c r="P12" s="10"/>
    </row>
    <row r="13" spans="1:16" ht="15">
      <c r="A13" s="12"/>
      <c r="B13" s="42">
        <v>521</v>
      </c>
      <c r="C13" s="19" t="s">
        <v>26</v>
      </c>
      <c r="D13" s="43">
        <v>952168</v>
      </c>
      <c r="E13" s="43">
        <v>106552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1058720</v>
      </c>
      <c r="O13" s="44">
        <f t="shared" si="2"/>
        <v>193.0913733357651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364036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364036</v>
      </c>
      <c r="O14" s="44">
        <f t="shared" si="2"/>
        <v>66.39358015684844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165860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838472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1004332</v>
      </c>
      <c r="O15" s="41">
        <f t="shared" si="2"/>
        <v>183.171986138975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525568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525568</v>
      </c>
      <c r="O16" s="44">
        <f t="shared" si="2"/>
        <v>95.8540944738282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294009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294009</v>
      </c>
      <c r="O17" s="44">
        <f t="shared" si="2"/>
        <v>53.621922305307315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160159</v>
      </c>
      <c r="F18" s="43">
        <v>0</v>
      </c>
      <c r="G18" s="43">
        <v>0</v>
      </c>
      <c r="H18" s="43">
        <v>0</v>
      </c>
      <c r="I18" s="43">
        <v>18895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179054</v>
      </c>
      <c r="O18" s="44">
        <f t="shared" si="2"/>
        <v>32.65621010395769</v>
      </c>
      <c r="P18" s="9"/>
    </row>
    <row r="19" spans="1:16" ht="15">
      <c r="A19" s="12"/>
      <c r="B19" s="42">
        <v>539</v>
      </c>
      <c r="C19" s="19" t="s">
        <v>31</v>
      </c>
      <c r="D19" s="43">
        <v>0</v>
      </c>
      <c r="E19" s="43">
        <v>5701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5701</v>
      </c>
      <c r="O19" s="44">
        <f t="shared" si="2"/>
        <v>1.0397592558818165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577502</v>
      </c>
      <c r="E20" s="29">
        <f t="shared" si="5"/>
        <v>534648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1112150</v>
      </c>
      <c r="O20" s="41">
        <f t="shared" si="2"/>
        <v>202.83603866496443</v>
      </c>
      <c r="P20" s="10"/>
    </row>
    <row r="21" spans="1:16" ht="15">
      <c r="A21" s="12"/>
      <c r="B21" s="42">
        <v>541</v>
      </c>
      <c r="C21" s="19" t="s">
        <v>59</v>
      </c>
      <c r="D21" s="43">
        <v>577502</v>
      </c>
      <c r="E21" s="43">
        <v>231701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809203</v>
      </c>
      <c r="O21" s="44">
        <f t="shared" si="2"/>
        <v>147.58398686850265</v>
      </c>
      <c r="P21" s="9"/>
    </row>
    <row r="22" spans="1:16" ht="15">
      <c r="A22" s="12"/>
      <c r="B22" s="42">
        <v>549</v>
      </c>
      <c r="C22" s="19" t="s">
        <v>60</v>
      </c>
      <c r="D22" s="43">
        <v>0</v>
      </c>
      <c r="E22" s="43">
        <v>302947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302947</v>
      </c>
      <c r="O22" s="44">
        <f t="shared" si="2"/>
        <v>55.25205179646179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SUM(D24:D27)</f>
        <v>42483</v>
      </c>
      <c r="E23" s="29">
        <f t="shared" si="6"/>
        <v>430894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473377</v>
      </c>
      <c r="O23" s="41">
        <f t="shared" si="2"/>
        <v>86.33540032828743</v>
      </c>
      <c r="P23" s="9"/>
    </row>
    <row r="24" spans="1:16" ht="15">
      <c r="A24" s="12"/>
      <c r="B24" s="42">
        <v>572</v>
      </c>
      <c r="C24" s="19" t="s">
        <v>61</v>
      </c>
      <c r="D24" s="43">
        <v>39902</v>
      </c>
      <c r="E24" s="43">
        <v>297385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337287</v>
      </c>
      <c r="O24" s="44">
        <f t="shared" si="2"/>
        <v>61.515046507386465</v>
      </c>
      <c r="P24" s="9"/>
    </row>
    <row r="25" spans="1:16" ht="15">
      <c r="A25" s="12"/>
      <c r="B25" s="42">
        <v>573</v>
      </c>
      <c r="C25" s="19" t="s">
        <v>70</v>
      </c>
      <c r="D25" s="43">
        <v>0</v>
      </c>
      <c r="E25" s="43">
        <v>55397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55397</v>
      </c>
      <c r="O25" s="44">
        <f t="shared" si="2"/>
        <v>10.103410541674267</v>
      </c>
      <c r="P25" s="9"/>
    </row>
    <row r="26" spans="1:16" ht="15">
      <c r="A26" s="12"/>
      <c r="B26" s="42">
        <v>574</v>
      </c>
      <c r="C26" s="19" t="s">
        <v>37</v>
      </c>
      <c r="D26" s="43">
        <v>2581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2581</v>
      </c>
      <c r="O26" s="44">
        <f t="shared" si="2"/>
        <v>0.47072770381178186</v>
      </c>
      <c r="P26" s="9"/>
    </row>
    <row r="27" spans="1:16" ht="15">
      <c r="A27" s="12"/>
      <c r="B27" s="42">
        <v>579</v>
      </c>
      <c r="C27" s="19" t="s">
        <v>62</v>
      </c>
      <c r="D27" s="43">
        <v>0</v>
      </c>
      <c r="E27" s="43">
        <v>78112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78112</v>
      </c>
      <c r="O27" s="44">
        <f t="shared" si="2"/>
        <v>14.246215575414919</v>
      </c>
      <c r="P27" s="9"/>
    </row>
    <row r="28" spans="1:16" ht="15.75">
      <c r="A28" s="26" t="s">
        <v>63</v>
      </c>
      <c r="B28" s="27"/>
      <c r="C28" s="28"/>
      <c r="D28" s="29">
        <f aca="true" t="shared" si="7" ref="D28:M28">SUM(D29:D29)</f>
        <v>39486</v>
      </c>
      <c r="E28" s="29">
        <f t="shared" si="7"/>
        <v>866072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264679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1170237</v>
      </c>
      <c r="O28" s="41">
        <f t="shared" si="2"/>
        <v>213.4300565383914</v>
      </c>
      <c r="P28" s="9"/>
    </row>
    <row r="29" spans="1:16" ht="15.75" thickBot="1">
      <c r="A29" s="12"/>
      <c r="B29" s="42">
        <v>581</v>
      </c>
      <c r="C29" s="19" t="s">
        <v>64</v>
      </c>
      <c r="D29" s="43">
        <v>39486</v>
      </c>
      <c r="E29" s="43">
        <v>866072</v>
      </c>
      <c r="F29" s="43">
        <v>0</v>
      </c>
      <c r="G29" s="43">
        <v>0</v>
      </c>
      <c r="H29" s="43">
        <v>0</v>
      </c>
      <c r="I29" s="43">
        <v>264679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1170237</v>
      </c>
      <c r="O29" s="44">
        <f t="shared" si="2"/>
        <v>213.4300565383914</v>
      </c>
      <c r="P29" s="9"/>
    </row>
    <row r="30" spans="1:119" ht="16.5" thickBot="1">
      <c r="A30" s="13" t="s">
        <v>10</v>
      </c>
      <c r="B30" s="21"/>
      <c r="C30" s="20"/>
      <c r="D30" s="14">
        <f>SUM(D5,D12,D15,D20,D23,D28)</f>
        <v>2562547</v>
      </c>
      <c r="E30" s="14">
        <f aca="true" t="shared" si="8" ref="E30:M30">SUM(E5,E12,E15,E20,E23,E28)</f>
        <v>2344823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1467187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6374557</v>
      </c>
      <c r="O30" s="35">
        <f t="shared" si="2"/>
        <v>1162.6038664964435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75</v>
      </c>
      <c r="M32" s="90"/>
      <c r="N32" s="90"/>
      <c r="O32" s="39">
        <v>5483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908642</v>
      </c>
      <c r="E5" s="24">
        <f t="shared" si="0"/>
        <v>208096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1116738</v>
      </c>
      <c r="O5" s="30">
        <f aca="true" t="shared" si="2" ref="O5:O29">(N5/O$31)</f>
        <v>206.76504351046103</v>
      </c>
      <c r="P5" s="6"/>
    </row>
    <row r="6" spans="1:16" ht="15">
      <c r="A6" s="12"/>
      <c r="B6" s="42">
        <v>511</v>
      </c>
      <c r="C6" s="19" t="s">
        <v>19</v>
      </c>
      <c r="D6" s="43">
        <v>103440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103440</v>
      </c>
      <c r="O6" s="44">
        <f t="shared" si="2"/>
        <v>19.152008887243102</v>
      </c>
      <c r="P6" s="9"/>
    </row>
    <row r="7" spans="1:16" ht="15">
      <c r="A7" s="12"/>
      <c r="B7" s="42">
        <v>512</v>
      </c>
      <c r="C7" s="19" t="s">
        <v>20</v>
      </c>
      <c r="D7" s="43">
        <v>192393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192393</v>
      </c>
      <c r="O7" s="44">
        <f t="shared" si="2"/>
        <v>35.62173671542307</v>
      </c>
      <c r="P7" s="9"/>
    </row>
    <row r="8" spans="1:16" ht="15">
      <c r="A8" s="12"/>
      <c r="B8" s="42">
        <v>513</v>
      </c>
      <c r="C8" s="19" t="s">
        <v>21</v>
      </c>
      <c r="D8" s="43">
        <v>320394</v>
      </c>
      <c r="E8" s="43">
        <v>202429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522823</v>
      </c>
      <c r="O8" s="44">
        <f t="shared" si="2"/>
        <v>96.80114793556749</v>
      </c>
      <c r="P8" s="9"/>
    </row>
    <row r="9" spans="1:16" ht="15">
      <c r="A9" s="12"/>
      <c r="B9" s="42">
        <v>514</v>
      </c>
      <c r="C9" s="19" t="s">
        <v>22</v>
      </c>
      <c r="D9" s="43">
        <v>24237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24237</v>
      </c>
      <c r="O9" s="44">
        <f t="shared" si="2"/>
        <v>4.487502314386225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5667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5667</v>
      </c>
      <c r="O10" s="44">
        <f t="shared" si="2"/>
        <v>1.0492501388631734</v>
      </c>
      <c r="P10" s="9"/>
    </row>
    <row r="11" spans="1:16" ht="15">
      <c r="A11" s="12"/>
      <c r="B11" s="42">
        <v>519</v>
      </c>
      <c r="C11" s="19" t="s">
        <v>57</v>
      </c>
      <c r="D11" s="43">
        <v>268178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268178</v>
      </c>
      <c r="O11" s="44">
        <f t="shared" si="2"/>
        <v>49.65339751897797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875704</v>
      </c>
      <c r="E12" s="29">
        <f t="shared" si="3"/>
        <v>80182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390372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1346258</v>
      </c>
      <c r="O12" s="41">
        <f t="shared" si="2"/>
        <v>249.26087761525645</v>
      </c>
      <c r="P12" s="10"/>
    </row>
    <row r="13" spans="1:16" ht="15">
      <c r="A13" s="12"/>
      <c r="B13" s="42">
        <v>521</v>
      </c>
      <c r="C13" s="19" t="s">
        <v>26</v>
      </c>
      <c r="D13" s="43">
        <v>875704</v>
      </c>
      <c r="E13" s="43">
        <v>80182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955886</v>
      </c>
      <c r="O13" s="44">
        <f t="shared" si="2"/>
        <v>176.98315126828365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390372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390372</v>
      </c>
      <c r="O14" s="44">
        <f t="shared" si="2"/>
        <v>72.27772634697278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0</v>
      </c>
      <c r="E15" s="29">
        <f t="shared" si="4"/>
        <v>52939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817047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869986</v>
      </c>
      <c r="O15" s="41">
        <f t="shared" si="2"/>
        <v>161.07868913164228</v>
      </c>
      <c r="P15" s="10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499499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499499</v>
      </c>
      <c r="O16" s="44">
        <f t="shared" si="2"/>
        <v>92.48268839103869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272011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272011</v>
      </c>
      <c r="O17" s="44">
        <f t="shared" si="2"/>
        <v>50.363080910942415</v>
      </c>
      <c r="P17" s="9"/>
    </row>
    <row r="18" spans="1:16" ht="15">
      <c r="A18" s="12"/>
      <c r="B18" s="42">
        <v>538</v>
      </c>
      <c r="C18" s="19" t="s">
        <v>58</v>
      </c>
      <c r="D18" s="43">
        <v>0</v>
      </c>
      <c r="E18" s="43">
        <v>30737</v>
      </c>
      <c r="F18" s="43">
        <v>0</v>
      </c>
      <c r="G18" s="43">
        <v>0</v>
      </c>
      <c r="H18" s="43">
        <v>0</v>
      </c>
      <c r="I18" s="43">
        <v>45537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76274</v>
      </c>
      <c r="O18" s="44">
        <f t="shared" si="2"/>
        <v>14.122199592668025</v>
      </c>
      <c r="P18" s="9"/>
    </row>
    <row r="19" spans="1:16" ht="15">
      <c r="A19" s="12"/>
      <c r="B19" s="42">
        <v>539</v>
      </c>
      <c r="C19" s="19" t="s">
        <v>31</v>
      </c>
      <c r="D19" s="43">
        <v>0</v>
      </c>
      <c r="E19" s="43">
        <v>22202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22202</v>
      </c>
      <c r="O19" s="44">
        <f t="shared" si="2"/>
        <v>4.110720236993149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SUM(D21:D22)</f>
        <v>527268</v>
      </c>
      <c r="E20" s="29">
        <f t="shared" si="5"/>
        <v>492261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1019529</v>
      </c>
      <c r="O20" s="41">
        <f t="shared" si="2"/>
        <v>188.76670986854288</v>
      </c>
      <c r="P20" s="10"/>
    </row>
    <row r="21" spans="1:16" ht="15">
      <c r="A21" s="12"/>
      <c r="B21" s="42">
        <v>541</v>
      </c>
      <c r="C21" s="19" t="s">
        <v>59</v>
      </c>
      <c r="D21" s="43">
        <v>527268</v>
      </c>
      <c r="E21" s="43">
        <v>112420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639688</v>
      </c>
      <c r="O21" s="44">
        <f t="shared" si="2"/>
        <v>118.43880762821699</v>
      </c>
      <c r="P21" s="9"/>
    </row>
    <row r="22" spans="1:16" ht="15">
      <c r="A22" s="12"/>
      <c r="B22" s="42">
        <v>549</v>
      </c>
      <c r="C22" s="19" t="s">
        <v>60</v>
      </c>
      <c r="D22" s="43">
        <v>0</v>
      </c>
      <c r="E22" s="43">
        <v>379841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379841</v>
      </c>
      <c r="O22" s="44">
        <f t="shared" si="2"/>
        <v>70.32790224032587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SUM(D24:D26)</f>
        <v>37970</v>
      </c>
      <c r="E23" s="29">
        <f t="shared" si="6"/>
        <v>163840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201810</v>
      </c>
      <c r="O23" s="41">
        <f t="shared" si="2"/>
        <v>37.3653027217182</v>
      </c>
      <c r="P23" s="9"/>
    </row>
    <row r="24" spans="1:16" ht="15">
      <c r="A24" s="12"/>
      <c r="B24" s="42">
        <v>572</v>
      </c>
      <c r="C24" s="19" t="s">
        <v>61</v>
      </c>
      <c r="D24" s="43">
        <v>35077</v>
      </c>
      <c r="E24" s="43">
        <v>31569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66646</v>
      </c>
      <c r="O24" s="44">
        <f t="shared" si="2"/>
        <v>12.339566746898722</v>
      </c>
      <c r="P24" s="9"/>
    </row>
    <row r="25" spans="1:16" ht="15">
      <c r="A25" s="12"/>
      <c r="B25" s="42">
        <v>574</v>
      </c>
      <c r="C25" s="19" t="s">
        <v>37</v>
      </c>
      <c r="D25" s="43">
        <v>2893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2893</v>
      </c>
      <c r="O25" s="44">
        <f t="shared" si="2"/>
        <v>0.5356415478615071</v>
      </c>
      <c r="P25" s="9"/>
    </row>
    <row r="26" spans="1:16" ht="15">
      <c r="A26" s="12"/>
      <c r="B26" s="42">
        <v>579</v>
      </c>
      <c r="C26" s="19" t="s">
        <v>62</v>
      </c>
      <c r="D26" s="43">
        <v>0</v>
      </c>
      <c r="E26" s="43">
        <v>132271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132271</v>
      </c>
      <c r="O26" s="44">
        <f t="shared" si="2"/>
        <v>24.49009442695797</v>
      </c>
      <c r="P26" s="9"/>
    </row>
    <row r="27" spans="1:16" ht="15.75">
      <c r="A27" s="26" t="s">
        <v>63</v>
      </c>
      <c r="B27" s="27"/>
      <c r="C27" s="28"/>
      <c r="D27" s="29">
        <f aca="true" t="shared" si="7" ref="D27:M27">SUM(D28:D28)</f>
        <v>37775</v>
      </c>
      <c r="E27" s="29">
        <f t="shared" si="7"/>
        <v>570743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287612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896130</v>
      </c>
      <c r="O27" s="41">
        <f t="shared" si="2"/>
        <v>165.91927420847992</v>
      </c>
      <c r="P27" s="9"/>
    </row>
    <row r="28" spans="1:16" ht="15.75" thickBot="1">
      <c r="A28" s="12"/>
      <c r="B28" s="42">
        <v>581</v>
      </c>
      <c r="C28" s="19" t="s">
        <v>64</v>
      </c>
      <c r="D28" s="43">
        <v>37775</v>
      </c>
      <c r="E28" s="43">
        <v>570743</v>
      </c>
      <c r="F28" s="43">
        <v>0</v>
      </c>
      <c r="G28" s="43">
        <v>0</v>
      </c>
      <c r="H28" s="43">
        <v>0</v>
      </c>
      <c r="I28" s="43">
        <v>287612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896130</v>
      </c>
      <c r="O28" s="44">
        <f t="shared" si="2"/>
        <v>165.91927420847992</v>
      </c>
      <c r="P28" s="9"/>
    </row>
    <row r="29" spans="1:119" ht="16.5" thickBot="1">
      <c r="A29" s="13" t="s">
        <v>10</v>
      </c>
      <c r="B29" s="21"/>
      <c r="C29" s="20"/>
      <c r="D29" s="14">
        <f>SUM(D5,D12,D15,D20,D23,D27)</f>
        <v>2387359</v>
      </c>
      <c r="E29" s="14">
        <f aca="true" t="shared" si="8" ref="E29:M29">SUM(E5,E12,E15,E20,E23,E27)</f>
        <v>1568061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1495031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5450451</v>
      </c>
      <c r="O29" s="35">
        <f t="shared" si="2"/>
        <v>1009.1558970561007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5401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853419</v>
      </c>
      <c r="E5" s="24">
        <f t="shared" si="0"/>
        <v>206433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1059852</v>
      </c>
      <c r="O5" s="30">
        <f aca="true" t="shared" si="2" ref="O5:O31">(N5/O$33)</f>
        <v>197.91820728291316</v>
      </c>
      <c r="P5" s="6"/>
    </row>
    <row r="6" spans="1:16" ht="15">
      <c r="A6" s="12"/>
      <c r="B6" s="42">
        <v>511</v>
      </c>
      <c r="C6" s="19" t="s">
        <v>19</v>
      </c>
      <c r="D6" s="43">
        <v>93551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93551</v>
      </c>
      <c r="O6" s="44">
        <f t="shared" si="2"/>
        <v>17.469841269841268</v>
      </c>
      <c r="P6" s="9"/>
    </row>
    <row r="7" spans="1:16" ht="15">
      <c r="A7" s="12"/>
      <c r="B7" s="42">
        <v>512</v>
      </c>
      <c r="C7" s="19" t="s">
        <v>20</v>
      </c>
      <c r="D7" s="43">
        <v>192655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192655</v>
      </c>
      <c r="O7" s="44">
        <f t="shared" si="2"/>
        <v>35.9766573295985</v>
      </c>
      <c r="P7" s="9"/>
    </row>
    <row r="8" spans="1:16" ht="15">
      <c r="A8" s="12"/>
      <c r="B8" s="42">
        <v>513</v>
      </c>
      <c r="C8" s="19" t="s">
        <v>21</v>
      </c>
      <c r="D8" s="43">
        <v>285354</v>
      </c>
      <c r="E8" s="43">
        <v>199252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484606</v>
      </c>
      <c r="O8" s="44">
        <f t="shared" si="2"/>
        <v>90.49598506069094</v>
      </c>
      <c r="P8" s="9"/>
    </row>
    <row r="9" spans="1:16" ht="15">
      <c r="A9" s="12"/>
      <c r="B9" s="42">
        <v>514</v>
      </c>
      <c r="C9" s="19" t="s">
        <v>22</v>
      </c>
      <c r="D9" s="43">
        <v>15433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15433</v>
      </c>
      <c r="O9" s="44">
        <f t="shared" si="2"/>
        <v>2.8819794584500467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7181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7181</v>
      </c>
      <c r="O10" s="44">
        <f t="shared" si="2"/>
        <v>1.3409897292250232</v>
      </c>
      <c r="P10" s="9"/>
    </row>
    <row r="11" spans="1:16" ht="15">
      <c r="A11" s="12"/>
      <c r="B11" s="42">
        <v>519</v>
      </c>
      <c r="C11" s="19" t="s">
        <v>57</v>
      </c>
      <c r="D11" s="43">
        <v>266426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266426</v>
      </c>
      <c r="O11" s="44">
        <f t="shared" si="2"/>
        <v>49.75275443510738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800651</v>
      </c>
      <c r="E12" s="29">
        <f t="shared" si="3"/>
        <v>48468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369390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1218509</v>
      </c>
      <c r="O12" s="41">
        <f t="shared" si="2"/>
        <v>227.54603174603176</v>
      </c>
      <c r="P12" s="10"/>
    </row>
    <row r="13" spans="1:16" ht="15">
      <c r="A13" s="12"/>
      <c r="B13" s="42">
        <v>521</v>
      </c>
      <c r="C13" s="19" t="s">
        <v>26</v>
      </c>
      <c r="D13" s="43">
        <v>800651</v>
      </c>
      <c r="E13" s="43">
        <v>48468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849119</v>
      </c>
      <c r="O13" s="44">
        <f t="shared" si="2"/>
        <v>158.565639589169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369390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369390</v>
      </c>
      <c r="O14" s="44">
        <f t="shared" si="2"/>
        <v>68.98039215686275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SUM(D16:D20)</f>
        <v>0</v>
      </c>
      <c r="E15" s="29">
        <f t="shared" si="4"/>
        <v>35563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873472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909035</v>
      </c>
      <c r="O15" s="41">
        <f t="shared" si="2"/>
        <v>169.75443510737628</v>
      </c>
      <c r="P15" s="10"/>
    </row>
    <row r="16" spans="1:16" ht="15">
      <c r="A16" s="12"/>
      <c r="B16" s="42">
        <v>532</v>
      </c>
      <c r="C16" s="19" t="s">
        <v>53</v>
      </c>
      <c r="D16" s="43">
        <v>0</v>
      </c>
      <c r="E16" s="43">
        <v>437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437</v>
      </c>
      <c r="O16" s="44">
        <f t="shared" si="2"/>
        <v>0.08160597572362278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593957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593957</v>
      </c>
      <c r="O17" s="44">
        <f t="shared" si="2"/>
        <v>110.91633986928105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255072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255072</v>
      </c>
      <c r="O18" s="44">
        <f t="shared" si="2"/>
        <v>47.63249299719888</v>
      </c>
      <c r="P18" s="9"/>
    </row>
    <row r="19" spans="1:16" ht="15">
      <c r="A19" s="12"/>
      <c r="B19" s="42">
        <v>538</v>
      </c>
      <c r="C19" s="19" t="s">
        <v>58</v>
      </c>
      <c r="D19" s="43">
        <v>0</v>
      </c>
      <c r="E19" s="43">
        <v>360</v>
      </c>
      <c r="F19" s="43">
        <v>0</v>
      </c>
      <c r="G19" s="43">
        <v>0</v>
      </c>
      <c r="H19" s="43">
        <v>0</v>
      </c>
      <c r="I19" s="43">
        <v>24443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24803</v>
      </c>
      <c r="O19" s="44">
        <f t="shared" si="2"/>
        <v>4.631746031746032</v>
      </c>
      <c r="P19" s="9"/>
    </row>
    <row r="20" spans="1:16" ht="15">
      <c r="A20" s="12"/>
      <c r="B20" s="42">
        <v>539</v>
      </c>
      <c r="C20" s="19" t="s">
        <v>31</v>
      </c>
      <c r="D20" s="43">
        <v>0</v>
      </c>
      <c r="E20" s="43">
        <v>34766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34766</v>
      </c>
      <c r="O20" s="44">
        <f t="shared" si="2"/>
        <v>6.492250233426704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SUM(D22:D23)</f>
        <v>447043</v>
      </c>
      <c r="E21" s="29">
        <f t="shared" si="5"/>
        <v>1220992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1668035</v>
      </c>
      <c r="O21" s="41">
        <f t="shared" si="2"/>
        <v>311.49112978524744</v>
      </c>
      <c r="P21" s="10"/>
    </row>
    <row r="22" spans="1:16" ht="15">
      <c r="A22" s="12"/>
      <c r="B22" s="42">
        <v>541</v>
      </c>
      <c r="C22" s="19" t="s">
        <v>59</v>
      </c>
      <c r="D22" s="43">
        <v>447043</v>
      </c>
      <c r="E22" s="43">
        <v>33671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480714</v>
      </c>
      <c r="O22" s="44">
        <f t="shared" si="2"/>
        <v>89.76918767507003</v>
      </c>
      <c r="P22" s="9"/>
    </row>
    <row r="23" spans="1:16" ht="15">
      <c r="A23" s="12"/>
      <c r="B23" s="42">
        <v>549</v>
      </c>
      <c r="C23" s="19" t="s">
        <v>60</v>
      </c>
      <c r="D23" s="43">
        <v>0</v>
      </c>
      <c r="E23" s="43">
        <v>1187321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1187321</v>
      </c>
      <c r="O23" s="44">
        <f t="shared" si="2"/>
        <v>221.7219421101774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SUM(D25:D28)</f>
        <v>28479</v>
      </c>
      <c r="E24" s="29">
        <f t="shared" si="6"/>
        <v>60088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88567</v>
      </c>
      <c r="O24" s="41">
        <f t="shared" si="2"/>
        <v>16.539122315592905</v>
      </c>
      <c r="P24" s="9"/>
    </row>
    <row r="25" spans="1:16" ht="15">
      <c r="A25" s="12"/>
      <c r="B25" s="42">
        <v>572</v>
      </c>
      <c r="C25" s="19" t="s">
        <v>61</v>
      </c>
      <c r="D25" s="43">
        <v>23139</v>
      </c>
      <c r="E25" s="43">
        <v>49788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72927</v>
      </c>
      <c r="O25" s="44">
        <f t="shared" si="2"/>
        <v>13.618487394957983</v>
      </c>
      <c r="P25" s="9"/>
    </row>
    <row r="26" spans="1:16" ht="15">
      <c r="A26" s="12"/>
      <c r="B26" s="42">
        <v>573</v>
      </c>
      <c r="C26" s="19" t="s">
        <v>70</v>
      </c>
      <c r="D26" s="43">
        <v>0</v>
      </c>
      <c r="E26" s="43">
        <v>6500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6500</v>
      </c>
      <c r="O26" s="44">
        <f t="shared" si="2"/>
        <v>1.2138188608776843</v>
      </c>
      <c r="P26" s="9"/>
    </row>
    <row r="27" spans="1:16" ht="15">
      <c r="A27" s="12"/>
      <c r="B27" s="42">
        <v>574</v>
      </c>
      <c r="C27" s="19" t="s">
        <v>37</v>
      </c>
      <c r="D27" s="43">
        <v>5340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5340</v>
      </c>
      <c r="O27" s="44">
        <f t="shared" si="2"/>
        <v>0.9971988795518207</v>
      </c>
      <c r="P27" s="9"/>
    </row>
    <row r="28" spans="1:16" ht="15">
      <c r="A28" s="12"/>
      <c r="B28" s="42">
        <v>579</v>
      </c>
      <c r="C28" s="19" t="s">
        <v>62</v>
      </c>
      <c r="D28" s="43">
        <v>0</v>
      </c>
      <c r="E28" s="43">
        <v>3800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3800</v>
      </c>
      <c r="O28" s="44">
        <f t="shared" si="2"/>
        <v>0.7096171802054155</v>
      </c>
      <c r="P28" s="9"/>
    </row>
    <row r="29" spans="1:16" ht="15.75">
      <c r="A29" s="26" t="s">
        <v>63</v>
      </c>
      <c r="B29" s="27"/>
      <c r="C29" s="28"/>
      <c r="D29" s="29">
        <f aca="true" t="shared" si="7" ref="D29:M29">SUM(D30:D30)</f>
        <v>33530</v>
      </c>
      <c r="E29" s="29">
        <f t="shared" si="7"/>
        <v>374293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256560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1"/>
        <v>664383</v>
      </c>
      <c r="O29" s="41">
        <f t="shared" si="2"/>
        <v>124.06778711484594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33530</v>
      </c>
      <c r="E30" s="43">
        <v>374293</v>
      </c>
      <c r="F30" s="43">
        <v>0</v>
      </c>
      <c r="G30" s="43">
        <v>0</v>
      </c>
      <c r="H30" s="43">
        <v>0</v>
      </c>
      <c r="I30" s="43">
        <v>256560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664383</v>
      </c>
      <c r="O30" s="44">
        <f t="shared" si="2"/>
        <v>124.06778711484594</v>
      </c>
      <c r="P30" s="9"/>
    </row>
    <row r="31" spans="1:119" ht="16.5" thickBot="1">
      <c r="A31" s="13" t="s">
        <v>10</v>
      </c>
      <c r="B31" s="21"/>
      <c r="C31" s="20"/>
      <c r="D31" s="14">
        <f>SUM(D5,D12,D15,D21,D24,D29)</f>
        <v>2163122</v>
      </c>
      <c r="E31" s="14">
        <f aca="true" t="shared" si="8" ref="E31:M31">SUM(E5,E12,E15,E21,E24,E29)</f>
        <v>1945837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1499422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5608381</v>
      </c>
      <c r="O31" s="35">
        <f t="shared" si="2"/>
        <v>1047.3167133520076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71</v>
      </c>
      <c r="M33" s="90"/>
      <c r="N33" s="90"/>
      <c r="O33" s="39">
        <v>5355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814011</v>
      </c>
      <c r="E5" s="56">
        <f t="shared" si="0"/>
        <v>193065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31">SUM(D5:M5)</f>
        <v>1007076</v>
      </c>
      <c r="O5" s="58">
        <f aca="true" t="shared" si="2" ref="O5:O31">(N5/O$33)</f>
        <v>189.01576576576576</v>
      </c>
      <c r="P5" s="59"/>
    </row>
    <row r="6" spans="1:16" ht="15">
      <c r="A6" s="61"/>
      <c r="B6" s="62">
        <v>511</v>
      </c>
      <c r="C6" s="63" t="s">
        <v>19</v>
      </c>
      <c r="D6" s="64">
        <v>79690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79690</v>
      </c>
      <c r="O6" s="65">
        <f t="shared" si="2"/>
        <v>14.956831831831831</v>
      </c>
      <c r="P6" s="66"/>
    </row>
    <row r="7" spans="1:16" ht="15">
      <c r="A7" s="61"/>
      <c r="B7" s="62">
        <v>512</v>
      </c>
      <c r="C7" s="63" t="s">
        <v>20</v>
      </c>
      <c r="D7" s="64">
        <v>188771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188771</v>
      </c>
      <c r="O7" s="65">
        <f t="shared" si="2"/>
        <v>35.429992492492495</v>
      </c>
      <c r="P7" s="66"/>
    </row>
    <row r="8" spans="1:16" ht="15">
      <c r="A8" s="61"/>
      <c r="B8" s="62">
        <v>513</v>
      </c>
      <c r="C8" s="63" t="s">
        <v>21</v>
      </c>
      <c r="D8" s="64">
        <v>274155</v>
      </c>
      <c r="E8" s="64">
        <v>187890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462045</v>
      </c>
      <c r="O8" s="65">
        <f t="shared" si="2"/>
        <v>86.72015765765765</v>
      </c>
      <c r="P8" s="66"/>
    </row>
    <row r="9" spans="1:16" ht="15">
      <c r="A9" s="61"/>
      <c r="B9" s="62">
        <v>514</v>
      </c>
      <c r="C9" s="63" t="s">
        <v>22</v>
      </c>
      <c r="D9" s="64">
        <v>20572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20572</v>
      </c>
      <c r="O9" s="65">
        <f t="shared" si="2"/>
        <v>3.861111111111111</v>
      </c>
      <c r="P9" s="66"/>
    </row>
    <row r="10" spans="1:16" ht="15">
      <c r="A10" s="61"/>
      <c r="B10" s="62">
        <v>515</v>
      </c>
      <c r="C10" s="63" t="s">
        <v>23</v>
      </c>
      <c r="D10" s="64">
        <v>0</v>
      </c>
      <c r="E10" s="64">
        <v>5175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5175</v>
      </c>
      <c r="O10" s="65">
        <f t="shared" si="2"/>
        <v>0.9712837837837838</v>
      </c>
      <c r="P10" s="66"/>
    </row>
    <row r="11" spans="1:16" ht="15">
      <c r="A11" s="61"/>
      <c r="B11" s="62">
        <v>519</v>
      </c>
      <c r="C11" s="63" t="s">
        <v>57</v>
      </c>
      <c r="D11" s="64">
        <v>250823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250823</v>
      </c>
      <c r="O11" s="65">
        <f t="shared" si="2"/>
        <v>47.076388888888886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SUM(D13:D14)</f>
        <v>832857</v>
      </c>
      <c r="E12" s="70">
        <f t="shared" si="3"/>
        <v>41998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305805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1180660</v>
      </c>
      <c r="O12" s="72">
        <f t="shared" si="2"/>
        <v>221.59534534534535</v>
      </c>
      <c r="P12" s="73"/>
    </row>
    <row r="13" spans="1:16" ht="15">
      <c r="A13" s="61"/>
      <c r="B13" s="62">
        <v>521</v>
      </c>
      <c r="C13" s="63" t="s">
        <v>26</v>
      </c>
      <c r="D13" s="64">
        <v>832857</v>
      </c>
      <c r="E13" s="64">
        <v>41998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874855</v>
      </c>
      <c r="O13" s="65">
        <f t="shared" si="2"/>
        <v>164.199512012012</v>
      </c>
      <c r="P13" s="66"/>
    </row>
    <row r="14" spans="1:16" ht="15">
      <c r="A14" s="61"/>
      <c r="B14" s="62">
        <v>524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305805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305805</v>
      </c>
      <c r="O14" s="65">
        <f t="shared" si="2"/>
        <v>57.395833333333336</v>
      </c>
      <c r="P14" s="66"/>
    </row>
    <row r="15" spans="1:16" ht="15.75">
      <c r="A15" s="67" t="s">
        <v>28</v>
      </c>
      <c r="B15" s="68"/>
      <c r="C15" s="69"/>
      <c r="D15" s="70">
        <f aca="true" t="shared" si="4" ref="D15:M15">SUM(D16:D20)</f>
        <v>0</v>
      </c>
      <c r="E15" s="70">
        <f t="shared" si="4"/>
        <v>1138669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777581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1916250</v>
      </c>
      <c r="O15" s="72">
        <f t="shared" si="2"/>
        <v>359.6565315315315</v>
      </c>
      <c r="P15" s="73"/>
    </row>
    <row r="16" spans="1:16" ht="15">
      <c r="A16" s="61"/>
      <c r="B16" s="62">
        <v>532</v>
      </c>
      <c r="C16" s="63" t="s">
        <v>53</v>
      </c>
      <c r="D16" s="64">
        <v>0</v>
      </c>
      <c r="E16" s="64">
        <v>1091784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1091784</v>
      </c>
      <c r="O16" s="65">
        <f t="shared" si="2"/>
        <v>204.9144144144144</v>
      </c>
      <c r="P16" s="66"/>
    </row>
    <row r="17" spans="1:16" ht="15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534263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534263</v>
      </c>
      <c r="O17" s="65">
        <f t="shared" si="2"/>
        <v>100.27458708708708</v>
      </c>
      <c r="P17" s="66"/>
    </row>
    <row r="18" spans="1:16" ht="15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238805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238805</v>
      </c>
      <c r="O18" s="65">
        <f t="shared" si="2"/>
        <v>44.82075825825826</v>
      </c>
      <c r="P18" s="66"/>
    </row>
    <row r="19" spans="1:16" ht="15">
      <c r="A19" s="61"/>
      <c r="B19" s="62">
        <v>538</v>
      </c>
      <c r="C19" s="63" t="s">
        <v>58</v>
      </c>
      <c r="D19" s="64">
        <v>0</v>
      </c>
      <c r="E19" s="64">
        <v>35649</v>
      </c>
      <c r="F19" s="64">
        <v>0</v>
      </c>
      <c r="G19" s="64">
        <v>0</v>
      </c>
      <c r="H19" s="64">
        <v>0</v>
      </c>
      <c r="I19" s="64">
        <v>4513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40162</v>
      </c>
      <c r="O19" s="65">
        <f t="shared" si="2"/>
        <v>7.537912912912913</v>
      </c>
      <c r="P19" s="66"/>
    </row>
    <row r="20" spans="1:16" ht="15">
      <c r="A20" s="61"/>
      <c r="B20" s="62">
        <v>539</v>
      </c>
      <c r="C20" s="63" t="s">
        <v>31</v>
      </c>
      <c r="D20" s="64">
        <v>0</v>
      </c>
      <c r="E20" s="64">
        <v>11236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11236</v>
      </c>
      <c r="O20" s="65">
        <f t="shared" si="2"/>
        <v>2.108858858858859</v>
      </c>
      <c r="P20" s="66"/>
    </row>
    <row r="21" spans="1:16" ht="15.75">
      <c r="A21" s="67" t="s">
        <v>32</v>
      </c>
      <c r="B21" s="68"/>
      <c r="C21" s="69"/>
      <c r="D21" s="70">
        <f aca="true" t="shared" si="5" ref="D21:M21">SUM(D22:D23)</f>
        <v>418511</v>
      </c>
      <c r="E21" s="70">
        <f t="shared" si="5"/>
        <v>225350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643861</v>
      </c>
      <c r="O21" s="72">
        <f t="shared" si="2"/>
        <v>120.84478228228228</v>
      </c>
      <c r="P21" s="73"/>
    </row>
    <row r="22" spans="1:16" ht="15">
      <c r="A22" s="61"/>
      <c r="B22" s="62">
        <v>541</v>
      </c>
      <c r="C22" s="63" t="s">
        <v>59</v>
      </c>
      <c r="D22" s="64">
        <v>418511</v>
      </c>
      <c r="E22" s="64">
        <v>93578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512089</v>
      </c>
      <c r="O22" s="65">
        <f t="shared" si="2"/>
        <v>96.11280030030031</v>
      </c>
      <c r="P22" s="66"/>
    </row>
    <row r="23" spans="1:16" ht="15">
      <c r="A23" s="61"/>
      <c r="B23" s="62">
        <v>549</v>
      </c>
      <c r="C23" s="63" t="s">
        <v>60</v>
      </c>
      <c r="D23" s="64">
        <v>0</v>
      </c>
      <c r="E23" s="64">
        <v>131772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131772</v>
      </c>
      <c r="O23" s="65">
        <f t="shared" si="2"/>
        <v>24.73198198198198</v>
      </c>
      <c r="P23" s="66"/>
    </row>
    <row r="24" spans="1:16" ht="15.75">
      <c r="A24" s="67" t="s">
        <v>35</v>
      </c>
      <c r="B24" s="68"/>
      <c r="C24" s="69"/>
      <c r="D24" s="70">
        <f aca="true" t="shared" si="6" ref="D24:M24">SUM(D25:D28)</f>
        <v>35933</v>
      </c>
      <c r="E24" s="70">
        <f t="shared" si="6"/>
        <v>277677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313610</v>
      </c>
      <c r="O24" s="72">
        <f t="shared" si="2"/>
        <v>58.86073573573574</v>
      </c>
      <c r="P24" s="66"/>
    </row>
    <row r="25" spans="1:16" ht="15">
      <c r="A25" s="61"/>
      <c r="B25" s="62">
        <v>571</v>
      </c>
      <c r="C25" s="63" t="s">
        <v>46</v>
      </c>
      <c r="D25" s="64">
        <v>0</v>
      </c>
      <c r="E25" s="64">
        <v>116138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116138</v>
      </c>
      <c r="O25" s="65">
        <f t="shared" si="2"/>
        <v>21.79767267267267</v>
      </c>
      <c r="P25" s="66"/>
    </row>
    <row r="26" spans="1:16" ht="15">
      <c r="A26" s="61"/>
      <c r="B26" s="62">
        <v>572</v>
      </c>
      <c r="C26" s="63" t="s">
        <v>61</v>
      </c>
      <c r="D26" s="64">
        <v>32540</v>
      </c>
      <c r="E26" s="64">
        <v>153758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186298</v>
      </c>
      <c r="O26" s="65">
        <f t="shared" si="2"/>
        <v>34.96584084084084</v>
      </c>
      <c r="P26" s="66"/>
    </row>
    <row r="27" spans="1:16" ht="15">
      <c r="A27" s="61"/>
      <c r="B27" s="62">
        <v>574</v>
      </c>
      <c r="C27" s="63" t="s">
        <v>37</v>
      </c>
      <c r="D27" s="64">
        <v>3393</v>
      </c>
      <c r="E27" s="64">
        <v>3001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6394</v>
      </c>
      <c r="O27" s="65">
        <f t="shared" si="2"/>
        <v>1.200075075075075</v>
      </c>
      <c r="P27" s="66"/>
    </row>
    <row r="28" spans="1:16" ht="15">
      <c r="A28" s="61"/>
      <c r="B28" s="62">
        <v>579</v>
      </c>
      <c r="C28" s="63" t="s">
        <v>62</v>
      </c>
      <c r="D28" s="64">
        <v>0</v>
      </c>
      <c r="E28" s="64">
        <v>4780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4780</v>
      </c>
      <c r="O28" s="65">
        <f t="shared" si="2"/>
        <v>0.8971471471471472</v>
      </c>
      <c r="P28" s="66"/>
    </row>
    <row r="29" spans="1:16" ht="15.75">
      <c r="A29" s="67" t="s">
        <v>63</v>
      </c>
      <c r="B29" s="68"/>
      <c r="C29" s="69"/>
      <c r="D29" s="70">
        <f aca="true" t="shared" si="7" ref="D29:M29">SUM(D30:D30)</f>
        <v>23061</v>
      </c>
      <c r="E29" s="70">
        <f t="shared" si="7"/>
        <v>373703</v>
      </c>
      <c r="F29" s="70">
        <f t="shared" si="7"/>
        <v>0</v>
      </c>
      <c r="G29" s="70">
        <f t="shared" si="7"/>
        <v>0</v>
      </c>
      <c r="H29" s="70">
        <f t="shared" si="7"/>
        <v>0</v>
      </c>
      <c r="I29" s="70">
        <f t="shared" si="7"/>
        <v>282782</v>
      </c>
      <c r="J29" s="70">
        <f t="shared" si="7"/>
        <v>0</v>
      </c>
      <c r="K29" s="70">
        <f t="shared" si="7"/>
        <v>0</v>
      </c>
      <c r="L29" s="70">
        <f t="shared" si="7"/>
        <v>0</v>
      </c>
      <c r="M29" s="70">
        <f t="shared" si="7"/>
        <v>0</v>
      </c>
      <c r="N29" s="70">
        <f t="shared" si="1"/>
        <v>679546</v>
      </c>
      <c r="O29" s="72">
        <f t="shared" si="2"/>
        <v>127.54241741741741</v>
      </c>
      <c r="P29" s="66"/>
    </row>
    <row r="30" spans="1:16" ht="15.75" thickBot="1">
      <c r="A30" s="61"/>
      <c r="B30" s="62">
        <v>581</v>
      </c>
      <c r="C30" s="63" t="s">
        <v>64</v>
      </c>
      <c r="D30" s="64">
        <v>23061</v>
      </c>
      <c r="E30" s="64">
        <v>373703</v>
      </c>
      <c r="F30" s="64">
        <v>0</v>
      </c>
      <c r="G30" s="64">
        <v>0</v>
      </c>
      <c r="H30" s="64">
        <v>0</v>
      </c>
      <c r="I30" s="64">
        <v>282782</v>
      </c>
      <c r="J30" s="64">
        <v>0</v>
      </c>
      <c r="K30" s="64">
        <v>0</v>
      </c>
      <c r="L30" s="64">
        <v>0</v>
      </c>
      <c r="M30" s="64">
        <v>0</v>
      </c>
      <c r="N30" s="64">
        <f t="shared" si="1"/>
        <v>679546</v>
      </c>
      <c r="O30" s="65">
        <f t="shared" si="2"/>
        <v>127.54241741741741</v>
      </c>
      <c r="P30" s="66"/>
    </row>
    <row r="31" spans="1:119" ht="16.5" thickBot="1">
      <c r="A31" s="74" t="s">
        <v>10</v>
      </c>
      <c r="B31" s="75"/>
      <c r="C31" s="76"/>
      <c r="D31" s="77">
        <f>SUM(D5,D12,D15,D21,D24,D29)</f>
        <v>2124373</v>
      </c>
      <c r="E31" s="77">
        <f aca="true" t="shared" si="8" ref="E31:M31">SUM(E5,E12,E15,E21,E24,E29)</f>
        <v>2250462</v>
      </c>
      <c r="F31" s="77">
        <f t="shared" si="8"/>
        <v>0</v>
      </c>
      <c r="G31" s="77">
        <f t="shared" si="8"/>
        <v>0</v>
      </c>
      <c r="H31" s="77">
        <f t="shared" si="8"/>
        <v>0</v>
      </c>
      <c r="I31" s="77">
        <f t="shared" si="8"/>
        <v>1366168</v>
      </c>
      <c r="J31" s="77">
        <f t="shared" si="8"/>
        <v>0</v>
      </c>
      <c r="K31" s="77">
        <f t="shared" si="8"/>
        <v>0</v>
      </c>
      <c r="L31" s="77">
        <f t="shared" si="8"/>
        <v>0</v>
      </c>
      <c r="M31" s="77">
        <f t="shared" si="8"/>
        <v>0</v>
      </c>
      <c r="N31" s="77">
        <f t="shared" si="1"/>
        <v>5741003</v>
      </c>
      <c r="O31" s="78">
        <f t="shared" si="2"/>
        <v>1077.515578078078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5" ht="15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65</v>
      </c>
      <c r="M33" s="114"/>
      <c r="N33" s="114"/>
      <c r="O33" s="88">
        <v>5328</v>
      </c>
    </row>
    <row r="34" spans="1:15" ht="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814225</v>
      </c>
      <c r="E5" s="24">
        <f t="shared" si="0"/>
        <v>208229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1022454</v>
      </c>
      <c r="O5" s="30">
        <f aca="true" t="shared" si="2" ref="O5:O29">(N5/O$31)</f>
        <v>196.966673088037</v>
      </c>
      <c r="P5" s="6"/>
    </row>
    <row r="6" spans="1:16" ht="15">
      <c r="A6" s="12"/>
      <c r="B6" s="42">
        <v>511</v>
      </c>
      <c r="C6" s="19" t="s">
        <v>19</v>
      </c>
      <c r="D6" s="43">
        <v>88071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88071</v>
      </c>
      <c r="O6" s="44">
        <f t="shared" si="2"/>
        <v>16.96609516470815</v>
      </c>
      <c r="P6" s="9"/>
    </row>
    <row r="7" spans="1:16" ht="15">
      <c r="A7" s="12"/>
      <c r="B7" s="42">
        <v>512</v>
      </c>
      <c r="C7" s="19" t="s">
        <v>20</v>
      </c>
      <c r="D7" s="43">
        <v>173247</v>
      </c>
      <c r="E7" s="43">
        <v>1165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174412</v>
      </c>
      <c r="O7" s="44">
        <f t="shared" si="2"/>
        <v>33.59892120978617</v>
      </c>
      <c r="P7" s="9"/>
    </row>
    <row r="8" spans="1:16" ht="15">
      <c r="A8" s="12"/>
      <c r="B8" s="42">
        <v>513</v>
      </c>
      <c r="C8" s="19" t="s">
        <v>21</v>
      </c>
      <c r="D8" s="43">
        <v>268602</v>
      </c>
      <c r="E8" s="43">
        <v>198260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466862</v>
      </c>
      <c r="O8" s="44">
        <f t="shared" si="2"/>
        <v>89.936813716047</v>
      </c>
      <c r="P8" s="9"/>
    </row>
    <row r="9" spans="1:16" ht="15">
      <c r="A9" s="12"/>
      <c r="B9" s="42">
        <v>514</v>
      </c>
      <c r="C9" s="19" t="s">
        <v>22</v>
      </c>
      <c r="D9" s="43">
        <v>17809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17809</v>
      </c>
      <c r="O9" s="44">
        <f t="shared" si="2"/>
        <v>3.4307455210942015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8804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8804</v>
      </c>
      <c r="O10" s="44">
        <f t="shared" si="2"/>
        <v>1.6960123290310152</v>
      </c>
      <c r="P10" s="9"/>
    </row>
    <row r="11" spans="1:16" ht="15">
      <c r="A11" s="12"/>
      <c r="B11" s="42">
        <v>519</v>
      </c>
      <c r="C11" s="19" t="s">
        <v>24</v>
      </c>
      <c r="D11" s="43">
        <v>266496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266496</v>
      </c>
      <c r="O11" s="44">
        <f t="shared" si="2"/>
        <v>51.33808514737045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786756</v>
      </c>
      <c r="E12" s="29">
        <f t="shared" si="3"/>
        <v>5964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279916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1072636</v>
      </c>
      <c r="O12" s="41">
        <f t="shared" si="2"/>
        <v>206.63378925062608</v>
      </c>
      <c r="P12" s="10"/>
    </row>
    <row r="13" spans="1:16" ht="15">
      <c r="A13" s="12"/>
      <c r="B13" s="42">
        <v>521</v>
      </c>
      <c r="C13" s="19" t="s">
        <v>26</v>
      </c>
      <c r="D13" s="43">
        <v>786756</v>
      </c>
      <c r="E13" s="43">
        <v>5964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792720</v>
      </c>
      <c r="O13" s="44">
        <f t="shared" si="2"/>
        <v>152.71046041225196</v>
      </c>
      <c r="P13" s="9"/>
    </row>
    <row r="14" spans="1:16" ht="15">
      <c r="A14" s="12"/>
      <c r="B14" s="42">
        <v>524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279916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279916</v>
      </c>
      <c r="O14" s="44">
        <f t="shared" si="2"/>
        <v>53.92332883837411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SUM(D16:D20)</f>
        <v>0</v>
      </c>
      <c r="E15" s="29">
        <f t="shared" si="4"/>
        <v>96922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761068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857990</v>
      </c>
      <c r="O15" s="41">
        <f t="shared" si="2"/>
        <v>165.28414563667886</v>
      </c>
      <c r="P15" s="10"/>
    </row>
    <row r="16" spans="1:16" ht="15">
      <c r="A16" s="12"/>
      <c r="B16" s="42">
        <v>532</v>
      </c>
      <c r="C16" s="19" t="s">
        <v>53</v>
      </c>
      <c r="D16" s="43">
        <v>0</v>
      </c>
      <c r="E16" s="43">
        <v>9980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9980</v>
      </c>
      <c r="O16" s="44">
        <f t="shared" si="2"/>
        <v>1.922558273935658</v>
      </c>
      <c r="P16" s="9"/>
    </row>
    <row r="17" spans="1:16" ht="15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530339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530339</v>
      </c>
      <c r="O17" s="44">
        <f t="shared" si="2"/>
        <v>102.16509343093816</v>
      </c>
      <c r="P17" s="9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228779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228779</v>
      </c>
      <c r="O18" s="44">
        <f t="shared" si="2"/>
        <v>44.0722404161048</v>
      </c>
      <c r="P18" s="9"/>
    </row>
    <row r="19" spans="1:16" ht="15">
      <c r="A19" s="12"/>
      <c r="B19" s="42">
        <v>538</v>
      </c>
      <c r="C19" s="19" t="s">
        <v>54</v>
      </c>
      <c r="D19" s="43">
        <v>0</v>
      </c>
      <c r="E19" s="43">
        <v>75949</v>
      </c>
      <c r="F19" s="43">
        <v>0</v>
      </c>
      <c r="G19" s="43">
        <v>0</v>
      </c>
      <c r="H19" s="43">
        <v>0</v>
      </c>
      <c r="I19" s="43">
        <v>1950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77899</v>
      </c>
      <c r="O19" s="44">
        <f t="shared" si="2"/>
        <v>15.006549797726835</v>
      </c>
      <c r="P19" s="9"/>
    </row>
    <row r="20" spans="1:16" ht="15">
      <c r="A20" s="12"/>
      <c r="B20" s="42">
        <v>539</v>
      </c>
      <c r="C20" s="19" t="s">
        <v>31</v>
      </c>
      <c r="D20" s="43">
        <v>0</v>
      </c>
      <c r="E20" s="43">
        <v>10993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10993</v>
      </c>
      <c r="O20" s="44">
        <f t="shared" si="2"/>
        <v>2.1177037179734155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SUM(D22:D23)</f>
        <v>444344</v>
      </c>
      <c r="E21" s="29">
        <f t="shared" si="5"/>
        <v>135607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579951</v>
      </c>
      <c r="O21" s="41">
        <f t="shared" si="2"/>
        <v>111.72240416104796</v>
      </c>
      <c r="P21" s="10"/>
    </row>
    <row r="22" spans="1:16" ht="15">
      <c r="A22" s="12"/>
      <c r="B22" s="42">
        <v>541</v>
      </c>
      <c r="C22" s="19" t="s">
        <v>33</v>
      </c>
      <c r="D22" s="43">
        <v>444344</v>
      </c>
      <c r="E22" s="43">
        <v>56481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500825</v>
      </c>
      <c r="O22" s="44">
        <f t="shared" si="2"/>
        <v>96.47948372182624</v>
      </c>
      <c r="P22" s="9"/>
    </row>
    <row r="23" spans="1:16" ht="15">
      <c r="A23" s="12"/>
      <c r="B23" s="42">
        <v>549</v>
      </c>
      <c r="C23" s="19" t="s">
        <v>34</v>
      </c>
      <c r="D23" s="43">
        <v>0</v>
      </c>
      <c r="E23" s="43">
        <v>79126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79126</v>
      </c>
      <c r="O23" s="44">
        <f t="shared" si="2"/>
        <v>15.24292043922173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32217</v>
      </c>
      <c r="E24" s="29">
        <f t="shared" si="6"/>
        <v>120466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152683</v>
      </c>
      <c r="O24" s="41">
        <f t="shared" si="2"/>
        <v>29.413022539009823</v>
      </c>
      <c r="P24" s="9"/>
    </row>
    <row r="25" spans="1:16" ht="15">
      <c r="A25" s="12"/>
      <c r="B25" s="42">
        <v>572</v>
      </c>
      <c r="C25" s="19" t="s">
        <v>36</v>
      </c>
      <c r="D25" s="43">
        <v>29277</v>
      </c>
      <c r="E25" s="43">
        <v>115515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144792</v>
      </c>
      <c r="O25" s="44">
        <f t="shared" si="2"/>
        <v>27.89289154305529</v>
      </c>
      <c r="P25" s="9"/>
    </row>
    <row r="26" spans="1:16" ht="15">
      <c r="A26" s="12"/>
      <c r="B26" s="42">
        <v>574</v>
      </c>
      <c r="C26" s="19" t="s">
        <v>37</v>
      </c>
      <c r="D26" s="43">
        <v>2940</v>
      </c>
      <c r="E26" s="43">
        <v>4951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7891</v>
      </c>
      <c r="O26" s="44">
        <f t="shared" si="2"/>
        <v>1.5201309959545366</v>
      </c>
      <c r="P26" s="9"/>
    </row>
    <row r="27" spans="1:16" ht="15.75">
      <c r="A27" s="26" t="s">
        <v>39</v>
      </c>
      <c r="B27" s="27"/>
      <c r="C27" s="28"/>
      <c r="D27" s="29">
        <f aca="true" t="shared" si="7" ref="D27:M27">SUM(D28:D28)</f>
        <v>18795</v>
      </c>
      <c r="E27" s="29">
        <f t="shared" si="7"/>
        <v>183179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272926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474900</v>
      </c>
      <c r="O27" s="41">
        <f t="shared" si="2"/>
        <v>91.48526295511462</v>
      </c>
      <c r="P27" s="9"/>
    </row>
    <row r="28" spans="1:16" ht="15.75" thickBot="1">
      <c r="A28" s="12"/>
      <c r="B28" s="42">
        <v>581</v>
      </c>
      <c r="C28" s="19" t="s">
        <v>38</v>
      </c>
      <c r="D28" s="43">
        <v>18795</v>
      </c>
      <c r="E28" s="43">
        <v>183179</v>
      </c>
      <c r="F28" s="43">
        <v>0</v>
      </c>
      <c r="G28" s="43">
        <v>0</v>
      </c>
      <c r="H28" s="43">
        <v>0</v>
      </c>
      <c r="I28" s="43">
        <v>272926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474900</v>
      </c>
      <c r="O28" s="44">
        <f t="shared" si="2"/>
        <v>91.48526295511462</v>
      </c>
      <c r="P28" s="9"/>
    </row>
    <row r="29" spans="1:119" ht="16.5" thickBot="1">
      <c r="A29" s="13" t="s">
        <v>10</v>
      </c>
      <c r="B29" s="21"/>
      <c r="C29" s="20"/>
      <c r="D29" s="14">
        <f>SUM(D5,D12,D15,D21,D24,D27)</f>
        <v>2096337</v>
      </c>
      <c r="E29" s="14">
        <f aca="true" t="shared" si="8" ref="E29:M29">SUM(E5,E12,E15,E21,E24,E27)</f>
        <v>750367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1313910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4160614</v>
      </c>
      <c r="O29" s="35">
        <f t="shared" si="2"/>
        <v>801.5052976305144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5191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2022-03-30T15:49:35Z</cp:lastPrinted>
  <dcterms:created xsi:type="dcterms:W3CDTF">2000-08-31T21:26:31Z</dcterms:created>
  <dcterms:modified xsi:type="dcterms:W3CDTF">2022-03-30T15:49:37Z</dcterms:modified>
  <cp:category/>
  <cp:version/>
  <cp:contentType/>
  <cp:contentStatus/>
</cp:coreProperties>
</file>