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91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  <sheet name="2007" sheetId="15" r:id="rId15"/>
  </sheets>
  <definedNames>
    <definedName name="_xlnm.Print_Area" localSheetId="14">'2007'!$A$1:$O$35</definedName>
    <definedName name="_xlnm.Print_Area" localSheetId="13">'2008'!$A$1:$O$35</definedName>
    <definedName name="_xlnm.Print_Area" localSheetId="12">'2009'!$A$1:$O$36</definedName>
    <definedName name="_xlnm.Print_Area" localSheetId="11">'2010'!$A$1:$O$37</definedName>
    <definedName name="_xlnm.Print_Area" localSheetId="10">'2011'!$A$1:$O$36</definedName>
    <definedName name="_xlnm.Print_Area" localSheetId="9">'2012'!$A$1:$O$36</definedName>
    <definedName name="_xlnm.Print_Area" localSheetId="8">'2013'!$A$1:$O$36</definedName>
    <definedName name="_xlnm.Print_Area" localSheetId="7">'2014'!$A$1:$O$36</definedName>
    <definedName name="_xlnm.Print_Area" localSheetId="6">'2015'!$A$1:$O$35</definedName>
    <definedName name="_xlnm.Print_Area" localSheetId="5">'2016'!$A$1:$O$36</definedName>
    <definedName name="_xlnm.Print_Area" localSheetId="4">'2017'!$A$1:$O$35</definedName>
    <definedName name="_xlnm.Print_Area" localSheetId="3">'2018'!$A$1:$O$37</definedName>
    <definedName name="_xlnm.Print_Area" localSheetId="2">'2019'!$A$1:$O$39</definedName>
    <definedName name="_xlnm.Print_Area" localSheetId="1">'2020'!$A$1:$O$39</definedName>
    <definedName name="_xlnm.Print_Area" localSheetId="0">'2021'!$A$1:$P$38</definedName>
    <definedName name="_xlnm.Print_Titles" localSheetId="14">'2007'!$1:$4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<sst xmlns="http://schemas.openxmlformats.org/spreadsheetml/2006/main" count="727" uniqueCount="95">
  <si>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</si>
  <si>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</si>
  <si>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</si>
  <si>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</si>
  <si>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</si>
  <si>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</si>
  <si>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</si>
  <si>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</si>
  <si>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</si>
  <si>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</si>
  <si>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</si>
  <si>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</si>
  <si>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</si>
  <si>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</si>
  <si>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</si>
  <si>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</si>
  <si>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</si>
  <si>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</si>
  <si>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</si>
  <si>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</si>
  <si>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</si>
  <si>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</si>
  <si>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</si>
  <si>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</si>
  <si>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Debt Service Payments</t>
  </si>
  <si>
    <t>Pension Benefits</t>
  </si>
  <si>
    <t>Other General Government Services</t>
  </si>
  <si>
    <t>Public Safety</t>
  </si>
  <si>
    <t>Law Enforcement</t>
  </si>
  <si>
    <t>Fire Control</t>
  </si>
  <si>
    <t>Protective Inspections</t>
  </si>
  <si>
    <t>Physical Environment</t>
  </si>
  <si>
    <t>Garbage / Solid Waste Control Services</t>
  </si>
  <si>
    <t>Water-Sewer Combination Services</t>
  </si>
  <si>
    <t>Flood Control / Stormwater Management</t>
  </si>
  <si>
    <t>Other Physical Environment</t>
  </si>
  <si>
    <t>Transportation</t>
  </si>
  <si>
    <t>Road and Street Facilities</t>
  </si>
  <si>
    <t>Economic Environment</t>
  </si>
  <si>
    <t>Housing and Urban Development</t>
  </si>
  <si>
    <t>Culture / Recreation</t>
  </si>
  <si>
    <t>Parks and Recreation</t>
  </si>
  <si>
    <t>Inter-Fund Group Transfers Out</t>
  </si>
  <si>
    <t>Special Items (Loss)</t>
  </si>
  <si>
    <t>Other Uses and Non-Operating</t>
  </si>
  <si>
    <t>2009 Municipal Population:</t>
  </si>
  <si>
    <t>Deltona Expenditures Reported by Account Code and Fund Type</t>
  </si>
  <si>
    <t>Local Fiscal Year Ended September 30, 2010</t>
  </si>
  <si>
    <t>Conservation and Resource Management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</si>
  <si>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</si>
  <si>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</si>
  <si>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</si>
  <si>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</si>
  <si>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</si>
  <si>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2012 Municipal Population:</t>
  </si>
  <si>
    <t>Local Fiscal Year Ended September 30, 2008</t>
  </si>
  <si>
    <t>Emergency and Disaster Relief Services</t>
  </si>
  <si>
    <t>2008 Municipal Population:</t>
  </si>
  <si>
    <t>Local Fiscal Year Ended September 30, 2013</t>
  </si>
  <si>
    <t>2013 Municipal Population:</t>
  </si>
  <si>
    <t>Local Fiscal Year Ended September 30, 2014</t>
  </si>
  <si>
    <t>Other General Government</t>
  </si>
  <si>
    <t>Garbage / Solid Waste</t>
  </si>
  <si>
    <t>Water / Sewer Services</t>
  </si>
  <si>
    <t>Conservation / Resource Management</t>
  </si>
  <si>
    <t>Flood Control / Stormwater Control</t>
  </si>
  <si>
    <t>Road / Street Facilities</t>
  </si>
  <si>
    <t>Parks / Recreation</t>
  </si>
  <si>
    <t>Other Uses</t>
  </si>
  <si>
    <t>Interfund Transfers Out</t>
  </si>
  <si>
    <t>2014 Municipal Population:</t>
  </si>
  <si>
    <t>Local Fiscal Year Ended September 30, 2007</t>
  </si>
  <si>
    <t>2007 Municipal Population:</t>
  </si>
  <si>
    <t>Local Fiscal Year Ended September 30, 2015</t>
  </si>
  <si>
    <t>2015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</si>
  <si>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</si>
  <si>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</si>
  <si>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</si>
  <si>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</si>
  <si>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</si>
  <si>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Special Facilities</t>
  </si>
  <si>
    <t>2018 Municipal Population:</t>
  </si>
  <si>
    <t>Local Fiscal Year Ended September 30, 2019</t>
  </si>
  <si>
    <t>Other Economic Environment</t>
  </si>
  <si>
    <t>2019 Municipal Population:</t>
  </si>
  <si>
    <t>Local Fiscal Year Ended September 30, 2020</t>
  </si>
  <si>
    <t>Water Utility Services</t>
  </si>
  <si>
    <t>2020 Municipal Population:</t>
  </si>
  <si>
    <t>Local Fiscal Year Ended September 30, 2021</t>
  </si>
  <si>
    <t>Per Capita Account</t>
  </si>
  <si>
    <t>Custodial</t>
  </si>
  <si>
    <t>Total Account</t>
  </si>
  <si>
    <t>Special Recreation Facilities</t>
  </si>
  <si>
    <t>Inter-fund Group Transfers Out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</si>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</sst>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52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42" fontId="2" fillId="33" borderId="18" xfId="0" applyNumberFormat="1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0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1" xfId="0" applyNumberFormat="1" applyFont="1" applyFill="1" applyBorder="1" applyAlignment="1" applyProtection="1">
      <alignment horizontal="center" vertical="center" wrapText="1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44" fontId="2" fillId="33" borderId="25" xfId="0" applyNumberFormat="1" applyFont="1" applyFill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37" fontId="4" fillId="0" borderId="27" xfId="0" applyNumberFormat="1" applyFont="1" applyBorder="1" applyAlignment="1" applyProtection="1">
      <alignment vertical="center"/>
      <protection/>
    </xf>
    <xf numFmtId="41" fontId="4" fillId="0" borderId="28" xfId="0" applyNumberFormat="1" applyFont="1" applyBorder="1" applyAlignment="1" applyProtection="1">
      <alignment vertical="center"/>
      <protection/>
    </xf>
    <xf numFmtId="42" fontId="2" fillId="33" borderId="29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42" fontId="4" fillId="0" borderId="20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center"/>
      <protection/>
    </xf>
    <xf numFmtId="0" fontId="1" fillId="0" borderId="0" xfId="0" applyFont="1" applyAlignment="1">
      <alignment/>
    </xf>
    <xf numFmtId="0" fontId="14" fillId="33" borderId="23" xfId="0" applyFont="1" applyFill="1" applyBorder="1" applyAlignment="1" applyProtection="1">
      <alignment horizontal="center" vertical="center"/>
      <protection/>
    </xf>
    <xf numFmtId="0" fontId="14" fillId="33" borderId="24" xfId="0" applyFont="1" applyFill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/>
      <protection/>
    </xf>
    <xf numFmtId="37" fontId="13" fillId="33" borderId="21" xfId="0" applyNumberFormat="1" applyFont="1" applyFill="1" applyBorder="1" applyAlignment="1" applyProtection="1">
      <alignment horizontal="center" vertical="center" wrapText="1"/>
      <protection/>
    </xf>
    <xf numFmtId="37" fontId="13" fillId="33" borderId="22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right"/>
      <protection/>
    </xf>
    <xf numFmtId="0" fontId="16" fillId="0" borderId="0" xfId="0" applyFont="1" applyAlignment="1" applyProtection="1">
      <alignment horizontal="center"/>
      <protection/>
    </xf>
    <xf numFmtId="0" fontId="13" fillId="33" borderId="13" xfId="0" applyFont="1" applyFill="1" applyBorder="1" applyAlignment="1" applyProtection="1">
      <alignment vertical="center"/>
      <protection/>
    </xf>
    <xf numFmtId="0" fontId="13" fillId="33" borderId="17" xfId="0" applyFont="1" applyFill="1" applyBorder="1" applyAlignment="1" applyProtection="1">
      <alignment vertical="center"/>
      <protection/>
    </xf>
    <xf numFmtId="42" fontId="13" fillId="33" borderId="18" xfId="0" applyNumberFormat="1" applyFont="1" applyFill="1" applyBorder="1" applyAlignment="1" applyProtection="1">
      <alignment vertical="center"/>
      <protection/>
    </xf>
    <xf numFmtId="42" fontId="13" fillId="33" borderId="19" xfId="0" applyNumberFormat="1" applyFont="1" applyFill="1" applyBorder="1" applyAlignment="1" applyProtection="1">
      <alignment vertical="center"/>
      <protection/>
    </xf>
    <xf numFmtId="44" fontId="13" fillId="33" borderId="14" xfId="0" applyNumberFormat="1" applyFont="1" applyFill="1" applyBorder="1" applyAlignment="1" applyProtection="1">
      <alignment vertical="center"/>
      <protection/>
    </xf>
    <xf numFmtId="44" fontId="16" fillId="0" borderId="0" xfId="0" applyNumberFormat="1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7" fillId="0" borderId="10" xfId="0" applyFont="1" applyBorder="1" applyAlignment="1" applyProtection="1">
      <alignment vertical="center"/>
      <protection/>
    </xf>
    <xf numFmtId="1" fontId="17" fillId="0" borderId="29" xfId="0" applyNumberFormat="1" applyFont="1" applyBorder="1" applyAlignment="1" applyProtection="1">
      <alignment horizontal="center" vertical="center"/>
      <protection/>
    </xf>
    <xf numFmtId="0" fontId="17" fillId="0" borderId="15" xfId="0" applyFont="1" applyBorder="1" applyAlignment="1" applyProtection="1">
      <alignment vertical="center"/>
      <protection/>
    </xf>
    <xf numFmtId="42" fontId="17" fillId="0" borderId="20" xfId="0" applyNumberFormat="1" applyFont="1" applyBorder="1" applyAlignment="1" applyProtection="1">
      <alignment vertical="center"/>
      <protection/>
    </xf>
    <xf numFmtId="44" fontId="17" fillId="0" borderId="30" xfId="0" applyNumberFormat="1" applyFont="1" applyBorder="1" applyAlignment="1" applyProtection="1">
      <alignment vertical="center"/>
      <protection/>
    </xf>
    <xf numFmtId="43" fontId="17" fillId="0" borderId="0" xfId="0" applyNumberFormat="1" applyFont="1" applyAlignment="1" applyProtection="1">
      <alignment/>
      <protection/>
    </xf>
    <xf numFmtId="0" fontId="13" fillId="33" borderId="10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vertical="center"/>
      <protection/>
    </xf>
    <xf numFmtId="0" fontId="13" fillId="33" borderId="15" xfId="0" applyFont="1" applyFill="1" applyBorder="1" applyAlignment="1" applyProtection="1">
      <alignment vertical="center"/>
      <protection/>
    </xf>
    <xf numFmtId="42" fontId="13" fillId="33" borderId="20" xfId="0" applyNumberFormat="1" applyFont="1" applyFill="1" applyBorder="1" applyAlignment="1" applyProtection="1">
      <alignment vertical="center"/>
      <protection/>
    </xf>
    <xf numFmtId="42" fontId="13" fillId="33" borderId="29" xfId="0" applyNumberFormat="1" applyFont="1" applyFill="1" applyBorder="1" applyAlignment="1" applyProtection="1">
      <alignment vertical="center"/>
      <protection/>
    </xf>
    <xf numFmtId="44" fontId="13" fillId="33" borderId="30" xfId="0" applyNumberFormat="1" applyFont="1" applyFill="1" applyBorder="1" applyAlignment="1" applyProtection="1">
      <alignment vertical="center"/>
      <protection/>
    </xf>
    <xf numFmtId="43" fontId="16" fillId="0" borderId="0" xfId="0" applyNumberFormat="1" applyFont="1" applyAlignment="1" applyProtection="1">
      <alignment/>
      <protection/>
    </xf>
    <xf numFmtId="0" fontId="13" fillId="33" borderId="11" xfId="0" applyFont="1" applyFill="1" applyBorder="1" applyAlignment="1" applyProtection="1">
      <alignment vertical="center"/>
      <protection/>
    </xf>
    <xf numFmtId="0" fontId="13" fillId="33" borderId="12" xfId="0" applyFont="1" applyFill="1" applyBorder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vertical="center"/>
      <protection/>
    </xf>
    <xf numFmtId="42" fontId="13" fillId="33" borderId="12" xfId="0" applyNumberFormat="1" applyFont="1" applyFill="1" applyBorder="1" applyAlignment="1" applyProtection="1">
      <alignment vertical="center"/>
      <protection/>
    </xf>
    <xf numFmtId="44" fontId="13" fillId="33" borderId="25" xfId="0" applyNumberFormat="1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7" fillId="0" borderId="13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37" fontId="17" fillId="0" borderId="0" xfId="0" applyNumberFormat="1" applyFont="1" applyBorder="1" applyAlignment="1" applyProtection="1">
      <alignment vertical="center"/>
      <protection/>
    </xf>
    <xf numFmtId="0" fontId="17" fillId="0" borderId="14" xfId="0" applyFont="1" applyBorder="1" applyAlignment="1" applyProtection="1">
      <alignment vertical="center"/>
      <protection/>
    </xf>
    <xf numFmtId="0" fontId="17" fillId="0" borderId="26" xfId="0" applyFont="1" applyBorder="1" applyAlignment="1" applyProtection="1">
      <alignment vertical="center"/>
      <protection/>
    </xf>
    <xf numFmtId="0" fontId="17" fillId="0" borderId="27" xfId="0" applyFont="1" applyBorder="1" applyAlignment="1" applyProtection="1">
      <alignment vertical="center"/>
      <protection/>
    </xf>
    <xf numFmtId="37" fontId="17" fillId="0" borderId="27" xfId="0" applyNumberFormat="1" applyFont="1" applyBorder="1" applyAlignment="1" applyProtection="1">
      <alignment vertical="center"/>
      <protection/>
    </xf>
    <xf numFmtId="41" fontId="17" fillId="0" borderId="28" xfId="0" applyNumberFormat="1" applyFont="1" applyBorder="1" applyAlignment="1" applyProtection="1">
      <alignment vertical="center"/>
      <protection/>
    </xf>
    <xf numFmtId="37" fontId="17" fillId="0" borderId="0" xfId="0" applyNumberFormat="1" applyFont="1" applyAlignment="1" applyProtection="1">
      <alignment/>
      <protection/>
    </xf>
    <xf numFmtId="37" fontId="4" fillId="0" borderId="27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7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  <xf numFmtId="37" fontId="17" fillId="0" borderId="27" xfId="0" applyNumberFormat="1" applyFont="1" applyBorder="1" applyAlignment="1" applyProtection="1">
      <alignment horizontal="right" vertical="center"/>
      <protection/>
    </xf>
    <xf numFmtId="0" fontId="17" fillId="0" borderId="31" xfId="0" applyFont="1" applyBorder="1" applyAlignment="1" applyProtection="1">
      <alignment vertical="center" wrapText="1"/>
      <protection/>
    </xf>
    <xf numFmtId="0" fontId="1" fillId="0" borderId="32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7" fillId="0" borderId="34" xfId="0" applyFont="1" applyBorder="1" applyAlignment="1" applyProtection="1">
      <alignment horizontal="left" vertical="center" wrapText="1"/>
      <protection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1" fillId="0" borderId="37" xfId="0" applyFont="1" applyBorder="1" applyAlignment="1" applyProtection="1">
      <alignment horizontal="center" vertical="center"/>
      <protection/>
    </xf>
    <xf numFmtId="0" fontId="11" fillId="0" borderId="23" xfId="0" applyFont="1" applyBorder="1" applyAlignment="1" applyProtection="1">
      <alignment horizontal="center" vertical="center"/>
      <protection/>
    </xf>
    <xf numFmtId="0" fontId="11" fillId="0" borderId="38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13" fillId="33" borderId="37" xfId="0" applyFont="1" applyFill="1" applyBorder="1" applyAlignment="1" applyProtection="1">
      <alignment horizontal="left" vertical="center" wrapText="1"/>
      <protection/>
    </xf>
    <xf numFmtId="0" fontId="1" fillId="0" borderId="23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4" fillId="33" borderId="40" xfId="0" applyFont="1" applyFill="1" applyBorder="1" applyAlignment="1" applyProtection="1">
      <alignment horizontal="center" vertical="center"/>
      <protection/>
    </xf>
    <xf numFmtId="0" fontId="14" fillId="33" borderId="17" xfId="0" applyFont="1" applyFill="1" applyBorder="1" applyAlignment="1" applyProtection="1">
      <alignment horizontal="center" vertical="center"/>
      <protection/>
    </xf>
    <xf numFmtId="0" fontId="14" fillId="33" borderId="41" xfId="0" applyFont="1" applyFill="1" applyBorder="1" applyAlignment="1" applyProtection="1">
      <alignment horizontal="center" vertical="center"/>
      <protection/>
    </xf>
    <xf numFmtId="37" fontId="13" fillId="33" borderId="42" xfId="0" applyNumberFormat="1" applyFont="1" applyFill="1" applyBorder="1" applyAlignment="1" applyProtection="1">
      <alignment horizontal="center" vertical="center" wrapText="1"/>
      <protection/>
    </xf>
    <xf numFmtId="0" fontId="1" fillId="0" borderId="4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38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8" ht="24" thickBot="1">
      <c r="A2" s="103" t="s">
        <v>88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8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89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90</v>
      </c>
      <c r="N4" s="34" t="s">
        <v>5</v>
      </c>
      <c r="O4" s="34" t="s">
        <v>91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18</v>
      </c>
      <c r="B5" s="25"/>
      <c r="C5" s="25"/>
      <c r="D5" s="26">
        <f>SUM(D6:D13)</f>
        <v>9242678</v>
      </c>
      <c r="E5" s="26">
        <f>SUM(E6:E13)</f>
        <v>1983672</v>
      </c>
      <c r="F5" s="26">
        <f>SUM(F6:F13)</f>
        <v>0</v>
      </c>
      <c r="G5" s="26">
        <f>SUM(G6:G13)</f>
        <v>774965</v>
      </c>
      <c r="H5" s="26">
        <f>SUM(H6:H13)</f>
        <v>0</v>
      </c>
      <c r="I5" s="26">
        <f>SUM(I6:I13)</f>
        <v>3284139</v>
      </c>
      <c r="J5" s="26">
        <f>SUM(J6:J13)</f>
        <v>0</v>
      </c>
      <c r="K5" s="26">
        <f>SUM(K6:K13)</f>
        <v>2478693</v>
      </c>
      <c r="L5" s="26">
        <f>SUM(L6:L13)</f>
        <v>0</v>
      </c>
      <c r="M5" s="26">
        <f>SUM(M6:M13)</f>
        <v>0</v>
      </c>
      <c r="N5" s="26">
        <f>SUM(N6:N13)</f>
        <v>0</v>
      </c>
      <c r="O5" s="27">
        <f>SUM(D5:N5)</f>
        <v>17764147</v>
      </c>
      <c r="P5" s="32">
        <f>(O5/P$36)</f>
        <v>187.0835781913157</v>
      </c>
      <c r="Q5" s="6"/>
    </row>
    <row r="6" spans="1:17" ht="15">
      <c r="A6" s="12"/>
      <c r="B6" s="44">
        <v>511</v>
      </c>
      <c r="C6" s="20" t="s">
        <v>19</v>
      </c>
      <c r="D6" s="46">
        <v>411535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411535</v>
      </c>
      <c r="P6" s="47">
        <f>(O6/P$36)</f>
        <v>4.334091603214222</v>
      </c>
      <c r="Q6" s="9"/>
    </row>
    <row r="7" spans="1:17" ht="15">
      <c r="A7" s="12"/>
      <c r="B7" s="44">
        <v>512</v>
      </c>
      <c r="C7" s="20" t="s">
        <v>20</v>
      </c>
      <c r="D7" s="46">
        <v>1776110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aca="true" t="shared" si="0" ref="O7:O13">SUM(D7:N7)</f>
        <v>1776110</v>
      </c>
      <c r="P7" s="47">
        <f>(O7/P$36)</f>
        <v>18.705148863121757</v>
      </c>
      <c r="Q7" s="9"/>
    </row>
    <row r="8" spans="1:17" ht="15">
      <c r="A8" s="12"/>
      <c r="B8" s="44">
        <v>513</v>
      </c>
      <c r="C8" s="20" t="s">
        <v>21</v>
      </c>
      <c r="D8" s="46">
        <v>1827371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1827371</v>
      </c>
      <c r="P8" s="47">
        <f>(O8/P$36)</f>
        <v>19.245005423735954</v>
      </c>
      <c r="Q8" s="9"/>
    </row>
    <row r="9" spans="1:17" ht="15">
      <c r="A9" s="12"/>
      <c r="B9" s="44">
        <v>514</v>
      </c>
      <c r="C9" s="20" t="s">
        <v>22</v>
      </c>
      <c r="D9" s="46">
        <v>701833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701833</v>
      </c>
      <c r="P9" s="47">
        <f>(O9/P$36)</f>
        <v>7.39137257379967</v>
      </c>
      <c r="Q9" s="9"/>
    </row>
    <row r="10" spans="1:17" ht="15">
      <c r="A10" s="12"/>
      <c r="B10" s="44">
        <v>515</v>
      </c>
      <c r="C10" s="20" t="s">
        <v>23</v>
      </c>
      <c r="D10" s="46">
        <v>779323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779323</v>
      </c>
      <c r="P10" s="47">
        <f>(O10/P$36)</f>
        <v>8.207460533105852</v>
      </c>
      <c r="Q10" s="9"/>
    </row>
    <row r="11" spans="1:17" ht="15">
      <c r="A11" s="12"/>
      <c r="B11" s="44">
        <v>517</v>
      </c>
      <c r="C11" s="20" t="s">
        <v>24</v>
      </c>
      <c r="D11" s="46">
        <v>406506</v>
      </c>
      <c r="E11" s="46">
        <v>1983672</v>
      </c>
      <c r="F11" s="46">
        <v>0</v>
      </c>
      <c r="G11" s="46">
        <v>0</v>
      </c>
      <c r="H11" s="46">
        <v>0</v>
      </c>
      <c r="I11" s="46">
        <v>3284139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5674317</v>
      </c>
      <c r="P11" s="47">
        <f>(O11/P$36)</f>
        <v>59.75921771823955</v>
      </c>
      <c r="Q11" s="9"/>
    </row>
    <row r="12" spans="1:17" ht="15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2478693</v>
      </c>
      <c r="L12" s="46">
        <v>0</v>
      </c>
      <c r="M12" s="46">
        <v>0</v>
      </c>
      <c r="N12" s="46">
        <v>0</v>
      </c>
      <c r="O12" s="46">
        <f t="shared" si="0"/>
        <v>2478693</v>
      </c>
      <c r="P12" s="47">
        <f>(O12/P$36)</f>
        <v>26.10442008151401</v>
      </c>
      <c r="Q12" s="9"/>
    </row>
    <row r="13" spans="1:17" ht="15">
      <c r="A13" s="12"/>
      <c r="B13" s="44">
        <v>519</v>
      </c>
      <c r="C13" s="20" t="s">
        <v>26</v>
      </c>
      <c r="D13" s="46">
        <v>3340000</v>
      </c>
      <c r="E13" s="46">
        <v>0</v>
      </c>
      <c r="F13" s="46">
        <v>0</v>
      </c>
      <c r="G13" s="46">
        <v>774965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0"/>
        <v>4114965</v>
      </c>
      <c r="P13" s="47">
        <f>(O13/P$36)</f>
        <v>43.33686139458469</v>
      </c>
      <c r="Q13" s="9"/>
    </row>
    <row r="14" spans="1:17" ht="15.75">
      <c r="A14" s="28" t="s">
        <v>27</v>
      </c>
      <c r="B14" s="29"/>
      <c r="C14" s="30"/>
      <c r="D14" s="31">
        <f>SUM(D15:D17)</f>
        <v>25583595</v>
      </c>
      <c r="E14" s="31">
        <f>SUM(E15:E17)</f>
        <v>0</v>
      </c>
      <c r="F14" s="31">
        <f>SUM(F15:F17)</f>
        <v>0</v>
      </c>
      <c r="G14" s="31">
        <f>SUM(G15:G17)</f>
        <v>0</v>
      </c>
      <c r="H14" s="31">
        <f>SUM(H15:H17)</f>
        <v>0</v>
      </c>
      <c r="I14" s="31">
        <f>SUM(I15:I17)</f>
        <v>0</v>
      </c>
      <c r="J14" s="31">
        <f>SUM(J15:J17)</f>
        <v>0</v>
      </c>
      <c r="K14" s="31">
        <f>SUM(K15:K17)</f>
        <v>0</v>
      </c>
      <c r="L14" s="31">
        <f>SUM(L15:L17)</f>
        <v>0</v>
      </c>
      <c r="M14" s="31">
        <f>SUM(M15:M17)</f>
        <v>0</v>
      </c>
      <c r="N14" s="31">
        <f>SUM(N15:N17)</f>
        <v>0</v>
      </c>
      <c r="O14" s="42">
        <f>SUM(D14:N14)</f>
        <v>25583595</v>
      </c>
      <c r="P14" s="43">
        <f>(O14/P$36)</f>
        <v>269.43429907427884</v>
      </c>
      <c r="Q14" s="10"/>
    </row>
    <row r="15" spans="1:17" ht="15">
      <c r="A15" s="12"/>
      <c r="B15" s="44">
        <v>521</v>
      </c>
      <c r="C15" s="20" t="s">
        <v>28</v>
      </c>
      <c r="D15" s="46">
        <v>12470473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12470473</v>
      </c>
      <c r="P15" s="47">
        <f>(O15/P$36)</f>
        <v>131.33311217128474</v>
      </c>
      <c r="Q15" s="9"/>
    </row>
    <row r="16" spans="1:17" ht="15">
      <c r="A16" s="12"/>
      <c r="B16" s="44">
        <v>522</v>
      </c>
      <c r="C16" s="20" t="s">
        <v>29</v>
      </c>
      <c r="D16" s="46">
        <v>11449038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>SUM(D16:N16)</f>
        <v>11449038</v>
      </c>
      <c r="P16" s="47">
        <f>(O16/P$36)</f>
        <v>120.57584278537803</v>
      </c>
      <c r="Q16" s="9"/>
    </row>
    <row r="17" spans="1:17" ht="15">
      <c r="A17" s="12"/>
      <c r="B17" s="44">
        <v>524</v>
      </c>
      <c r="C17" s="20" t="s">
        <v>30</v>
      </c>
      <c r="D17" s="46">
        <v>1664084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>SUM(D17:N17)</f>
        <v>1664084</v>
      </c>
      <c r="P17" s="47">
        <f>(O17/P$36)</f>
        <v>17.525344117616083</v>
      </c>
      <c r="Q17" s="9"/>
    </row>
    <row r="18" spans="1:17" ht="15.75">
      <c r="A18" s="28" t="s">
        <v>31</v>
      </c>
      <c r="B18" s="29"/>
      <c r="C18" s="30"/>
      <c r="D18" s="31">
        <f>SUM(D19:D23)</f>
        <v>22276</v>
      </c>
      <c r="E18" s="31">
        <f>SUM(E19:E23)</f>
        <v>11215392</v>
      </c>
      <c r="F18" s="31">
        <f>SUM(F19:F23)</f>
        <v>0</v>
      </c>
      <c r="G18" s="31">
        <f>SUM(G19:G23)</f>
        <v>0</v>
      </c>
      <c r="H18" s="31">
        <f>SUM(H19:H23)</f>
        <v>0</v>
      </c>
      <c r="I18" s="31">
        <f>SUM(I19:I23)</f>
        <v>15940834</v>
      </c>
      <c r="J18" s="31">
        <f>SUM(J19:J23)</f>
        <v>0</v>
      </c>
      <c r="K18" s="31">
        <f>SUM(K19:K23)</f>
        <v>0</v>
      </c>
      <c r="L18" s="31">
        <f>SUM(L19:L23)</f>
        <v>0</v>
      </c>
      <c r="M18" s="31">
        <f>SUM(M19:M23)</f>
        <v>0</v>
      </c>
      <c r="N18" s="31">
        <f>SUM(N19:N23)</f>
        <v>0</v>
      </c>
      <c r="O18" s="42">
        <f>SUM(D18:N18)</f>
        <v>27178502</v>
      </c>
      <c r="P18" s="43">
        <f>(O18/P$36)</f>
        <v>286.231103809253</v>
      </c>
      <c r="Q18" s="10"/>
    </row>
    <row r="19" spans="1:17" ht="15">
      <c r="A19" s="12"/>
      <c r="B19" s="44">
        <v>534</v>
      </c>
      <c r="C19" s="20" t="s">
        <v>32</v>
      </c>
      <c r="D19" s="46">
        <v>0</v>
      </c>
      <c r="E19" s="46">
        <v>6782347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>SUM(D19:N19)</f>
        <v>6782347</v>
      </c>
      <c r="P19" s="47">
        <f>(O19/P$36)</f>
        <v>71.42846460880646</v>
      </c>
      <c r="Q19" s="9"/>
    </row>
    <row r="20" spans="1:17" ht="15">
      <c r="A20" s="12"/>
      <c r="B20" s="44">
        <v>536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15940834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>SUM(D20:N20)</f>
        <v>15940834</v>
      </c>
      <c r="P20" s="47">
        <f>(O20/P$36)</f>
        <v>167.8813097005887</v>
      </c>
      <c r="Q20" s="9"/>
    </row>
    <row r="21" spans="1:17" ht="15">
      <c r="A21" s="12"/>
      <c r="B21" s="44">
        <v>537</v>
      </c>
      <c r="C21" s="20" t="s">
        <v>48</v>
      </c>
      <c r="D21" s="46">
        <v>0</v>
      </c>
      <c r="E21" s="46">
        <v>11201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>SUM(D21:N21)</f>
        <v>11201</v>
      </c>
      <c r="P21" s="47">
        <f>(O21/P$36)</f>
        <v>0.11796362410876961</v>
      </c>
      <c r="Q21" s="9"/>
    </row>
    <row r="22" spans="1:17" ht="15">
      <c r="A22" s="12"/>
      <c r="B22" s="44">
        <v>538</v>
      </c>
      <c r="C22" s="20" t="s">
        <v>34</v>
      </c>
      <c r="D22" s="46">
        <v>0</v>
      </c>
      <c r="E22" s="46">
        <v>3613199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>SUM(D22:N22)</f>
        <v>3613199</v>
      </c>
      <c r="P22" s="47">
        <f>(O22/P$36)</f>
        <v>38.0524996577254</v>
      </c>
      <c r="Q22" s="9"/>
    </row>
    <row r="23" spans="1:17" ht="15">
      <c r="A23" s="12"/>
      <c r="B23" s="44">
        <v>539</v>
      </c>
      <c r="C23" s="20" t="s">
        <v>35</v>
      </c>
      <c r="D23" s="46">
        <v>22276</v>
      </c>
      <c r="E23" s="46">
        <v>808645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>SUM(D23:N23)</f>
        <v>830921</v>
      </c>
      <c r="P23" s="47">
        <f>(O23/P$36)</f>
        <v>8.750866218023654</v>
      </c>
      <c r="Q23" s="9"/>
    </row>
    <row r="24" spans="1:17" ht="15.75">
      <c r="A24" s="28" t="s">
        <v>36</v>
      </c>
      <c r="B24" s="29"/>
      <c r="C24" s="30"/>
      <c r="D24" s="31">
        <f>SUM(D25:D25)</f>
        <v>2214698</v>
      </c>
      <c r="E24" s="31">
        <f>SUM(E25:E25)</f>
        <v>3059387</v>
      </c>
      <c r="F24" s="31">
        <f>SUM(F25:F25)</f>
        <v>0</v>
      </c>
      <c r="G24" s="31">
        <f>SUM(G25:G25)</f>
        <v>0</v>
      </c>
      <c r="H24" s="31">
        <f>SUM(H25:H25)</f>
        <v>0</v>
      </c>
      <c r="I24" s="31">
        <f>SUM(I25:I25)</f>
        <v>0</v>
      </c>
      <c r="J24" s="31">
        <f>SUM(J25:J25)</f>
        <v>0</v>
      </c>
      <c r="K24" s="31">
        <f>SUM(K25:K25)</f>
        <v>0</v>
      </c>
      <c r="L24" s="31">
        <f>SUM(L25:L25)</f>
        <v>0</v>
      </c>
      <c r="M24" s="31">
        <f>SUM(M25:M25)</f>
        <v>0</v>
      </c>
      <c r="N24" s="31">
        <f>SUM(N25:N25)</f>
        <v>0</v>
      </c>
      <c r="O24" s="31">
        <f>SUM(D24:N24)</f>
        <v>5274085</v>
      </c>
      <c r="P24" s="43">
        <f>(O24/P$36)</f>
        <v>55.54416395479869</v>
      </c>
      <c r="Q24" s="10"/>
    </row>
    <row r="25" spans="1:17" ht="15">
      <c r="A25" s="12"/>
      <c r="B25" s="44">
        <v>541</v>
      </c>
      <c r="C25" s="20" t="s">
        <v>37</v>
      </c>
      <c r="D25" s="46">
        <v>2214698</v>
      </c>
      <c r="E25" s="46">
        <v>3059387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>SUM(D25:N25)</f>
        <v>5274085</v>
      </c>
      <c r="P25" s="47">
        <f>(O25/P$36)</f>
        <v>55.54416395479869</v>
      </c>
      <c r="Q25" s="9"/>
    </row>
    <row r="26" spans="1:17" ht="15.75">
      <c r="A26" s="28" t="s">
        <v>38</v>
      </c>
      <c r="B26" s="29"/>
      <c r="C26" s="30"/>
      <c r="D26" s="31">
        <f>SUM(D27:D28)</f>
        <v>0</v>
      </c>
      <c r="E26" s="31">
        <f>SUM(E27:E28)</f>
        <v>763963</v>
      </c>
      <c r="F26" s="31">
        <f>SUM(F27:F28)</f>
        <v>0</v>
      </c>
      <c r="G26" s="31">
        <f>SUM(G27:G28)</f>
        <v>0</v>
      </c>
      <c r="H26" s="31">
        <f>SUM(H27:H28)</f>
        <v>0</v>
      </c>
      <c r="I26" s="31">
        <f>SUM(I27:I28)</f>
        <v>0</v>
      </c>
      <c r="J26" s="31">
        <f>SUM(J27:J28)</f>
        <v>0</v>
      </c>
      <c r="K26" s="31">
        <f>SUM(K27:K28)</f>
        <v>0</v>
      </c>
      <c r="L26" s="31">
        <f>SUM(L27:L28)</f>
        <v>0</v>
      </c>
      <c r="M26" s="31">
        <f>SUM(M27:M28)</f>
        <v>0</v>
      </c>
      <c r="N26" s="31">
        <f>SUM(N27:N28)</f>
        <v>0</v>
      </c>
      <c r="O26" s="31">
        <f>SUM(D26:N26)</f>
        <v>763963</v>
      </c>
      <c r="P26" s="43">
        <f>(O26/P$36)</f>
        <v>8.045696291849652</v>
      </c>
      <c r="Q26" s="10"/>
    </row>
    <row r="27" spans="1:17" ht="15">
      <c r="A27" s="13"/>
      <c r="B27" s="45">
        <v>554</v>
      </c>
      <c r="C27" s="21" t="s">
        <v>39</v>
      </c>
      <c r="D27" s="46">
        <v>0</v>
      </c>
      <c r="E27" s="46">
        <v>756647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>SUM(D27:N27)</f>
        <v>756647</v>
      </c>
      <c r="P27" s="47">
        <f>(O27/P$36)</f>
        <v>7.968647646730488</v>
      </c>
      <c r="Q27" s="9"/>
    </row>
    <row r="28" spans="1:17" ht="15">
      <c r="A28" s="13"/>
      <c r="B28" s="45">
        <v>559</v>
      </c>
      <c r="C28" s="21" t="s">
        <v>83</v>
      </c>
      <c r="D28" s="46">
        <v>0</v>
      </c>
      <c r="E28" s="46">
        <v>7316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>SUM(D28:N28)</f>
        <v>7316</v>
      </c>
      <c r="P28" s="47">
        <f>(O28/P$36)</f>
        <v>0.07704864511916422</v>
      </c>
      <c r="Q28" s="9"/>
    </row>
    <row r="29" spans="1:17" ht="15.75">
      <c r="A29" s="28" t="s">
        <v>40</v>
      </c>
      <c r="B29" s="29"/>
      <c r="C29" s="30"/>
      <c r="D29" s="31">
        <f>SUM(D30:D31)</f>
        <v>3368905</v>
      </c>
      <c r="E29" s="31">
        <f>SUM(E30:E31)</f>
        <v>0</v>
      </c>
      <c r="F29" s="31">
        <f>SUM(F30:F31)</f>
        <v>0</v>
      </c>
      <c r="G29" s="31">
        <f>SUM(G30:G31)</f>
        <v>341160</v>
      </c>
      <c r="H29" s="31">
        <f>SUM(H30:H31)</f>
        <v>0</v>
      </c>
      <c r="I29" s="31">
        <f>SUM(I30:I31)</f>
        <v>0</v>
      </c>
      <c r="J29" s="31">
        <f>SUM(J30:J31)</f>
        <v>0</v>
      </c>
      <c r="K29" s="31">
        <f>SUM(K30:K31)</f>
        <v>0</v>
      </c>
      <c r="L29" s="31">
        <f>SUM(L30:L31)</f>
        <v>0</v>
      </c>
      <c r="M29" s="31">
        <f>SUM(M30:M31)</f>
        <v>0</v>
      </c>
      <c r="N29" s="31">
        <f>SUM(N30:N31)</f>
        <v>0</v>
      </c>
      <c r="O29" s="31">
        <f>SUM(D29:N29)</f>
        <v>3710065</v>
      </c>
      <c r="P29" s="43">
        <f>(O29/P$36)</f>
        <v>39.07264646719956</v>
      </c>
      <c r="Q29" s="9"/>
    </row>
    <row r="30" spans="1:17" ht="15">
      <c r="A30" s="12"/>
      <c r="B30" s="44">
        <v>572</v>
      </c>
      <c r="C30" s="20" t="s">
        <v>41</v>
      </c>
      <c r="D30" s="46">
        <v>2621726</v>
      </c>
      <c r="E30" s="46">
        <v>0</v>
      </c>
      <c r="F30" s="46">
        <v>0</v>
      </c>
      <c r="G30" s="46">
        <v>341160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>SUM(D30:N30)</f>
        <v>2962886</v>
      </c>
      <c r="P30" s="47">
        <f>(O30/P$36)</f>
        <v>31.203711309805904</v>
      </c>
      <c r="Q30" s="9"/>
    </row>
    <row r="31" spans="1:17" ht="15">
      <c r="A31" s="12"/>
      <c r="B31" s="44">
        <v>575</v>
      </c>
      <c r="C31" s="20" t="s">
        <v>92</v>
      </c>
      <c r="D31" s="46">
        <v>747179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>SUM(D31:N31)</f>
        <v>747179</v>
      </c>
      <c r="P31" s="47">
        <f>(O31/P$36)</f>
        <v>7.868935157393658</v>
      </c>
      <c r="Q31" s="9"/>
    </row>
    <row r="32" spans="1:17" ht="15.75">
      <c r="A32" s="28" t="s">
        <v>44</v>
      </c>
      <c r="B32" s="29"/>
      <c r="C32" s="30"/>
      <c r="D32" s="31">
        <f>SUM(D33:D33)</f>
        <v>422200</v>
      </c>
      <c r="E32" s="31">
        <f>SUM(E33:E33)</f>
        <v>1048010</v>
      </c>
      <c r="F32" s="31">
        <f>SUM(F33:F33)</f>
        <v>0</v>
      </c>
      <c r="G32" s="31">
        <f>SUM(G33:G33)</f>
        <v>0</v>
      </c>
      <c r="H32" s="31">
        <f>SUM(H33:H33)</f>
        <v>0</v>
      </c>
      <c r="I32" s="31">
        <f>SUM(I33:I33)</f>
        <v>0</v>
      </c>
      <c r="J32" s="31">
        <f>SUM(J33:J33)</f>
        <v>0</v>
      </c>
      <c r="K32" s="31">
        <f>SUM(K33:K33)</f>
        <v>0</v>
      </c>
      <c r="L32" s="31">
        <f>SUM(L33:L33)</f>
        <v>0</v>
      </c>
      <c r="M32" s="31">
        <f>SUM(M33:M33)</f>
        <v>0</v>
      </c>
      <c r="N32" s="31">
        <f>SUM(N33:N33)</f>
        <v>0</v>
      </c>
      <c r="O32" s="31">
        <f>SUM(D32:N32)</f>
        <v>1470210</v>
      </c>
      <c r="P32" s="43">
        <f>(O32/P$36)</f>
        <v>15.483555021958232</v>
      </c>
      <c r="Q32" s="9"/>
    </row>
    <row r="33" spans="1:17" ht="15.75" thickBot="1">
      <c r="A33" s="12"/>
      <c r="B33" s="44">
        <v>581</v>
      </c>
      <c r="C33" s="20" t="s">
        <v>93</v>
      </c>
      <c r="D33" s="46">
        <v>422200</v>
      </c>
      <c r="E33" s="46">
        <v>1048010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>SUM(D33:N33)</f>
        <v>1470210</v>
      </c>
      <c r="P33" s="47">
        <f>(O33/P$36)</f>
        <v>15.483555021958232</v>
      </c>
      <c r="Q33" s="9"/>
    </row>
    <row r="34" spans="1:120" ht="16.5" thickBot="1">
      <c r="A34" s="14" t="s">
        <v>10</v>
      </c>
      <c r="B34" s="23"/>
      <c r="C34" s="22"/>
      <c r="D34" s="15">
        <f>SUM(D5,D14,D18,D24,D26,D29,D32)</f>
        <v>40854352</v>
      </c>
      <c r="E34" s="15">
        <f aca="true" t="shared" si="1" ref="E34:N34">SUM(E5,E14,E18,E24,E26,E29,E32)</f>
        <v>18070424</v>
      </c>
      <c r="F34" s="15">
        <f t="shared" si="1"/>
        <v>0</v>
      </c>
      <c r="G34" s="15">
        <f t="shared" si="1"/>
        <v>1116125</v>
      </c>
      <c r="H34" s="15">
        <f t="shared" si="1"/>
        <v>0</v>
      </c>
      <c r="I34" s="15">
        <f t="shared" si="1"/>
        <v>19224973</v>
      </c>
      <c r="J34" s="15">
        <f t="shared" si="1"/>
        <v>0</v>
      </c>
      <c r="K34" s="15">
        <f t="shared" si="1"/>
        <v>2478693</v>
      </c>
      <c r="L34" s="15">
        <f t="shared" si="1"/>
        <v>0</v>
      </c>
      <c r="M34" s="15">
        <f t="shared" si="1"/>
        <v>0</v>
      </c>
      <c r="N34" s="15">
        <f t="shared" si="1"/>
        <v>0</v>
      </c>
      <c r="O34" s="15">
        <f>SUM(D34:N34)</f>
        <v>81744567</v>
      </c>
      <c r="P34" s="37">
        <f>(O34/P$36)</f>
        <v>860.8950428106536</v>
      </c>
      <c r="Q34" s="6"/>
      <c r="R34" s="2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</row>
    <row r="35" spans="1:16" ht="15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9"/>
    </row>
    <row r="36" spans="1:16" ht="15">
      <c r="A36" s="38"/>
      <c r="B36" s="39"/>
      <c r="C36" s="39"/>
      <c r="D36" s="40"/>
      <c r="E36" s="40"/>
      <c r="F36" s="40"/>
      <c r="G36" s="40"/>
      <c r="H36" s="40"/>
      <c r="I36" s="40"/>
      <c r="J36" s="40"/>
      <c r="K36" s="40"/>
      <c r="L36" s="40"/>
      <c r="M36" s="93" t="s">
        <v>94</v>
      </c>
      <c r="N36" s="93"/>
      <c r="O36" s="93"/>
      <c r="P36" s="41">
        <v>94953</v>
      </c>
    </row>
    <row r="37" spans="1:16" ht="15">
      <c r="A37" s="94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6"/>
    </row>
    <row r="38" spans="1:16" ht="15.75" customHeight="1" thickBot="1">
      <c r="A38" s="97" t="s">
        <v>50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9"/>
    </row>
  </sheetData>
  <sheetProtection/>
  <mergeCells count="10">
    <mergeCell ref="M36:O36"/>
    <mergeCell ref="A37:P37"/>
    <mergeCell ref="A38:P38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3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6669923</v>
      </c>
      <c r="E5" s="26">
        <f t="shared" si="0"/>
        <v>1980996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3721731</v>
      </c>
      <c r="J5" s="26">
        <f t="shared" si="0"/>
        <v>0</v>
      </c>
      <c r="K5" s="26">
        <f t="shared" si="0"/>
        <v>788379</v>
      </c>
      <c r="L5" s="26">
        <f t="shared" si="0"/>
        <v>0</v>
      </c>
      <c r="M5" s="26">
        <f t="shared" si="0"/>
        <v>0</v>
      </c>
      <c r="N5" s="27">
        <f>SUM(D5:M5)</f>
        <v>13161029</v>
      </c>
      <c r="O5" s="32">
        <f aca="true" t="shared" si="1" ref="O5:O32">(N5/O$34)</f>
        <v>154.3254535007798</v>
      </c>
      <c r="P5" s="6"/>
    </row>
    <row r="6" spans="1:16" ht="15">
      <c r="A6" s="12"/>
      <c r="B6" s="44">
        <v>511</v>
      </c>
      <c r="C6" s="20" t="s">
        <v>19</v>
      </c>
      <c r="D6" s="46">
        <v>343403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343403</v>
      </c>
      <c r="O6" s="47">
        <f t="shared" si="1"/>
        <v>4.026723420222559</v>
      </c>
      <c r="P6" s="9"/>
    </row>
    <row r="7" spans="1:16" ht="15">
      <c r="A7" s="12"/>
      <c r="B7" s="44">
        <v>512</v>
      </c>
      <c r="C7" s="20" t="s">
        <v>20</v>
      </c>
      <c r="D7" s="46">
        <v>1150400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1150400</v>
      </c>
      <c r="O7" s="47">
        <f t="shared" si="1"/>
        <v>13.489522871448505</v>
      </c>
      <c r="P7" s="9"/>
    </row>
    <row r="8" spans="1:16" ht="15">
      <c r="A8" s="12"/>
      <c r="B8" s="44">
        <v>513</v>
      </c>
      <c r="C8" s="20" t="s">
        <v>21</v>
      </c>
      <c r="D8" s="46">
        <v>1625080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1625080</v>
      </c>
      <c r="O8" s="47">
        <f t="shared" si="1"/>
        <v>19.055592687703005</v>
      </c>
      <c r="P8" s="9"/>
    </row>
    <row r="9" spans="1:16" ht="15">
      <c r="A9" s="12"/>
      <c r="B9" s="44">
        <v>514</v>
      </c>
      <c r="C9" s="20" t="s">
        <v>22</v>
      </c>
      <c r="D9" s="46">
        <v>609006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609006</v>
      </c>
      <c r="O9" s="47">
        <f t="shared" si="1"/>
        <v>7.141168607309952</v>
      </c>
      <c r="P9" s="9"/>
    </row>
    <row r="10" spans="1:16" ht="15">
      <c r="A10" s="12"/>
      <c r="B10" s="44">
        <v>515</v>
      </c>
      <c r="C10" s="20" t="s">
        <v>23</v>
      </c>
      <c r="D10" s="46">
        <v>739767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739767</v>
      </c>
      <c r="O10" s="47">
        <f t="shared" si="1"/>
        <v>8.674464417631125</v>
      </c>
      <c r="P10" s="9"/>
    </row>
    <row r="11" spans="1:16" ht="15">
      <c r="A11" s="12"/>
      <c r="B11" s="44">
        <v>517</v>
      </c>
      <c r="C11" s="20" t="s">
        <v>24</v>
      </c>
      <c r="D11" s="46">
        <v>0</v>
      </c>
      <c r="E11" s="46">
        <v>1980996</v>
      </c>
      <c r="F11" s="46">
        <v>0</v>
      </c>
      <c r="G11" s="46">
        <v>0</v>
      </c>
      <c r="H11" s="46">
        <v>0</v>
      </c>
      <c r="I11" s="46">
        <v>3721731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5702727</v>
      </c>
      <c r="O11" s="47">
        <f t="shared" si="1"/>
        <v>66.86984205157069</v>
      </c>
      <c r="P11" s="9"/>
    </row>
    <row r="12" spans="1:16" ht="15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788379</v>
      </c>
      <c r="L12" s="46">
        <v>0</v>
      </c>
      <c r="M12" s="46">
        <v>0</v>
      </c>
      <c r="N12" s="46">
        <f t="shared" si="2"/>
        <v>788379</v>
      </c>
      <c r="O12" s="47">
        <f t="shared" si="1"/>
        <v>9.244485876103704</v>
      </c>
      <c r="P12" s="9"/>
    </row>
    <row r="13" spans="1:16" ht="15">
      <c r="A13" s="12"/>
      <c r="B13" s="44">
        <v>519</v>
      </c>
      <c r="C13" s="20" t="s">
        <v>26</v>
      </c>
      <c r="D13" s="46">
        <v>2202267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2202267</v>
      </c>
      <c r="O13" s="47">
        <f t="shared" si="1"/>
        <v>25.823653568790235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SUM(D15:D17)</f>
        <v>18613258</v>
      </c>
      <c r="E14" s="31">
        <f t="shared" si="3"/>
        <v>0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32">SUM(D14:M14)</f>
        <v>18613258</v>
      </c>
      <c r="O14" s="43">
        <f t="shared" si="1"/>
        <v>218.25797070859863</v>
      </c>
      <c r="P14" s="10"/>
    </row>
    <row r="15" spans="1:16" ht="15">
      <c r="A15" s="12"/>
      <c r="B15" s="44">
        <v>521</v>
      </c>
      <c r="C15" s="20" t="s">
        <v>28</v>
      </c>
      <c r="D15" s="46">
        <v>9127505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9127505</v>
      </c>
      <c r="O15" s="47">
        <f t="shared" si="1"/>
        <v>107.02858784488924</v>
      </c>
      <c r="P15" s="9"/>
    </row>
    <row r="16" spans="1:16" ht="15">
      <c r="A16" s="12"/>
      <c r="B16" s="44">
        <v>522</v>
      </c>
      <c r="C16" s="20" t="s">
        <v>29</v>
      </c>
      <c r="D16" s="46">
        <v>8788688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8788688</v>
      </c>
      <c r="O16" s="47">
        <f t="shared" si="1"/>
        <v>103.0556395914682</v>
      </c>
      <c r="P16" s="9"/>
    </row>
    <row r="17" spans="1:16" ht="15">
      <c r="A17" s="12"/>
      <c r="B17" s="44">
        <v>524</v>
      </c>
      <c r="C17" s="20" t="s">
        <v>30</v>
      </c>
      <c r="D17" s="46">
        <v>697065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697065</v>
      </c>
      <c r="O17" s="47">
        <f t="shared" si="1"/>
        <v>8.173743272241179</v>
      </c>
      <c r="P17" s="9"/>
    </row>
    <row r="18" spans="1:16" ht="15.75">
      <c r="A18" s="28" t="s">
        <v>31</v>
      </c>
      <c r="B18" s="29"/>
      <c r="C18" s="30"/>
      <c r="D18" s="31">
        <f aca="true" t="shared" si="5" ref="D18:M18">SUM(D19:D23)</f>
        <v>142150</v>
      </c>
      <c r="E18" s="31">
        <f t="shared" si="5"/>
        <v>9080438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10604563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19827151</v>
      </c>
      <c r="O18" s="43">
        <f t="shared" si="1"/>
        <v>232.4920087710041</v>
      </c>
      <c r="P18" s="10"/>
    </row>
    <row r="19" spans="1:16" ht="15">
      <c r="A19" s="12"/>
      <c r="B19" s="44">
        <v>534</v>
      </c>
      <c r="C19" s="20" t="s">
        <v>32</v>
      </c>
      <c r="D19" s="46">
        <v>0</v>
      </c>
      <c r="E19" s="46">
        <v>4213351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4213351</v>
      </c>
      <c r="O19" s="47">
        <f t="shared" si="1"/>
        <v>49.40550650203445</v>
      </c>
      <c r="P19" s="9"/>
    </row>
    <row r="20" spans="1:16" ht="15">
      <c r="A20" s="12"/>
      <c r="B20" s="44">
        <v>536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10604563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10604563</v>
      </c>
      <c r="O20" s="47">
        <f t="shared" si="1"/>
        <v>124.34848324949286</v>
      </c>
      <c r="P20" s="9"/>
    </row>
    <row r="21" spans="1:16" ht="15">
      <c r="A21" s="12"/>
      <c r="B21" s="44">
        <v>537</v>
      </c>
      <c r="C21" s="20" t="s">
        <v>48</v>
      </c>
      <c r="D21" s="46">
        <v>0</v>
      </c>
      <c r="E21" s="46">
        <v>32719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32719</v>
      </c>
      <c r="O21" s="47">
        <f t="shared" si="1"/>
        <v>0.3836610733926666</v>
      </c>
      <c r="P21" s="9"/>
    </row>
    <row r="22" spans="1:16" ht="15">
      <c r="A22" s="12"/>
      <c r="B22" s="44">
        <v>538</v>
      </c>
      <c r="C22" s="20" t="s">
        <v>34</v>
      </c>
      <c r="D22" s="46">
        <v>0</v>
      </c>
      <c r="E22" s="46">
        <v>4806046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4806046</v>
      </c>
      <c r="O22" s="47">
        <f t="shared" si="1"/>
        <v>56.355413280801116</v>
      </c>
      <c r="P22" s="9"/>
    </row>
    <row r="23" spans="1:16" ht="15">
      <c r="A23" s="12"/>
      <c r="B23" s="44">
        <v>539</v>
      </c>
      <c r="C23" s="20" t="s">
        <v>35</v>
      </c>
      <c r="D23" s="46">
        <v>142150</v>
      </c>
      <c r="E23" s="46">
        <v>28322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170472</v>
      </c>
      <c r="O23" s="47">
        <f t="shared" si="1"/>
        <v>1.9989446652830056</v>
      </c>
      <c r="P23" s="9"/>
    </row>
    <row r="24" spans="1:16" ht="15.75">
      <c r="A24" s="28" t="s">
        <v>36</v>
      </c>
      <c r="B24" s="29"/>
      <c r="C24" s="30"/>
      <c r="D24" s="31">
        <f aca="true" t="shared" si="6" ref="D24:M24">SUM(D25:D25)</f>
        <v>1883087</v>
      </c>
      <c r="E24" s="31">
        <f t="shared" si="6"/>
        <v>4657286</v>
      </c>
      <c r="F24" s="31">
        <f t="shared" si="6"/>
        <v>0</v>
      </c>
      <c r="G24" s="31">
        <f t="shared" si="6"/>
        <v>0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si="4"/>
        <v>6540373</v>
      </c>
      <c r="O24" s="43">
        <f t="shared" si="1"/>
        <v>76.69202987769843</v>
      </c>
      <c r="P24" s="10"/>
    </row>
    <row r="25" spans="1:16" ht="15">
      <c r="A25" s="12"/>
      <c r="B25" s="44">
        <v>541</v>
      </c>
      <c r="C25" s="20" t="s">
        <v>37</v>
      </c>
      <c r="D25" s="46">
        <v>1883087</v>
      </c>
      <c r="E25" s="46">
        <v>4657286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6540373</v>
      </c>
      <c r="O25" s="47">
        <f t="shared" si="1"/>
        <v>76.69202987769843</v>
      </c>
      <c r="P25" s="9"/>
    </row>
    <row r="26" spans="1:16" ht="15.75">
      <c r="A26" s="28" t="s">
        <v>38</v>
      </c>
      <c r="B26" s="29"/>
      <c r="C26" s="30"/>
      <c r="D26" s="31">
        <f aca="true" t="shared" si="7" ref="D26:M26">SUM(D27:D27)</f>
        <v>0</v>
      </c>
      <c r="E26" s="31">
        <f t="shared" si="7"/>
        <v>1499706</v>
      </c>
      <c r="F26" s="31">
        <f t="shared" si="7"/>
        <v>0</v>
      </c>
      <c r="G26" s="31">
        <f t="shared" si="7"/>
        <v>0</v>
      </c>
      <c r="H26" s="31">
        <f t="shared" si="7"/>
        <v>0</v>
      </c>
      <c r="I26" s="31">
        <f t="shared" si="7"/>
        <v>0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0</v>
      </c>
      <c r="N26" s="31">
        <f t="shared" si="4"/>
        <v>1499706</v>
      </c>
      <c r="O26" s="43">
        <f t="shared" si="1"/>
        <v>17.585464523164596</v>
      </c>
      <c r="P26" s="10"/>
    </row>
    <row r="27" spans="1:16" ht="15">
      <c r="A27" s="13"/>
      <c r="B27" s="45">
        <v>554</v>
      </c>
      <c r="C27" s="21" t="s">
        <v>39</v>
      </c>
      <c r="D27" s="46">
        <v>0</v>
      </c>
      <c r="E27" s="46">
        <v>1499706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1499706</v>
      </c>
      <c r="O27" s="47">
        <f t="shared" si="1"/>
        <v>17.585464523164596</v>
      </c>
      <c r="P27" s="9"/>
    </row>
    <row r="28" spans="1:16" ht="15.75">
      <c r="A28" s="28" t="s">
        <v>40</v>
      </c>
      <c r="B28" s="29"/>
      <c r="C28" s="30"/>
      <c r="D28" s="31">
        <f aca="true" t="shared" si="8" ref="D28:M28">SUM(D29:D29)</f>
        <v>2041727</v>
      </c>
      <c r="E28" s="31">
        <f t="shared" si="8"/>
        <v>179790</v>
      </c>
      <c r="F28" s="31">
        <f t="shared" si="8"/>
        <v>0</v>
      </c>
      <c r="G28" s="31">
        <f t="shared" si="8"/>
        <v>193054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4"/>
        <v>2414571</v>
      </c>
      <c r="O28" s="43">
        <f t="shared" si="1"/>
        <v>28.31311781053224</v>
      </c>
      <c r="P28" s="9"/>
    </row>
    <row r="29" spans="1:16" ht="15">
      <c r="A29" s="12"/>
      <c r="B29" s="44">
        <v>572</v>
      </c>
      <c r="C29" s="20" t="s">
        <v>41</v>
      </c>
      <c r="D29" s="46">
        <v>2041727</v>
      </c>
      <c r="E29" s="46">
        <v>179790</v>
      </c>
      <c r="F29" s="46">
        <v>0</v>
      </c>
      <c r="G29" s="46">
        <v>193054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2414571</v>
      </c>
      <c r="O29" s="47">
        <f t="shared" si="1"/>
        <v>28.31311781053224</v>
      </c>
      <c r="P29" s="9"/>
    </row>
    <row r="30" spans="1:16" ht="15.75">
      <c r="A30" s="28" t="s">
        <v>44</v>
      </c>
      <c r="B30" s="29"/>
      <c r="C30" s="30"/>
      <c r="D30" s="31">
        <f aca="true" t="shared" si="9" ref="D30:M30">SUM(D31:D31)</f>
        <v>383800</v>
      </c>
      <c r="E30" s="31">
        <f t="shared" si="9"/>
        <v>125777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4"/>
        <v>509577</v>
      </c>
      <c r="O30" s="43">
        <f t="shared" si="1"/>
        <v>5.975269989798431</v>
      </c>
      <c r="P30" s="9"/>
    </row>
    <row r="31" spans="1:16" ht="15.75" thickBot="1">
      <c r="A31" s="12"/>
      <c r="B31" s="44">
        <v>581</v>
      </c>
      <c r="C31" s="20" t="s">
        <v>42</v>
      </c>
      <c r="D31" s="46">
        <v>383800</v>
      </c>
      <c r="E31" s="46">
        <v>125777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509577</v>
      </c>
      <c r="O31" s="47">
        <f t="shared" si="1"/>
        <v>5.975269989798431</v>
      </c>
      <c r="P31" s="9"/>
    </row>
    <row r="32" spans="1:119" ht="16.5" thickBot="1">
      <c r="A32" s="14" t="s">
        <v>10</v>
      </c>
      <c r="B32" s="23"/>
      <c r="C32" s="22"/>
      <c r="D32" s="15">
        <f>SUM(D5,D14,D18,D24,D26,D28,D30)</f>
        <v>29733945</v>
      </c>
      <c r="E32" s="15">
        <f aca="true" t="shared" si="10" ref="E32:M32">SUM(E5,E14,E18,E24,E26,E28,E30)</f>
        <v>17523993</v>
      </c>
      <c r="F32" s="15">
        <f t="shared" si="10"/>
        <v>0</v>
      </c>
      <c r="G32" s="15">
        <f t="shared" si="10"/>
        <v>193054</v>
      </c>
      <c r="H32" s="15">
        <f t="shared" si="10"/>
        <v>0</v>
      </c>
      <c r="I32" s="15">
        <f t="shared" si="10"/>
        <v>14326294</v>
      </c>
      <c r="J32" s="15">
        <f t="shared" si="10"/>
        <v>0</v>
      </c>
      <c r="K32" s="15">
        <f t="shared" si="10"/>
        <v>788379</v>
      </c>
      <c r="L32" s="15">
        <f t="shared" si="10"/>
        <v>0</v>
      </c>
      <c r="M32" s="15">
        <f t="shared" si="10"/>
        <v>0</v>
      </c>
      <c r="N32" s="15">
        <f t="shared" si="4"/>
        <v>62565665</v>
      </c>
      <c r="O32" s="37">
        <f t="shared" si="1"/>
        <v>733.6413151815761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 ht="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 ht="15">
      <c r="A34" s="38"/>
      <c r="B34" s="39"/>
      <c r="C34" s="39"/>
      <c r="D34" s="40"/>
      <c r="E34" s="40"/>
      <c r="F34" s="40"/>
      <c r="G34" s="40"/>
      <c r="H34" s="40"/>
      <c r="I34" s="40"/>
      <c r="J34" s="40"/>
      <c r="K34" s="40"/>
      <c r="L34" s="93" t="s">
        <v>54</v>
      </c>
      <c r="M34" s="93"/>
      <c r="N34" s="93"/>
      <c r="O34" s="41">
        <v>85281</v>
      </c>
    </row>
    <row r="35" spans="1:15" ht="15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  <row r="36" spans="1:15" ht="15.75" customHeight="1" thickBot="1">
      <c r="A36" s="97" t="s">
        <v>50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9"/>
    </row>
  </sheetData>
  <sheetProtection/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6361331</v>
      </c>
      <c r="E5" s="26">
        <f t="shared" si="0"/>
        <v>1983530</v>
      </c>
      <c r="F5" s="26">
        <f t="shared" si="0"/>
        <v>0</v>
      </c>
      <c r="G5" s="26">
        <f t="shared" si="0"/>
        <v>2066283</v>
      </c>
      <c r="H5" s="26">
        <f t="shared" si="0"/>
        <v>0</v>
      </c>
      <c r="I5" s="26">
        <f t="shared" si="0"/>
        <v>3784384</v>
      </c>
      <c r="J5" s="26">
        <f t="shared" si="0"/>
        <v>0</v>
      </c>
      <c r="K5" s="26">
        <f t="shared" si="0"/>
        <v>484971</v>
      </c>
      <c r="L5" s="26">
        <f t="shared" si="0"/>
        <v>0</v>
      </c>
      <c r="M5" s="26">
        <f t="shared" si="0"/>
        <v>0</v>
      </c>
      <c r="N5" s="27">
        <f>SUM(D5:M5)</f>
        <v>14680499</v>
      </c>
      <c r="O5" s="32">
        <f aca="true" t="shared" si="1" ref="O5:O32">(N5/O$34)</f>
        <v>172.23961376462168</v>
      </c>
      <c r="P5" s="6"/>
    </row>
    <row r="6" spans="1:16" ht="15">
      <c r="A6" s="12"/>
      <c r="B6" s="44">
        <v>511</v>
      </c>
      <c r="C6" s="20" t="s">
        <v>19</v>
      </c>
      <c r="D6" s="46">
        <v>521082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521082</v>
      </c>
      <c r="O6" s="47">
        <f t="shared" si="1"/>
        <v>6.113617964872761</v>
      </c>
      <c r="P6" s="9"/>
    </row>
    <row r="7" spans="1:16" ht="15">
      <c r="A7" s="12"/>
      <c r="B7" s="44">
        <v>512</v>
      </c>
      <c r="C7" s="20" t="s">
        <v>20</v>
      </c>
      <c r="D7" s="46">
        <v>984058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984058</v>
      </c>
      <c r="O7" s="47">
        <f t="shared" si="1"/>
        <v>11.545504675419146</v>
      </c>
      <c r="P7" s="9"/>
    </row>
    <row r="8" spans="1:16" ht="15">
      <c r="A8" s="12"/>
      <c r="B8" s="44">
        <v>513</v>
      </c>
      <c r="C8" s="20" t="s">
        <v>21</v>
      </c>
      <c r="D8" s="46">
        <v>1658866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1658866</v>
      </c>
      <c r="O8" s="47">
        <f t="shared" si="1"/>
        <v>19.462719838560183</v>
      </c>
      <c r="P8" s="9"/>
    </row>
    <row r="9" spans="1:16" ht="15">
      <c r="A9" s="12"/>
      <c r="B9" s="44">
        <v>514</v>
      </c>
      <c r="C9" s="20" t="s">
        <v>22</v>
      </c>
      <c r="D9" s="46">
        <v>537200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537200</v>
      </c>
      <c r="O9" s="47">
        <f t="shared" si="1"/>
        <v>6.302723123672756</v>
      </c>
      <c r="P9" s="9"/>
    </row>
    <row r="10" spans="1:16" ht="15">
      <c r="A10" s="12"/>
      <c r="B10" s="44">
        <v>515</v>
      </c>
      <c r="C10" s="20" t="s">
        <v>23</v>
      </c>
      <c r="D10" s="46">
        <v>742199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742199</v>
      </c>
      <c r="O10" s="47">
        <f t="shared" si="1"/>
        <v>8.707883096922554</v>
      </c>
      <c r="P10" s="9"/>
    </row>
    <row r="11" spans="1:16" ht="15">
      <c r="A11" s="12"/>
      <c r="B11" s="44">
        <v>517</v>
      </c>
      <c r="C11" s="20" t="s">
        <v>24</v>
      </c>
      <c r="D11" s="46">
        <v>0</v>
      </c>
      <c r="E11" s="46">
        <v>1983530</v>
      </c>
      <c r="F11" s="46">
        <v>0</v>
      </c>
      <c r="G11" s="46">
        <v>0</v>
      </c>
      <c r="H11" s="46">
        <v>0</v>
      </c>
      <c r="I11" s="46">
        <v>3784384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5767914</v>
      </c>
      <c r="O11" s="47">
        <f t="shared" si="1"/>
        <v>67.6723100207666</v>
      </c>
      <c r="P11" s="9"/>
    </row>
    <row r="12" spans="1:16" ht="15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484971</v>
      </c>
      <c r="L12" s="46">
        <v>0</v>
      </c>
      <c r="M12" s="46">
        <v>0</v>
      </c>
      <c r="N12" s="46">
        <f t="shared" si="2"/>
        <v>484971</v>
      </c>
      <c r="O12" s="47">
        <f t="shared" si="1"/>
        <v>5.689944035760797</v>
      </c>
      <c r="P12" s="9"/>
    </row>
    <row r="13" spans="1:16" ht="15">
      <c r="A13" s="12"/>
      <c r="B13" s="44">
        <v>519</v>
      </c>
      <c r="C13" s="20" t="s">
        <v>26</v>
      </c>
      <c r="D13" s="46">
        <v>1917926</v>
      </c>
      <c r="E13" s="46">
        <v>0</v>
      </c>
      <c r="F13" s="46">
        <v>0</v>
      </c>
      <c r="G13" s="46">
        <v>2066283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3984209</v>
      </c>
      <c r="O13" s="47">
        <f t="shared" si="1"/>
        <v>46.74491100864689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SUM(D15:D17)</f>
        <v>18919538</v>
      </c>
      <c r="E14" s="31">
        <f t="shared" si="3"/>
        <v>0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32">SUM(D14:M14)</f>
        <v>18919538</v>
      </c>
      <c r="O14" s="43">
        <f t="shared" si="1"/>
        <v>221.97432919174497</v>
      </c>
      <c r="P14" s="10"/>
    </row>
    <row r="15" spans="1:16" ht="15">
      <c r="A15" s="12"/>
      <c r="B15" s="44">
        <v>521</v>
      </c>
      <c r="C15" s="20" t="s">
        <v>28</v>
      </c>
      <c r="D15" s="46">
        <v>9236448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9236448</v>
      </c>
      <c r="O15" s="47">
        <f t="shared" si="1"/>
        <v>108.36704093484917</v>
      </c>
      <c r="P15" s="9"/>
    </row>
    <row r="16" spans="1:16" ht="15">
      <c r="A16" s="12"/>
      <c r="B16" s="44">
        <v>522</v>
      </c>
      <c r="C16" s="20" t="s">
        <v>29</v>
      </c>
      <c r="D16" s="46">
        <v>8998274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8998274</v>
      </c>
      <c r="O16" s="47">
        <f t="shared" si="1"/>
        <v>105.57265378433236</v>
      </c>
      <c r="P16" s="9"/>
    </row>
    <row r="17" spans="1:16" ht="15">
      <c r="A17" s="12"/>
      <c r="B17" s="44">
        <v>524</v>
      </c>
      <c r="C17" s="20" t="s">
        <v>30</v>
      </c>
      <c r="D17" s="46">
        <v>684816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684816</v>
      </c>
      <c r="O17" s="47">
        <f t="shared" si="1"/>
        <v>8.034634472563443</v>
      </c>
      <c r="P17" s="9"/>
    </row>
    <row r="18" spans="1:16" ht="15.75">
      <c r="A18" s="28" t="s">
        <v>31</v>
      </c>
      <c r="B18" s="29"/>
      <c r="C18" s="30"/>
      <c r="D18" s="31">
        <f aca="true" t="shared" si="5" ref="D18:M18">SUM(D19:D23)</f>
        <v>9210</v>
      </c>
      <c r="E18" s="31">
        <f t="shared" si="5"/>
        <v>8820971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10534063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19364244</v>
      </c>
      <c r="O18" s="43">
        <f t="shared" si="1"/>
        <v>227.19186230685298</v>
      </c>
      <c r="P18" s="10"/>
    </row>
    <row r="19" spans="1:16" ht="15">
      <c r="A19" s="12"/>
      <c r="B19" s="44">
        <v>534</v>
      </c>
      <c r="C19" s="20" t="s">
        <v>32</v>
      </c>
      <c r="D19" s="46">
        <v>0</v>
      </c>
      <c r="E19" s="46">
        <v>4180009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4180009</v>
      </c>
      <c r="O19" s="47">
        <f t="shared" si="1"/>
        <v>49.04214330130348</v>
      </c>
      <c r="P19" s="9"/>
    </row>
    <row r="20" spans="1:16" ht="15">
      <c r="A20" s="12"/>
      <c r="B20" s="44">
        <v>536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10534063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10534063</v>
      </c>
      <c r="O20" s="47">
        <f t="shared" si="1"/>
        <v>123.59136719345793</v>
      </c>
      <c r="P20" s="9"/>
    </row>
    <row r="21" spans="1:16" ht="15">
      <c r="A21" s="12"/>
      <c r="B21" s="44">
        <v>537</v>
      </c>
      <c r="C21" s="20" t="s">
        <v>48</v>
      </c>
      <c r="D21" s="46">
        <v>0</v>
      </c>
      <c r="E21" s="46">
        <v>3502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3502</v>
      </c>
      <c r="O21" s="47">
        <f t="shared" si="1"/>
        <v>0.04108737226191733</v>
      </c>
      <c r="P21" s="9"/>
    </row>
    <row r="22" spans="1:16" ht="15">
      <c r="A22" s="12"/>
      <c r="B22" s="44">
        <v>538</v>
      </c>
      <c r="C22" s="20" t="s">
        <v>34</v>
      </c>
      <c r="D22" s="46">
        <v>0</v>
      </c>
      <c r="E22" s="46">
        <v>4637460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4637460</v>
      </c>
      <c r="O22" s="47">
        <f t="shared" si="1"/>
        <v>54.40920770124248</v>
      </c>
      <c r="P22" s="9"/>
    </row>
    <row r="23" spans="1:16" ht="15">
      <c r="A23" s="12"/>
      <c r="B23" s="44">
        <v>539</v>
      </c>
      <c r="C23" s="20" t="s">
        <v>35</v>
      </c>
      <c r="D23" s="46">
        <v>9210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9210</v>
      </c>
      <c r="O23" s="47">
        <f t="shared" si="1"/>
        <v>0.10805673858716694</v>
      </c>
      <c r="P23" s="9"/>
    </row>
    <row r="24" spans="1:16" ht="15.75">
      <c r="A24" s="28" t="s">
        <v>36</v>
      </c>
      <c r="B24" s="29"/>
      <c r="C24" s="30"/>
      <c r="D24" s="31">
        <f aca="true" t="shared" si="6" ref="D24:M24">SUM(D25:D25)</f>
        <v>2232222</v>
      </c>
      <c r="E24" s="31">
        <f t="shared" si="6"/>
        <v>2388186</v>
      </c>
      <c r="F24" s="31">
        <f t="shared" si="6"/>
        <v>0</v>
      </c>
      <c r="G24" s="31">
        <f t="shared" si="6"/>
        <v>0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si="4"/>
        <v>4620408</v>
      </c>
      <c r="O24" s="43">
        <f t="shared" si="1"/>
        <v>54.20914434549998</v>
      </c>
      <c r="P24" s="10"/>
    </row>
    <row r="25" spans="1:16" ht="15">
      <c r="A25" s="12"/>
      <c r="B25" s="44">
        <v>541</v>
      </c>
      <c r="C25" s="20" t="s">
        <v>37</v>
      </c>
      <c r="D25" s="46">
        <v>2232222</v>
      </c>
      <c r="E25" s="46">
        <v>2388186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4620408</v>
      </c>
      <c r="O25" s="47">
        <f t="shared" si="1"/>
        <v>54.20914434549998</v>
      </c>
      <c r="P25" s="9"/>
    </row>
    <row r="26" spans="1:16" ht="15.75">
      <c r="A26" s="28" t="s">
        <v>38</v>
      </c>
      <c r="B26" s="29"/>
      <c r="C26" s="30"/>
      <c r="D26" s="31">
        <f aca="true" t="shared" si="7" ref="D26:M26">SUM(D27:D27)</f>
        <v>0</v>
      </c>
      <c r="E26" s="31">
        <f t="shared" si="7"/>
        <v>3352102</v>
      </c>
      <c r="F26" s="31">
        <f t="shared" si="7"/>
        <v>0</v>
      </c>
      <c r="G26" s="31">
        <f t="shared" si="7"/>
        <v>0</v>
      </c>
      <c r="H26" s="31">
        <f t="shared" si="7"/>
        <v>0</v>
      </c>
      <c r="I26" s="31">
        <f t="shared" si="7"/>
        <v>0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0</v>
      </c>
      <c r="N26" s="31">
        <f t="shared" si="4"/>
        <v>3352102</v>
      </c>
      <c r="O26" s="43">
        <f t="shared" si="1"/>
        <v>39.328687245550434</v>
      </c>
      <c r="P26" s="10"/>
    </row>
    <row r="27" spans="1:16" ht="15">
      <c r="A27" s="13"/>
      <c r="B27" s="45">
        <v>554</v>
      </c>
      <c r="C27" s="21" t="s">
        <v>39</v>
      </c>
      <c r="D27" s="46">
        <v>0</v>
      </c>
      <c r="E27" s="46">
        <v>3352102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3352102</v>
      </c>
      <c r="O27" s="47">
        <f t="shared" si="1"/>
        <v>39.328687245550434</v>
      </c>
      <c r="P27" s="9"/>
    </row>
    <row r="28" spans="1:16" ht="15.75">
      <c r="A28" s="28" t="s">
        <v>40</v>
      </c>
      <c r="B28" s="29"/>
      <c r="C28" s="30"/>
      <c r="D28" s="31">
        <f aca="true" t="shared" si="8" ref="D28:M28">SUM(D29:D29)</f>
        <v>1942277</v>
      </c>
      <c r="E28" s="31">
        <f t="shared" si="8"/>
        <v>83838</v>
      </c>
      <c r="F28" s="31">
        <f t="shared" si="8"/>
        <v>0</v>
      </c>
      <c r="G28" s="31">
        <f t="shared" si="8"/>
        <v>626835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4"/>
        <v>2652950</v>
      </c>
      <c r="O28" s="43">
        <f t="shared" si="1"/>
        <v>31.12585500921005</v>
      </c>
      <c r="P28" s="9"/>
    </row>
    <row r="29" spans="1:16" ht="15">
      <c r="A29" s="12"/>
      <c r="B29" s="44">
        <v>572</v>
      </c>
      <c r="C29" s="20" t="s">
        <v>41</v>
      </c>
      <c r="D29" s="46">
        <v>1942277</v>
      </c>
      <c r="E29" s="46">
        <v>83838</v>
      </c>
      <c r="F29" s="46">
        <v>0</v>
      </c>
      <c r="G29" s="46">
        <v>626835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2652950</v>
      </c>
      <c r="O29" s="47">
        <f t="shared" si="1"/>
        <v>31.12585500921005</v>
      </c>
      <c r="P29" s="9"/>
    </row>
    <row r="30" spans="1:16" ht="15.75">
      <c r="A30" s="28" t="s">
        <v>44</v>
      </c>
      <c r="B30" s="29"/>
      <c r="C30" s="30"/>
      <c r="D30" s="31">
        <f aca="true" t="shared" si="9" ref="D30:M30">SUM(D31:D31)</f>
        <v>1758400</v>
      </c>
      <c r="E30" s="31">
        <f t="shared" si="9"/>
        <v>58985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4"/>
        <v>1817385</v>
      </c>
      <c r="O30" s="43">
        <f t="shared" si="1"/>
        <v>21.32255112456443</v>
      </c>
      <c r="P30" s="9"/>
    </row>
    <row r="31" spans="1:16" ht="15.75" thickBot="1">
      <c r="A31" s="12"/>
      <c r="B31" s="44">
        <v>581</v>
      </c>
      <c r="C31" s="20" t="s">
        <v>42</v>
      </c>
      <c r="D31" s="46">
        <v>1758400</v>
      </c>
      <c r="E31" s="46">
        <v>58985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1817385</v>
      </c>
      <c r="O31" s="47">
        <f t="shared" si="1"/>
        <v>21.32255112456443</v>
      </c>
      <c r="P31" s="9"/>
    </row>
    <row r="32" spans="1:119" ht="16.5" thickBot="1">
      <c r="A32" s="14" t="s">
        <v>10</v>
      </c>
      <c r="B32" s="23"/>
      <c r="C32" s="22"/>
      <c r="D32" s="15">
        <f>SUM(D5,D14,D18,D24,D26,D28,D30)</f>
        <v>31222978</v>
      </c>
      <c r="E32" s="15">
        <f aca="true" t="shared" si="10" ref="E32:M32">SUM(E5,E14,E18,E24,E26,E28,E30)</f>
        <v>16687612</v>
      </c>
      <c r="F32" s="15">
        <f t="shared" si="10"/>
        <v>0</v>
      </c>
      <c r="G32" s="15">
        <f t="shared" si="10"/>
        <v>2693118</v>
      </c>
      <c r="H32" s="15">
        <f t="shared" si="10"/>
        <v>0</v>
      </c>
      <c r="I32" s="15">
        <f t="shared" si="10"/>
        <v>14318447</v>
      </c>
      <c r="J32" s="15">
        <f t="shared" si="10"/>
        <v>0</v>
      </c>
      <c r="K32" s="15">
        <f t="shared" si="10"/>
        <v>484971</v>
      </c>
      <c r="L32" s="15">
        <f t="shared" si="10"/>
        <v>0</v>
      </c>
      <c r="M32" s="15">
        <f t="shared" si="10"/>
        <v>0</v>
      </c>
      <c r="N32" s="15">
        <f t="shared" si="4"/>
        <v>65407126</v>
      </c>
      <c r="O32" s="37">
        <f t="shared" si="1"/>
        <v>767.3920429880445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 ht="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 ht="15">
      <c r="A34" s="38"/>
      <c r="B34" s="39"/>
      <c r="C34" s="39"/>
      <c r="D34" s="40"/>
      <c r="E34" s="40"/>
      <c r="F34" s="40"/>
      <c r="G34" s="40"/>
      <c r="H34" s="40"/>
      <c r="I34" s="40"/>
      <c r="J34" s="40"/>
      <c r="K34" s="40"/>
      <c r="L34" s="93" t="s">
        <v>52</v>
      </c>
      <c r="M34" s="93"/>
      <c r="N34" s="93"/>
      <c r="O34" s="41">
        <v>85233</v>
      </c>
    </row>
    <row r="35" spans="1:15" ht="15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  <row r="36" spans="1:15" ht="15.75" customHeight="1" thickBot="1">
      <c r="A36" s="97" t="s">
        <v>50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9"/>
    </row>
  </sheetData>
  <sheetProtection/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47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>SUM(D6:D13)</f>
        <v>7627208</v>
      </c>
      <c r="E5" s="26">
        <f aca="true" t="shared" si="0" ref="E5:M5">SUM(E6:E13)</f>
        <v>2005256</v>
      </c>
      <c r="F5" s="26">
        <f t="shared" si="0"/>
        <v>0</v>
      </c>
      <c r="G5" s="26">
        <f t="shared" si="0"/>
        <v>5599620</v>
      </c>
      <c r="H5" s="26">
        <f t="shared" si="0"/>
        <v>0</v>
      </c>
      <c r="I5" s="26">
        <f t="shared" si="0"/>
        <v>3829885</v>
      </c>
      <c r="J5" s="26">
        <f t="shared" si="0"/>
        <v>0</v>
      </c>
      <c r="K5" s="26">
        <f t="shared" si="0"/>
        <v>484925</v>
      </c>
      <c r="L5" s="26">
        <f t="shared" si="0"/>
        <v>0</v>
      </c>
      <c r="M5" s="26">
        <f t="shared" si="0"/>
        <v>0</v>
      </c>
      <c r="N5" s="27">
        <f>SUM(D5:M5)</f>
        <v>19546894</v>
      </c>
      <c r="O5" s="32">
        <f aca="true" t="shared" si="1" ref="O5:O33">(N5/O$35)</f>
        <v>229.4721185226926</v>
      </c>
      <c r="P5" s="6"/>
    </row>
    <row r="6" spans="1:16" ht="15">
      <c r="A6" s="12"/>
      <c r="B6" s="44">
        <v>511</v>
      </c>
      <c r="C6" s="20" t="s">
        <v>19</v>
      </c>
      <c r="D6" s="46">
        <v>523185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523185</v>
      </c>
      <c r="O6" s="47">
        <f t="shared" si="1"/>
        <v>6.141966612664647</v>
      </c>
      <c r="P6" s="9"/>
    </row>
    <row r="7" spans="1:16" ht="15">
      <c r="A7" s="12"/>
      <c r="B7" s="44">
        <v>512</v>
      </c>
      <c r="C7" s="20" t="s">
        <v>20</v>
      </c>
      <c r="D7" s="46">
        <v>882542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882542</v>
      </c>
      <c r="O7" s="47">
        <f t="shared" si="1"/>
        <v>10.360663050879294</v>
      </c>
      <c r="P7" s="9"/>
    </row>
    <row r="8" spans="1:16" ht="15">
      <c r="A8" s="12"/>
      <c r="B8" s="44">
        <v>513</v>
      </c>
      <c r="C8" s="20" t="s">
        <v>21</v>
      </c>
      <c r="D8" s="46">
        <v>1354747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1354747</v>
      </c>
      <c r="O8" s="47">
        <f t="shared" si="1"/>
        <v>15.904146415909464</v>
      </c>
      <c r="P8" s="9"/>
    </row>
    <row r="9" spans="1:16" ht="15">
      <c r="A9" s="12"/>
      <c r="B9" s="44">
        <v>514</v>
      </c>
      <c r="C9" s="20" t="s">
        <v>22</v>
      </c>
      <c r="D9" s="46">
        <v>712570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712570</v>
      </c>
      <c r="O9" s="47">
        <f t="shared" si="1"/>
        <v>8.365264962081191</v>
      </c>
      <c r="P9" s="9"/>
    </row>
    <row r="10" spans="1:16" ht="15">
      <c r="A10" s="12"/>
      <c r="B10" s="44">
        <v>515</v>
      </c>
      <c r="C10" s="20" t="s">
        <v>23</v>
      </c>
      <c r="D10" s="46">
        <v>769055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769055</v>
      </c>
      <c r="O10" s="47">
        <f t="shared" si="1"/>
        <v>9.028374539221902</v>
      </c>
      <c r="P10" s="9"/>
    </row>
    <row r="11" spans="1:16" ht="15">
      <c r="A11" s="12"/>
      <c r="B11" s="44">
        <v>517</v>
      </c>
      <c r="C11" s="20" t="s">
        <v>24</v>
      </c>
      <c r="D11" s="46">
        <v>0</v>
      </c>
      <c r="E11" s="46">
        <v>2005256</v>
      </c>
      <c r="F11" s="46">
        <v>0</v>
      </c>
      <c r="G11" s="46">
        <v>0</v>
      </c>
      <c r="H11" s="46">
        <v>0</v>
      </c>
      <c r="I11" s="46">
        <v>3829885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5835141</v>
      </c>
      <c r="O11" s="47">
        <f t="shared" si="1"/>
        <v>68.50204268507431</v>
      </c>
      <c r="P11" s="9"/>
    </row>
    <row r="12" spans="1:16" ht="15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484925</v>
      </c>
      <c r="L12" s="46">
        <v>0</v>
      </c>
      <c r="M12" s="46">
        <v>0</v>
      </c>
      <c r="N12" s="46">
        <f t="shared" si="2"/>
        <v>484925</v>
      </c>
      <c r="O12" s="47">
        <f t="shared" si="1"/>
        <v>5.692810687703975</v>
      </c>
      <c r="P12" s="9"/>
    </row>
    <row r="13" spans="1:16" ht="15">
      <c r="A13" s="12"/>
      <c r="B13" s="44">
        <v>519</v>
      </c>
      <c r="C13" s="20" t="s">
        <v>26</v>
      </c>
      <c r="D13" s="46">
        <v>3385109</v>
      </c>
      <c r="E13" s="46">
        <v>0</v>
      </c>
      <c r="F13" s="46">
        <v>0</v>
      </c>
      <c r="G13" s="46">
        <v>5599620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8984729</v>
      </c>
      <c r="O13" s="47">
        <f t="shared" si="1"/>
        <v>105.4768495691578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SUM(D15:D17)</f>
        <v>18266671</v>
      </c>
      <c r="E14" s="31">
        <f t="shared" si="3"/>
        <v>0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33">SUM(D14:M14)</f>
        <v>18266671</v>
      </c>
      <c r="O14" s="43">
        <f t="shared" si="1"/>
        <v>214.44285177619685</v>
      </c>
      <c r="P14" s="10"/>
    </row>
    <row r="15" spans="1:16" ht="15">
      <c r="A15" s="12"/>
      <c r="B15" s="44">
        <v>521</v>
      </c>
      <c r="C15" s="20" t="s">
        <v>28</v>
      </c>
      <c r="D15" s="46">
        <v>8854033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8854033</v>
      </c>
      <c r="O15" s="47">
        <f t="shared" si="1"/>
        <v>103.94253480782325</v>
      </c>
      <c r="P15" s="9"/>
    </row>
    <row r="16" spans="1:16" ht="15">
      <c r="A16" s="12"/>
      <c r="B16" s="44">
        <v>522</v>
      </c>
      <c r="C16" s="20" t="s">
        <v>29</v>
      </c>
      <c r="D16" s="46">
        <v>8751737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8751737</v>
      </c>
      <c r="O16" s="47">
        <f t="shared" si="1"/>
        <v>102.74162381723838</v>
      </c>
      <c r="P16" s="9"/>
    </row>
    <row r="17" spans="1:16" ht="15">
      <c r="A17" s="12"/>
      <c r="B17" s="44">
        <v>524</v>
      </c>
      <c r="C17" s="20" t="s">
        <v>30</v>
      </c>
      <c r="D17" s="46">
        <v>660901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660901</v>
      </c>
      <c r="O17" s="47">
        <f t="shared" si="1"/>
        <v>7.758693151135216</v>
      </c>
      <c r="P17" s="9"/>
    </row>
    <row r="18" spans="1:16" ht="15.75">
      <c r="A18" s="28" t="s">
        <v>31</v>
      </c>
      <c r="B18" s="29"/>
      <c r="C18" s="30"/>
      <c r="D18" s="31">
        <f aca="true" t="shared" si="5" ref="D18:M18">SUM(D19:D23)</f>
        <v>26435</v>
      </c>
      <c r="E18" s="31">
        <f t="shared" si="5"/>
        <v>6405014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10421896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16853345</v>
      </c>
      <c r="O18" s="43">
        <f t="shared" si="1"/>
        <v>197.85101312483857</v>
      </c>
      <c r="P18" s="10"/>
    </row>
    <row r="19" spans="1:16" ht="15">
      <c r="A19" s="12"/>
      <c r="B19" s="44">
        <v>534</v>
      </c>
      <c r="C19" s="20" t="s">
        <v>32</v>
      </c>
      <c r="D19" s="46">
        <v>0</v>
      </c>
      <c r="E19" s="46">
        <v>4123874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4123874</v>
      </c>
      <c r="O19" s="47">
        <f t="shared" si="1"/>
        <v>48.41250498931699</v>
      </c>
      <c r="P19" s="9"/>
    </row>
    <row r="20" spans="1:16" ht="15">
      <c r="A20" s="12"/>
      <c r="B20" s="44">
        <v>536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10421896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10421896</v>
      </c>
      <c r="O20" s="47">
        <f t="shared" si="1"/>
        <v>122.34857129440492</v>
      </c>
      <c r="P20" s="9"/>
    </row>
    <row r="21" spans="1:16" ht="15">
      <c r="A21" s="12"/>
      <c r="B21" s="44">
        <v>537</v>
      </c>
      <c r="C21" s="20" t="s">
        <v>48</v>
      </c>
      <c r="D21" s="46">
        <v>0</v>
      </c>
      <c r="E21" s="46">
        <v>15318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15318</v>
      </c>
      <c r="O21" s="47">
        <f t="shared" si="1"/>
        <v>0.1798267239557653</v>
      </c>
      <c r="P21" s="9"/>
    </row>
    <row r="22" spans="1:16" ht="15">
      <c r="A22" s="12"/>
      <c r="B22" s="44">
        <v>538</v>
      </c>
      <c r="C22" s="20" t="s">
        <v>34</v>
      </c>
      <c r="D22" s="46">
        <v>0</v>
      </c>
      <c r="E22" s="46">
        <v>2265822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2265822</v>
      </c>
      <c r="O22" s="47">
        <f t="shared" si="1"/>
        <v>26.59977460026766</v>
      </c>
      <c r="P22" s="9"/>
    </row>
    <row r="23" spans="1:16" ht="15">
      <c r="A23" s="12"/>
      <c r="B23" s="44">
        <v>539</v>
      </c>
      <c r="C23" s="20" t="s">
        <v>35</v>
      </c>
      <c r="D23" s="46">
        <v>26435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26435</v>
      </c>
      <c r="O23" s="47">
        <f t="shared" si="1"/>
        <v>0.31033551689324035</v>
      </c>
      <c r="P23" s="9"/>
    </row>
    <row r="24" spans="1:16" ht="15.75">
      <c r="A24" s="28" t="s">
        <v>36</v>
      </c>
      <c r="B24" s="29"/>
      <c r="C24" s="30"/>
      <c r="D24" s="31">
        <f aca="true" t="shared" si="6" ref="D24:M24">SUM(D25:D25)</f>
        <v>1696922</v>
      </c>
      <c r="E24" s="31">
        <f t="shared" si="6"/>
        <v>6638953</v>
      </c>
      <c r="F24" s="31">
        <f t="shared" si="6"/>
        <v>0</v>
      </c>
      <c r="G24" s="31">
        <f t="shared" si="6"/>
        <v>0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si="4"/>
        <v>8335875</v>
      </c>
      <c r="O24" s="43">
        <f t="shared" si="1"/>
        <v>97.85958301049517</v>
      </c>
      <c r="P24" s="10"/>
    </row>
    <row r="25" spans="1:16" ht="15">
      <c r="A25" s="12"/>
      <c r="B25" s="44">
        <v>541</v>
      </c>
      <c r="C25" s="20" t="s">
        <v>37</v>
      </c>
      <c r="D25" s="46">
        <v>1696922</v>
      </c>
      <c r="E25" s="46">
        <v>6638953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8335875</v>
      </c>
      <c r="O25" s="47">
        <f t="shared" si="1"/>
        <v>97.85958301049517</v>
      </c>
      <c r="P25" s="9"/>
    </row>
    <row r="26" spans="1:16" ht="15.75">
      <c r="A26" s="28" t="s">
        <v>38</v>
      </c>
      <c r="B26" s="29"/>
      <c r="C26" s="30"/>
      <c r="D26" s="31">
        <f aca="true" t="shared" si="7" ref="D26:M26">SUM(D27:D27)</f>
        <v>0</v>
      </c>
      <c r="E26" s="31">
        <f t="shared" si="7"/>
        <v>4683272</v>
      </c>
      <c r="F26" s="31">
        <f t="shared" si="7"/>
        <v>0</v>
      </c>
      <c r="G26" s="31">
        <f t="shared" si="7"/>
        <v>0</v>
      </c>
      <c r="H26" s="31">
        <f t="shared" si="7"/>
        <v>0</v>
      </c>
      <c r="I26" s="31">
        <f t="shared" si="7"/>
        <v>0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0</v>
      </c>
      <c r="N26" s="31">
        <f t="shared" si="4"/>
        <v>4683272</v>
      </c>
      <c r="O26" s="43">
        <f t="shared" si="1"/>
        <v>54.97959662839567</v>
      </c>
      <c r="P26" s="10"/>
    </row>
    <row r="27" spans="1:16" ht="15">
      <c r="A27" s="13"/>
      <c r="B27" s="45">
        <v>554</v>
      </c>
      <c r="C27" s="21" t="s">
        <v>39</v>
      </c>
      <c r="D27" s="46">
        <v>0</v>
      </c>
      <c r="E27" s="46">
        <v>4683272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4683272</v>
      </c>
      <c r="O27" s="47">
        <f t="shared" si="1"/>
        <v>54.97959662839567</v>
      </c>
      <c r="P27" s="9"/>
    </row>
    <row r="28" spans="1:16" ht="15.75">
      <c r="A28" s="28" t="s">
        <v>40</v>
      </c>
      <c r="B28" s="29"/>
      <c r="C28" s="30"/>
      <c r="D28" s="31">
        <f aca="true" t="shared" si="8" ref="D28:M28">SUM(D29:D29)</f>
        <v>1879484</v>
      </c>
      <c r="E28" s="31">
        <f t="shared" si="8"/>
        <v>309525</v>
      </c>
      <c r="F28" s="31">
        <f t="shared" si="8"/>
        <v>0</v>
      </c>
      <c r="G28" s="31">
        <f t="shared" si="8"/>
        <v>67694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4"/>
        <v>2256703</v>
      </c>
      <c r="O28" s="43">
        <f t="shared" si="1"/>
        <v>26.49272146697659</v>
      </c>
      <c r="P28" s="9"/>
    </row>
    <row r="29" spans="1:16" ht="15">
      <c r="A29" s="12"/>
      <c r="B29" s="44">
        <v>572</v>
      </c>
      <c r="C29" s="20" t="s">
        <v>41</v>
      </c>
      <c r="D29" s="46">
        <v>1879484</v>
      </c>
      <c r="E29" s="46">
        <v>309525</v>
      </c>
      <c r="F29" s="46">
        <v>0</v>
      </c>
      <c r="G29" s="46">
        <v>67694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2256703</v>
      </c>
      <c r="O29" s="47">
        <f t="shared" si="1"/>
        <v>26.49272146697659</v>
      </c>
      <c r="P29" s="9"/>
    </row>
    <row r="30" spans="1:16" ht="15.75">
      <c r="A30" s="28" t="s">
        <v>44</v>
      </c>
      <c r="B30" s="29"/>
      <c r="C30" s="30"/>
      <c r="D30" s="31">
        <f aca="true" t="shared" si="9" ref="D30:M30">SUM(D31:D32)</f>
        <v>2585244</v>
      </c>
      <c r="E30" s="31">
        <f t="shared" si="9"/>
        <v>407512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106296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4"/>
        <v>3099052</v>
      </c>
      <c r="O30" s="43">
        <f t="shared" si="1"/>
        <v>36.38153600525933</v>
      </c>
      <c r="P30" s="9"/>
    </row>
    <row r="31" spans="1:16" ht="15">
      <c r="A31" s="12"/>
      <c r="B31" s="44">
        <v>581</v>
      </c>
      <c r="C31" s="20" t="s">
        <v>42</v>
      </c>
      <c r="D31" s="46">
        <v>2585244</v>
      </c>
      <c r="E31" s="46">
        <v>407512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2992756</v>
      </c>
      <c r="O31" s="47">
        <f t="shared" si="1"/>
        <v>35.133666737104086</v>
      </c>
      <c r="P31" s="9"/>
    </row>
    <row r="32" spans="1:16" ht="15.75" thickBot="1">
      <c r="A32" s="12"/>
      <c r="B32" s="44">
        <v>593</v>
      </c>
      <c r="C32" s="20" t="s">
        <v>43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106296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106296</v>
      </c>
      <c r="O32" s="47">
        <f t="shared" si="1"/>
        <v>1.2478692681552441</v>
      </c>
      <c r="P32" s="9"/>
    </row>
    <row r="33" spans="1:119" ht="16.5" thickBot="1">
      <c r="A33" s="14" t="s">
        <v>10</v>
      </c>
      <c r="B33" s="23"/>
      <c r="C33" s="22"/>
      <c r="D33" s="15">
        <f>SUM(D5,D14,D18,D24,D26,D28,D30)</f>
        <v>32081964</v>
      </c>
      <c r="E33" s="15">
        <f aca="true" t="shared" si="10" ref="E33:M33">SUM(E5,E14,E18,E24,E26,E28,E30)</f>
        <v>20449532</v>
      </c>
      <c r="F33" s="15">
        <f t="shared" si="10"/>
        <v>0</v>
      </c>
      <c r="G33" s="15">
        <f t="shared" si="10"/>
        <v>5667314</v>
      </c>
      <c r="H33" s="15">
        <f t="shared" si="10"/>
        <v>0</v>
      </c>
      <c r="I33" s="15">
        <f t="shared" si="10"/>
        <v>14358077</v>
      </c>
      <c r="J33" s="15">
        <f t="shared" si="10"/>
        <v>0</v>
      </c>
      <c r="K33" s="15">
        <f t="shared" si="10"/>
        <v>484925</v>
      </c>
      <c r="L33" s="15">
        <f t="shared" si="10"/>
        <v>0</v>
      </c>
      <c r="M33" s="15">
        <f t="shared" si="10"/>
        <v>0</v>
      </c>
      <c r="N33" s="15">
        <f t="shared" si="4"/>
        <v>73041812</v>
      </c>
      <c r="O33" s="37">
        <f t="shared" si="1"/>
        <v>857.4794205348547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5" ht="15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5" ht="15">
      <c r="A35" s="38"/>
      <c r="B35" s="39"/>
      <c r="C35" s="39"/>
      <c r="D35" s="40"/>
      <c r="E35" s="40"/>
      <c r="F35" s="40"/>
      <c r="G35" s="40"/>
      <c r="H35" s="40"/>
      <c r="I35" s="40"/>
      <c r="J35" s="40"/>
      <c r="K35" s="40"/>
      <c r="L35" s="93" t="s">
        <v>49</v>
      </c>
      <c r="M35" s="93"/>
      <c r="N35" s="93"/>
      <c r="O35" s="41">
        <v>85182</v>
      </c>
    </row>
    <row r="36" spans="1:15" ht="15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  <row r="37" spans="1:15" ht="15.75" thickBot="1">
      <c r="A37" s="97" t="s">
        <v>50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/>
    </row>
  </sheetData>
  <sheetProtection/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>SUM(D6:D13)</f>
        <v>7613430</v>
      </c>
      <c r="E5" s="26">
        <f aca="true" t="shared" si="0" ref="E5:M5">SUM(E6:E13)</f>
        <v>1455451</v>
      </c>
      <c r="F5" s="26">
        <f t="shared" si="0"/>
        <v>0</v>
      </c>
      <c r="G5" s="26">
        <f t="shared" si="0"/>
        <v>1062974</v>
      </c>
      <c r="H5" s="26">
        <f t="shared" si="0"/>
        <v>0</v>
      </c>
      <c r="I5" s="26">
        <f t="shared" si="0"/>
        <v>3827369</v>
      </c>
      <c r="J5" s="26">
        <f t="shared" si="0"/>
        <v>0</v>
      </c>
      <c r="K5" s="26">
        <f t="shared" si="0"/>
        <v>465283</v>
      </c>
      <c r="L5" s="26">
        <f t="shared" si="0"/>
        <v>0</v>
      </c>
      <c r="M5" s="26">
        <f t="shared" si="0"/>
        <v>0</v>
      </c>
      <c r="N5" s="27">
        <f>SUM(D5:M5)</f>
        <v>14424507</v>
      </c>
      <c r="O5" s="32">
        <f aca="true" t="shared" si="1" ref="O5:O32">(N5/O$34)</f>
        <v>171.18231985189405</v>
      </c>
      <c r="P5" s="6"/>
    </row>
    <row r="6" spans="1:16" ht="15">
      <c r="A6" s="12"/>
      <c r="B6" s="44">
        <v>511</v>
      </c>
      <c r="C6" s="20" t="s">
        <v>19</v>
      </c>
      <c r="D6" s="46">
        <v>287803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287803</v>
      </c>
      <c r="O6" s="47">
        <f t="shared" si="1"/>
        <v>3.415491787714801</v>
      </c>
      <c r="P6" s="9"/>
    </row>
    <row r="7" spans="1:16" ht="15">
      <c r="A7" s="12"/>
      <c r="B7" s="44">
        <v>512</v>
      </c>
      <c r="C7" s="20" t="s">
        <v>20</v>
      </c>
      <c r="D7" s="46">
        <v>986869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986869</v>
      </c>
      <c r="O7" s="47">
        <f t="shared" si="1"/>
        <v>11.711632488369885</v>
      </c>
      <c r="P7" s="9"/>
    </row>
    <row r="8" spans="1:16" ht="15">
      <c r="A8" s="12"/>
      <c r="B8" s="44">
        <v>513</v>
      </c>
      <c r="C8" s="20" t="s">
        <v>21</v>
      </c>
      <c r="D8" s="46">
        <v>1427368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1427368</v>
      </c>
      <c r="O8" s="47">
        <f t="shared" si="1"/>
        <v>16.939238583499478</v>
      </c>
      <c r="P8" s="9"/>
    </row>
    <row r="9" spans="1:16" ht="15">
      <c r="A9" s="12"/>
      <c r="B9" s="44">
        <v>514</v>
      </c>
      <c r="C9" s="20" t="s">
        <v>22</v>
      </c>
      <c r="D9" s="46">
        <v>534898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534898</v>
      </c>
      <c r="O9" s="47">
        <f t="shared" si="1"/>
        <v>6.34788284439381</v>
      </c>
      <c r="P9" s="9"/>
    </row>
    <row r="10" spans="1:16" ht="15">
      <c r="A10" s="12"/>
      <c r="B10" s="44">
        <v>515</v>
      </c>
      <c r="C10" s="20" t="s">
        <v>23</v>
      </c>
      <c r="D10" s="46">
        <v>955827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955827</v>
      </c>
      <c r="O10" s="47">
        <f t="shared" si="1"/>
        <v>11.343242665907148</v>
      </c>
      <c r="P10" s="9"/>
    </row>
    <row r="11" spans="1:16" ht="15">
      <c r="A11" s="12"/>
      <c r="B11" s="44">
        <v>517</v>
      </c>
      <c r="C11" s="20" t="s">
        <v>24</v>
      </c>
      <c r="D11" s="46">
        <v>0</v>
      </c>
      <c r="E11" s="46">
        <v>1455451</v>
      </c>
      <c r="F11" s="46">
        <v>0</v>
      </c>
      <c r="G11" s="46">
        <v>0</v>
      </c>
      <c r="H11" s="46">
        <v>0</v>
      </c>
      <c r="I11" s="46">
        <v>3827369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5282820</v>
      </c>
      <c r="O11" s="47">
        <f t="shared" si="1"/>
        <v>62.69367701509542</v>
      </c>
      <c r="P11" s="9"/>
    </row>
    <row r="12" spans="1:16" ht="15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465283</v>
      </c>
      <c r="L12" s="46">
        <v>0</v>
      </c>
      <c r="M12" s="46">
        <v>0</v>
      </c>
      <c r="N12" s="46">
        <f t="shared" si="2"/>
        <v>465283</v>
      </c>
      <c r="O12" s="47">
        <f t="shared" si="1"/>
        <v>5.521729326877433</v>
      </c>
      <c r="P12" s="9"/>
    </row>
    <row r="13" spans="1:16" ht="15">
      <c r="A13" s="12"/>
      <c r="B13" s="44">
        <v>519</v>
      </c>
      <c r="C13" s="20" t="s">
        <v>26</v>
      </c>
      <c r="D13" s="46">
        <v>3420665</v>
      </c>
      <c r="E13" s="46">
        <v>0</v>
      </c>
      <c r="F13" s="46">
        <v>0</v>
      </c>
      <c r="G13" s="46">
        <v>1062974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4483639</v>
      </c>
      <c r="O13" s="47">
        <f t="shared" si="1"/>
        <v>53.209425140036075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SUM(D15:D17)</f>
        <v>18301872</v>
      </c>
      <c r="E14" s="31">
        <f t="shared" si="3"/>
        <v>0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32">SUM(D14:M14)</f>
        <v>18301872</v>
      </c>
      <c r="O14" s="43">
        <f t="shared" si="1"/>
        <v>217.1968100256337</v>
      </c>
      <c r="P14" s="10"/>
    </row>
    <row r="15" spans="1:16" ht="15">
      <c r="A15" s="12"/>
      <c r="B15" s="44">
        <v>521</v>
      </c>
      <c r="C15" s="20" t="s">
        <v>28</v>
      </c>
      <c r="D15" s="46">
        <v>8830578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8830578</v>
      </c>
      <c r="O15" s="47">
        <f t="shared" si="1"/>
        <v>104.79656792936485</v>
      </c>
      <c r="P15" s="9"/>
    </row>
    <row r="16" spans="1:16" ht="15">
      <c r="A16" s="12"/>
      <c r="B16" s="44">
        <v>522</v>
      </c>
      <c r="C16" s="20" t="s">
        <v>29</v>
      </c>
      <c r="D16" s="46">
        <v>8689451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8689451</v>
      </c>
      <c r="O16" s="47">
        <f t="shared" si="1"/>
        <v>103.1217483148201</v>
      </c>
      <c r="P16" s="9"/>
    </row>
    <row r="17" spans="1:16" ht="15">
      <c r="A17" s="12"/>
      <c r="B17" s="44">
        <v>524</v>
      </c>
      <c r="C17" s="20" t="s">
        <v>30</v>
      </c>
      <c r="D17" s="46">
        <v>781843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781843</v>
      </c>
      <c r="O17" s="47">
        <f t="shared" si="1"/>
        <v>9.27849378144878</v>
      </c>
      <c r="P17" s="9"/>
    </row>
    <row r="18" spans="1:16" ht="15.75">
      <c r="A18" s="28" t="s">
        <v>31</v>
      </c>
      <c r="B18" s="29"/>
      <c r="C18" s="30"/>
      <c r="D18" s="31">
        <f aca="true" t="shared" si="5" ref="D18:M18">SUM(D19:D22)</f>
        <v>23003</v>
      </c>
      <c r="E18" s="31">
        <f t="shared" si="5"/>
        <v>7006844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10459126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17488973</v>
      </c>
      <c r="O18" s="43">
        <f t="shared" si="1"/>
        <v>207.54976027722395</v>
      </c>
      <c r="P18" s="10"/>
    </row>
    <row r="19" spans="1:16" ht="15">
      <c r="A19" s="12"/>
      <c r="B19" s="44">
        <v>534</v>
      </c>
      <c r="C19" s="20" t="s">
        <v>32</v>
      </c>
      <c r="D19" s="46">
        <v>0</v>
      </c>
      <c r="E19" s="46">
        <v>4080436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4080436</v>
      </c>
      <c r="O19" s="47">
        <f t="shared" si="1"/>
        <v>48.42442798822748</v>
      </c>
      <c r="P19" s="9"/>
    </row>
    <row r="20" spans="1:16" ht="15">
      <c r="A20" s="12"/>
      <c r="B20" s="44">
        <v>536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10459126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10459126</v>
      </c>
      <c r="O20" s="47">
        <f t="shared" si="1"/>
        <v>124.12330295262508</v>
      </c>
      <c r="P20" s="9"/>
    </row>
    <row r="21" spans="1:16" ht="15">
      <c r="A21" s="12"/>
      <c r="B21" s="44">
        <v>538</v>
      </c>
      <c r="C21" s="20" t="s">
        <v>34</v>
      </c>
      <c r="D21" s="46">
        <v>0</v>
      </c>
      <c r="E21" s="46">
        <v>2926408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2926408</v>
      </c>
      <c r="O21" s="47">
        <f t="shared" si="1"/>
        <v>34.72904205829298</v>
      </c>
      <c r="P21" s="9"/>
    </row>
    <row r="22" spans="1:16" ht="15">
      <c r="A22" s="12"/>
      <c r="B22" s="44">
        <v>539</v>
      </c>
      <c r="C22" s="20" t="s">
        <v>35</v>
      </c>
      <c r="D22" s="46">
        <v>23003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23003</v>
      </c>
      <c r="O22" s="47">
        <f t="shared" si="1"/>
        <v>0.2729872780784202</v>
      </c>
      <c r="P22" s="9"/>
    </row>
    <row r="23" spans="1:16" ht="15.75">
      <c r="A23" s="28" t="s">
        <v>36</v>
      </c>
      <c r="B23" s="29"/>
      <c r="C23" s="30"/>
      <c r="D23" s="31">
        <f aca="true" t="shared" si="6" ref="D23:M23">SUM(D24:D24)</f>
        <v>2186236</v>
      </c>
      <c r="E23" s="31">
        <f t="shared" si="6"/>
        <v>10703248</v>
      </c>
      <c r="F23" s="31">
        <f t="shared" si="6"/>
        <v>0</v>
      </c>
      <c r="G23" s="31">
        <f t="shared" si="6"/>
        <v>0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si="4"/>
        <v>12889484</v>
      </c>
      <c r="O23" s="43">
        <f t="shared" si="1"/>
        <v>152.96548941422196</v>
      </c>
      <c r="P23" s="10"/>
    </row>
    <row r="24" spans="1:16" ht="15">
      <c r="A24" s="12"/>
      <c r="B24" s="44">
        <v>541</v>
      </c>
      <c r="C24" s="20" t="s">
        <v>37</v>
      </c>
      <c r="D24" s="46">
        <v>2186236</v>
      </c>
      <c r="E24" s="46">
        <v>10703248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12889484</v>
      </c>
      <c r="O24" s="47">
        <f t="shared" si="1"/>
        <v>152.96548941422196</v>
      </c>
      <c r="P24" s="9"/>
    </row>
    <row r="25" spans="1:16" ht="15.75">
      <c r="A25" s="28" t="s">
        <v>38</v>
      </c>
      <c r="B25" s="29"/>
      <c r="C25" s="30"/>
      <c r="D25" s="31">
        <f aca="true" t="shared" si="7" ref="D25:M25">SUM(D26:D26)</f>
        <v>0</v>
      </c>
      <c r="E25" s="31">
        <f t="shared" si="7"/>
        <v>732072</v>
      </c>
      <c r="F25" s="31">
        <f t="shared" si="7"/>
        <v>0</v>
      </c>
      <c r="G25" s="31">
        <f t="shared" si="7"/>
        <v>0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4"/>
        <v>732072</v>
      </c>
      <c r="O25" s="43">
        <f t="shared" si="1"/>
        <v>8.687838222728567</v>
      </c>
      <c r="P25" s="10"/>
    </row>
    <row r="26" spans="1:16" ht="15">
      <c r="A26" s="13"/>
      <c r="B26" s="45">
        <v>554</v>
      </c>
      <c r="C26" s="21" t="s">
        <v>39</v>
      </c>
      <c r="D26" s="46">
        <v>0</v>
      </c>
      <c r="E26" s="46">
        <v>732072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732072</v>
      </c>
      <c r="O26" s="47">
        <f t="shared" si="1"/>
        <v>8.687838222728567</v>
      </c>
      <c r="P26" s="9"/>
    </row>
    <row r="27" spans="1:16" ht="15.75">
      <c r="A27" s="28" t="s">
        <v>40</v>
      </c>
      <c r="B27" s="29"/>
      <c r="C27" s="30"/>
      <c r="D27" s="31">
        <f aca="true" t="shared" si="8" ref="D27:M27">SUM(D28:D28)</f>
        <v>1972334</v>
      </c>
      <c r="E27" s="31">
        <f t="shared" si="8"/>
        <v>0</v>
      </c>
      <c r="F27" s="31">
        <f t="shared" si="8"/>
        <v>0</v>
      </c>
      <c r="G27" s="31">
        <f t="shared" si="8"/>
        <v>1712604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4"/>
        <v>3684938</v>
      </c>
      <c r="O27" s="43">
        <f t="shared" si="1"/>
        <v>43.730869647773666</v>
      </c>
      <c r="P27" s="9"/>
    </row>
    <row r="28" spans="1:16" ht="15">
      <c r="A28" s="12"/>
      <c r="B28" s="44">
        <v>572</v>
      </c>
      <c r="C28" s="20" t="s">
        <v>41</v>
      </c>
      <c r="D28" s="46">
        <v>1972334</v>
      </c>
      <c r="E28" s="46">
        <v>0</v>
      </c>
      <c r="F28" s="46">
        <v>0</v>
      </c>
      <c r="G28" s="46">
        <v>1712604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3684938</v>
      </c>
      <c r="O28" s="47">
        <f t="shared" si="1"/>
        <v>43.730869647773666</v>
      </c>
      <c r="P28" s="9"/>
    </row>
    <row r="29" spans="1:16" ht="15.75">
      <c r="A29" s="28" t="s">
        <v>44</v>
      </c>
      <c r="B29" s="29"/>
      <c r="C29" s="30"/>
      <c r="D29" s="31">
        <f aca="true" t="shared" si="9" ref="D29:M29">SUM(D30:D31)</f>
        <v>1500000</v>
      </c>
      <c r="E29" s="31">
        <f t="shared" si="9"/>
        <v>265396</v>
      </c>
      <c r="F29" s="31">
        <f t="shared" si="9"/>
        <v>0</v>
      </c>
      <c r="G29" s="31">
        <f t="shared" si="9"/>
        <v>0</v>
      </c>
      <c r="H29" s="31">
        <f t="shared" si="9"/>
        <v>0</v>
      </c>
      <c r="I29" s="31">
        <f t="shared" si="9"/>
        <v>758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4"/>
        <v>1766154</v>
      </c>
      <c r="O29" s="43">
        <f t="shared" si="1"/>
        <v>20.959769296496724</v>
      </c>
      <c r="P29" s="9"/>
    </row>
    <row r="30" spans="1:16" ht="15">
      <c r="A30" s="12"/>
      <c r="B30" s="44">
        <v>581</v>
      </c>
      <c r="C30" s="20" t="s">
        <v>42</v>
      </c>
      <c r="D30" s="46">
        <v>1500000</v>
      </c>
      <c r="E30" s="46">
        <v>265396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1765396</v>
      </c>
      <c r="O30" s="47">
        <f t="shared" si="1"/>
        <v>20.95077375866325</v>
      </c>
      <c r="P30" s="9"/>
    </row>
    <row r="31" spans="1:16" ht="15.75" thickBot="1">
      <c r="A31" s="12"/>
      <c r="B31" s="44">
        <v>593</v>
      </c>
      <c r="C31" s="20" t="s">
        <v>43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758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758</v>
      </c>
      <c r="O31" s="47">
        <f t="shared" si="1"/>
        <v>0.008995537833475743</v>
      </c>
      <c r="P31" s="9"/>
    </row>
    <row r="32" spans="1:119" ht="16.5" thickBot="1">
      <c r="A32" s="14" t="s">
        <v>10</v>
      </c>
      <c r="B32" s="23"/>
      <c r="C32" s="22"/>
      <c r="D32" s="15">
        <f>SUM(D5,D14,D18,D23,D25,D27,D29)</f>
        <v>31596875</v>
      </c>
      <c r="E32" s="15">
        <f aca="true" t="shared" si="10" ref="E32:M32">SUM(E5,E14,E18,E23,E25,E27,E29)</f>
        <v>20163011</v>
      </c>
      <c r="F32" s="15">
        <f t="shared" si="10"/>
        <v>0</v>
      </c>
      <c r="G32" s="15">
        <f t="shared" si="10"/>
        <v>2775578</v>
      </c>
      <c r="H32" s="15">
        <f t="shared" si="10"/>
        <v>0</v>
      </c>
      <c r="I32" s="15">
        <f t="shared" si="10"/>
        <v>14287253</v>
      </c>
      <c r="J32" s="15">
        <f t="shared" si="10"/>
        <v>0</v>
      </c>
      <c r="K32" s="15">
        <f t="shared" si="10"/>
        <v>465283</v>
      </c>
      <c r="L32" s="15">
        <f t="shared" si="10"/>
        <v>0</v>
      </c>
      <c r="M32" s="15">
        <f t="shared" si="10"/>
        <v>0</v>
      </c>
      <c r="N32" s="15">
        <f t="shared" si="4"/>
        <v>69288000</v>
      </c>
      <c r="O32" s="37">
        <f t="shared" si="1"/>
        <v>822.2728567359727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 ht="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 ht="15">
      <c r="A34" s="38"/>
      <c r="B34" s="39"/>
      <c r="C34" s="39"/>
      <c r="D34" s="40"/>
      <c r="E34" s="40"/>
      <c r="F34" s="40"/>
      <c r="G34" s="40"/>
      <c r="H34" s="40"/>
      <c r="I34" s="40"/>
      <c r="J34" s="40"/>
      <c r="K34" s="40"/>
      <c r="L34" s="93" t="s">
        <v>45</v>
      </c>
      <c r="M34" s="93"/>
      <c r="N34" s="93"/>
      <c r="O34" s="41">
        <v>84264</v>
      </c>
    </row>
    <row r="35" spans="1:15" ht="15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  <row r="36" spans="1:15" ht="15.75" thickBot="1">
      <c r="A36" s="97" t="s">
        <v>50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9"/>
    </row>
  </sheetData>
  <sheetProtection/>
  <mergeCells count="10">
    <mergeCell ref="A36:O36"/>
    <mergeCell ref="A35:O35"/>
    <mergeCell ref="L34:N34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10998701</v>
      </c>
      <c r="E5" s="26">
        <f t="shared" si="0"/>
        <v>1455268</v>
      </c>
      <c r="F5" s="26">
        <f t="shared" si="0"/>
        <v>0</v>
      </c>
      <c r="G5" s="26">
        <f t="shared" si="0"/>
        <v>4546924</v>
      </c>
      <c r="H5" s="26">
        <f t="shared" si="0"/>
        <v>0</v>
      </c>
      <c r="I5" s="26">
        <f t="shared" si="0"/>
        <v>3734622</v>
      </c>
      <c r="J5" s="26">
        <f t="shared" si="0"/>
        <v>0</v>
      </c>
      <c r="K5" s="26">
        <f t="shared" si="0"/>
        <v>390938</v>
      </c>
      <c r="L5" s="26">
        <f t="shared" si="0"/>
        <v>0</v>
      </c>
      <c r="M5" s="26">
        <f t="shared" si="0"/>
        <v>0</v>
      </c>
      <c r="N5" s="27">
        <f>SUM(D5:M5)</f>
        <v>21126453</v>
      </c>
      <c r="O5" s="32">
        <f aca="true" t="shared" si="1" ref="O5:O31">(N5/O$33)</f>
        <v>245.8822988559258</v>
      </c>
      <c r="P5" s="6"/>
    </row>
    <row r="6" spans="1:16" ht="15">
      <c r="A6" s="12"/>
      <c r="B6" s="44">
        <v>511</v>
      </c>
      <c r="C6" s="20" t="s">
        <v>19</v>
      </c>
      <c r="D6" s="46">
        <v>481401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481401</v>
      </c>
      <c r="O6" s="47">
        <f t="shared" si="1"/>
        <v>5.602832834813375</v>
      </c>
      <c r="P6" s="9"/>
    </row>
    <row r="7" spans="1:16" ht="15">
      <c r="A7" s="12"/>
      <c r="B7" s="44">
        <v>512</v>
      </c>
      <c r="C7" s="20" t="s">
        <v>20</v>
      </c>
      <c r="D7" s="46">
        <v>1600922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1600922</v>
      </c>
      <c r="O7" s="47">
        <f t="shared" si="1"/>
        <v>18.63248798314731</v>
      </c>
      <c r="P7" s="9"/>
    </row>
    <row r="8" spans="1:16" ht="15">
      <c r="A8" s="12"/>
      <c r="B8" s="44">
        <v>513</v>
      </c>
      <c r="C8" s="20" t="s">
        <v>21</v>
      </c>
      <c r="D8" s="46">
        <v>2396102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2396102</v>
      </c>
      <c r="O8" s="47">
        <f t="shared" si="1"/>
        <v>27.88726853737736</v>
      </c>
      <c r="P8" s="9"/>
    </row>
    <row r="9" spans="1:16" ht="15">
      <c r="A9" s="12"/>
      <c r="B9" s="44">
        <v>514</v>
      </c>
      <c r="C9" s="20" t="s">
        <v>22</v>
      </c>
      <c r="D9" s="46">
        <v>581356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581356</v>
      </c>
      <c r="O9" s="47">
        <f t="shared" si="1"/>
        <v>6.76616892261496</v>
      </c>
      <c r="P9" s="9"/>
    </row>
    <row r="10" spans="1:16" ht="15">
      <c r="A10" s="12"/>
      <c r="B10" s="44">
        <v>515</v>
      </c>
      <c r="C10" s="20" t="s">
        <v>23</v>
      </c>
      <c r="D10" s="46">
        <v>1809053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1809053</v>
      </c>
      <c r="O10" s="47">
        <f t="shared" si="1"/>
        <v>21.054841074940935</v>
      </c>
      <c r="P10" s="9"/>
    </row>
    <row r="11" spans="1:16" ht="15">
      <c r="A11" s="12"/>
      <c r="B11" s="44">
        <v>517</v>
      </c>
      <c r="C11" s="20" t="s">
        <v>24</v>
      </c>
      <c r="D11" s="46">
        <v>0</v>
      </c>
      <c r="E11" s="46">
        <v>1455268</v>
      </c>
      <c r="F11" s="46">
        <v>0</v>
      </c>
      <c r="G11" s="46">
        <v>0</v>
      </c>
      <c r="H11" s="46">
        <v>0</v>
      </c>
      <c r="I11" s="46">
        <v>3734622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5189890</v>
      </c>
      <c r="O11" s="47">
        <f t="shared" si="1"/>
        <v>60.40304465730147</v>
      </c>
      <c r="P11" s="9"/>
    </row>
    <row r="12" spans="1:16" ht="15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390938</v>
      </c>
      <c r="L12" s="46">
        <v>0</v>
      </c>
      <c r="M12" s="46">
        <v>0</v>
      </c>
      <c r="N12" s="46">
        <f t="shared" si="2"/>
        <v>390938</v>
      </c>
      <c r="O12" s="47">
        <f t="shared" si="1"/>
        <v>4.549970321574469</v>
      </c>
      <c r="P12" s="9"/>
    </row>
    <row r="13" spans="1:16" ht="15">
      <c r="A13" s="12"/>
      <c r="B13" s="44">
        <v>519</v>
      </c>
      <c r="C13" s="20" t="s">
        <v>26</v>
      </c>
      <c r="D13" s="46">
        <v>4129867</v>
      </c>
      <c r="E13" s="46">
        <v>0</v>
      </c>
      <c r="F13" s="46">
        <v>0</v>
      </c>
      <c r="G13" s="46">
        <v>4546924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8676791</v>
      </c>
      <c r="O13" s="47">
        <f t="shared" si="1"/>
        <v>100.98568452415591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SUM(D15:D18)</f>
        <v>18647780</v>
      </c>
      <c r="E14" s="31">
        <f t="shared" si="3"/>
        <v>51792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31">SUM(D14:M14)</f>
        <v>18699572</v>
      </c>
      <c r="O14" s="43">
        <f t="shared" si="1"/>
        <v>217.63680590309704</v>
      </c>
      <c r="P14" s="10"/>
    </row>
    <row r="15" spans="1:16" ht="15">
      <c r="A15" s="12"/>
      <c r="B15" s="44">
        <v>521</v>
      </c>
      <c r="C15" s="20" t="s">
        <v>28</v>
      </c>
      <c r="D15" s="46">
        <v>9310954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9310954</v>
      </c>
      <c r="O15" s="47">
        <f t="shared" si="1"/>
        <v>108.3664529044122</v>
      </c>
      <c r="P15" s="9"/>
    </row>
    <row r="16" spans="1:16" ht="15">
      <c r="A16" s="12"/>
      <c r="B16" s="44">
        <v>522</v>
      </c>
      <c r="C16" s="20" t="s">
        <v>29</v>
      </c>
      <c r="D16" s="46">
        <v>8367904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8367904</v>
      </c>
      <c r="O16" s="47">
        <f t="shared" si="1"/>
        <v>97.39067282736467</v>
      </c>
      <c r="P16" s="9"/>
    </row>
    <row r="17" spans="1:16" ht="15">
      <c r="A17" s="12"/>
      <c r="B17" s="44">
        <v>524</v>
      </c>
      <c r="C17" s="20" t="s">
        <v>30</v>
      </c>
      <c r="D17" s="46">
        <v>968922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968922</v>
      </c>
      <c r="O17" s="47">
        <f t="shared" si="1"/>
        <v>11.27689389089978</v>
      </c>
      <c r="P17" s="9"/>
    </row>
    <row r="18" spans="1:16" ht="15">
      <c r="A18" s="12"/>
      <c r="B18" s="44">
        <v>525</v>
      </c>
      <c r="C18" s="20" t="s">
        <v>56</v>
      </c>
      <c r="D18" s="46">
        <v>0</v>
      </c>
      <c r="E18" s="46">
        <v>51792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51792</v>
      </c>
      <c r="O18" s="47">
        <f t="shared" si="1"/>
        <v>0.6027862804203862</v>
      </c>
      <c r="P18" s="9"/>
    </row>
    <row r="19" spans="1:16" ht="15.75">
      <c r="A19" s="28" t="s">
        <v>31</v>
      </c>
      <c r="B19" s="29"/>
      <c r="C19" s="30"/>
      <c r="D19" s="31">
        <f aca="true" t="shared" si="5" ref="D19:M19">SUM(D20:D22)</f>
        <v>0</v>
      </c>
      <c r="E19" s="31">
        <f t="shared" si="5"/>
        <v>8377428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10762434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19139862</v>
      </c>
      <c r="O19" s="43">
        <f t="shared" si="1"/>
        <v>222.76116432536864</v>
      </c>
      <c r="P19" s="10"/>
    </row>
    <row r="20" spans="1:16" ht="15">
      <c r="A20" s="12"/>
      <c r="B20" s="44">
        <v>534</v>
      </c>
      <c r="C20" s="20" t="s">
        <v>32</v>
      </c>
      <c r="D20" s="46">
        <v>0</v>
      </c>
      <c r="E20" s="46">
        <v>4167817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4167817</v>
      </c>
      <c r="O20" s="47">
        <f t="shared" si="1"/>
        <v>48.50754763096333</v>
      </c>
      <c r="P20" s="9"/>
    </row>
    <row r="21" spans="1:16" ht="15">
      <c r="A21" s="12"/>
      <c r="B21" s="44">
        <v>536</v>
      </c>
      <c r="C21" s="20" t="s">
        <v>33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10762434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10762434</v>
      </c>
      <c r="O21" s="47">
        <f t="shared" si="1"/>
        <v>125.2596454882974</v>
      </c>
      <c r="P21" s="9"/>
    </row>
    <row r="22" spans="1:16" ht="15">
      <c r="A22" s="12"/>
      <c r="B22" s="44">
        <v>538</v>
      </c>
      <c r="C22" s="20" t="s">
        <v>34</v>
      </c>
      <c r="D22" s="46">
        <v>0</v>
      </c>
      <c r="E22" s="46">
        <v>4209611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4209611</v>
      </c>
      <c r="O22" s="47">
        <f t="shared" si="1"/>
        <v>48.993971206107936</v>
      </c>
      <c r="P22" s="9"/>
    </row>
    <row r="23" spans="1:16" ht="15.75">
      <c r="A23" s="28" t="s">
        <v>36</v>
      </c>
      <c r="B23" s="29"/>
      <c r="C23" s="30"/>
      <c r="D23" s="31">
        <f aca="true" t="shared" si="6" ref="D23:M23">SUM(D24:D24)</f>
        <v>2786472</v>
      </c>
      <c r="E23" s="31">
        <f t="shared" si="6"/>
        <v>7433592</v>
      </c>
      <c r="F23" s="31">
        <f t="shared" si="6"/>
        <v>0</v>
      </c>
      <c r="G23" s="31">
        <f t="shared" si="6"/>
        <v>0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si="4"/>
        <v>10220064</v>
      </c>
      <c r="O23" s="43">
        <f t="shared" si="1"/>
        <v>118.94721895694883</v>
      </c>
      <c r="P23" s="10"/>
    </row>
    <row r="24" spans="1:16" ht="15">
      <c r="A24" s="12"/>
      <c r="B24" s="44">
        <v>541</v>
      </c>
      <c r="C24" s="20" t="s">
        <v>37</v>
      </c>
      <c r="D24" s="46">
        <v>2786472</v>
      </c>
      <c r="E24" s="46">
        <v>7433592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10220064</v>
      </c>
      <c r="O24" s="47">
        <f t="shared" si="1"/>
        <v>118.94721895694883</v>
      </c>
      <c r="P24" s="9"/>
    </row>
    <row r="25" spans="1:16" ht="15.75">
      <c r="A25" s="28" t="s">
        <v>38</v>
      </c>
      <c r="B25" s="29"/>
      <c r="C25" s="30"/>
      <c r="D25" s="31">
        <f aca="true" t="shared" si="7" ref="D25:M25">SUM(D26:D26)</f>
        <v>0</v>
      </c>
      <c r="E25" s="31">
        <f t="shared" si="7"/>
        <v>860368</v>
      </c>
      <c r="F25" s="31">
        <f t="shared" si="7"/>
        <v>0</v>
      </c>
      <c r="G25" s="31">
        <f t="shared" si="7"/>
        <v>0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4"/>
        <v>860368</v>
      </c>
      <c r="O25" s="43">
        <f t="shared" si="1"/>
        <v>10.013477496770289</v>
      </c>
      <c r="P25" s="10"/>
    </row>
    <row r="26" spans="1:16" ht="15">
      <c r="A26" s="13"/>
      <c r="B26" s="45">
        <v>554</v>
      </c>
      <c r="C26" s="21" t="s">
        <v>39</v>
      </c>
      <c r="D26" s="46">
        <v>0</v>
      </c>
      <c r="E26" s="46">
        <v>860368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860368</v>
      </c>
      <c r="O26" s="47">
        <f t="shared" si="1"/>
        <v>10.013477496770289</v>
      </c>
      <c r="P26" s="9"/>
    </row>
    <row r="27" spans="1:16" ht="15.75">
      <c r="A27" s="28" t="s">
        <v>40</v>
      </c>
      <c r="B27" s="29"/>
      <c r="C27" s="30"/>
      <c r="D27" s="31">
        <f aca="true" t="shared" si="8" ref="D27:M27">SUM(D28:D28)</f>
        <v>2737323</v>
      </c>
      <c r="E27" s="31">
        <f t="shared" si="8"/>
        <v>0</v>
      </c>
      <c r="F27" s="31">
        <f t="shared" si="8"/>
        <v>0</v>
      </c>
      <c r="G27" s="31">
        <f t="shared" si="8"/>
        <v>1446363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4"/>
        <v>4183686</v>
      </c>
      <c r="O27" s="43">
        <f t="shared" si="1"/>
        <v>48.692240546548575</v>
      </c>
      <c r="P27" s="9"/>
    </row>
    <row r="28" spans="1:16" ht="15">
      <c r="A28" s="12"/>
      <c r="B28" s="44">
        <v>572</v>
      </c>
      <c r="C28" s="20" t="s">
        <v>41</v>
      </c>
      <c r="D28" s="46">
        <v>2737323</v>
      </c>
      <c r="E28" s="46">
        <v>0</v>
      </c>
      <c r="F28" s="46">
        <v>0</v>
      </c>
      <c r="G28" s="46">
        <v>1446363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4183686</v>
      </c>
      <c r="O28" s="47">
        <f t="shared" si="1"/>
        <v>48.692240546548575</v>
      </c>
      <c r="P28" s="9"/>
    </row>
    <row r="29" spans="1:16" ht="15.75">
      <c r="A29" s="28" t="s">
        <v>44</v>
      </c>
      <c r="B29" s="29"/>
      <c r="C29" s="30"/>
      <c r="D29" s="31">
        <f aca="true" t="shared" si="9" ref="D29:M29">SUM(D30:D30)</f>
        <v>5509000</v>
      </c>
      <c r="E29" s="31">
        <f t="shared" si="9"/>
        <v>556594</v>
      </c>
      <c r="F29" s="31">
        <f t="shared" si="9"/>
        <v>0</v>
      </c>
      <c r="G29" s="31">
        <f t="shared" si="9"/>
        <v>0</v>
      </c>
      <c r="H29" s="31">
        <f t="shared" si="9"/>
        <v>0</v>
      </c>
      <c r="I29" s="31">
        <f t="shared" si="9"/>
        <v>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4"/>
        <v>6065594</v>
      </c>
      <c r="O29" s="43">
        <f t="shared" si="1"/>
        <v>70.59501169679123</v>
      </c>
      <c r="P29" s="9"/>
    </row>
    <row r="30" spans="1:16" ht="15.75" thickBot="1">
      <c r="A30" s="12"/>
      <c r="B30" s="44">
        <v>581</v>
      </c>
      <c r="C30" s="20" t="s">
        <v>42</v>
      </c>
      <c r="D30" s="46">
        <v>5509000</v>
      </c>
      <c r="E30" s="46">
        <v>556594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6065594</v>
      </c>
      <c r="O30" s="47">
        <f t="shared" si="1"/>
        <v>70.59501169679123</v>
      </c>
      <c r="P30" s="9"/>
    </row>
    <row r="31" spans="1:119" ht="16.5" thickBot="1">
      <c r="A31" s="14" t="s">
        <v>10</v>
      </c>
      <c r="B31" s="23"/>
      <c r="C31" s="22"/>
      <c r="D31" s="15">
        <f>SUM(D5,D14,D19,D23,D25,D27,D29)</f>
        <v>40679276</v>
      </c>
      <c r="E31" s="15">
        <f aca="true" t="shared" si="10" ref="E31:M31">SUM(E5,E14,E19,E23,E25,E27,E29)</f>
        <v>18735042</v>
      </c>
      <c r="F31" s="15">
        <f t="shared" si="10"/>
        <v>0</v>
      </c>
      <c r="G31" s="15">
        <f t="shared" si="10"/>
        <v>5993287</v>
      </c>
      <c r="H31" s="15">
        <f t="shared" si="10"/>
        <v>0</v>
      </c>
      <c r="I31" s="15">
        <f t="shared" si="10"/>
        <v>14497056</v>
      </c>
      <c r="J31" s="15">
        <f t="shared" si="10"/>
        <v>0</v>
      </c>
      <c r="K31" s="15">
        <f t="shared" si="10"/>
        <v>390938</v>
      </c>
      <c r="L31" s="15">
        <f t="shared" si="10"/>
        <v>0</v>
      </c>
      <c r="M31" s="15">
        <f t="shared" si="10"/>
        <v>0</v>
      </c>
      <c r="N31" s="15">
        <f t="shared" si="4"/>
        <v>80295599</v>
      </c>
      <c r="O31" s="37">
        <f t="shared" si="1"/>
        <v>934.5282177814504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5" ht="15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 ht="15">
      <c r="A33" s="38"/>
      <c r="B33" s="39"/>
      <c r="C33" s="39"/>
      <c r="D33" s="40"/>
      <c r="E33" s="40"/>
      <c r="F33" s="40"/>
      <c r="G33" s="40"/>
      <c r="H33" s="40"/>
      <c r="I33" s="40"/>
      <c r="J33" s="40"/>
      <c r="K33" s="40"/>
      <c r="L33" s="93" t="s">
        <v>57</v>
      </c>
      <c r="M33" s="93"/>
      <c r="N33" s="93"/>
      <c r="O33" s="41">
        <v>85921</v>
      </c>
    </row>
    <row r="34" spans="1:15" ht="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50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sheetProtection/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9538058</v>
      </c>
      <c r="E5" s="26">
        <f t="shared" si="0"/>
        <v>1456836</v>
      </c>
      <c r="F5" s="26">
        <f t="shared" si="0"/>
        <v>0</v>
      </c>
      <c r="G5" s="26">
        <f t="shared" si="0"/>
        <v>720026</v>
      </c>
      <c r="H5" s="26">
        <f t="shared" si="0"/>
        <v>0</v>
      </c>
      <c r="I5" s="26">
        <f t="shared" si="0"/>
        <v>3557293</v>
      </c>
      <c r="J5" s="26">
        <f t="shared" si="0"/>
        <v>0</v>
      </c>
      <c r="K5" s="26">
        <f t="shared" si="0"/>
        <v>452948</v>
      </c>
      <c r="L5" s="26">
        <f t="shared" si="0"/>
        <v>0</v>
      </c>
      <c r="M5" s="26">
        <f t="shared" si="0"/>
        <v>0</v>
      </c>
      <c r="N5" s="27">
        <f>SUM(D5:M5)</f>
        <v>15725161</v>
      </c>
      <c r="O5" s="32">
        <f aca="true" t="shared" si="1" ref="O5:O31">(N5/O$33)</f>
        <v>181.70974116015717</v>
      </c>
      <c r="P5" s="6"/>
    </row>
    <row r="6" spans="1:16" ht="15">
      <c r="A6" s="12"/>
      <c r="B6" s="44">
        <v>511</v>
      </c>
      <c r="C6" s="20" t="s">
        <v>19</v>
      </c>
      <c r="D6" s="46">
        <v>314561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314561</v>
      </c>
      <c r="O6" s="47">
        <f t="shared" si="1"/>
        <v>3.6348624913334873</v>
      </c>
      <c r="P6" s="9"/>
    </row>
    <row r="7" spans="1:16" ht="15">
      <c r="A7" s="12"/>
      <c r="B7" s="44">
        <v>512</v>
      </c>
      <c r="C7" s="20" t="s">
        <v>20</v>
      </c>
      <c r="D7" s="46">
        <v>1286514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1286514</v>
      </c>
      <c r="O7" s="47">
        <f t="shared" si="1"/>
        <v>14.866119713427317</v>
      </c>
      <c r="P7" s="9"/>
    </row>
    <row r="8" spans="1:16" ht="15">
      <c r="A8" s="12"/>
      <c r="B8" s="44">
        <v>513</v>
      </c>
      <c r="C8" s="20" t="s">
        <v>21</v>
      </c>
      <c r="D8" s="46">
        <v>2118332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2118332</v>
      </c>
      <c r="O8" s="47">
        <f t="shared" si="1"/>
        <v>24.478067945458747</v>
      </c>
      <c r="P8" s="9"/>
    </row>
    <row r="9" spans="1:16" ht="15">
      <c r="A9" s="12"/>
      <c r="B9" s="44">
        <v>514</v>
      </c>
      <c r="C9" s="20" t="s">
        <v>22</v>
      </c>
      <c r="D9" s="46">
        <v>441432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441432</v>
      </c>
      <c r="O9" s="47">
        <f t="shared" si="1"/>
        <v>5.100901317309915</v>
      </c>
      <c r="P9" s="9"/>
    </row>
    <row r="10" spans="1:16" ht="15">
      <c r="A10" s="12"/>
      <c r="B10" s="44">
        <v>515</v>
      </c>
      <c r="C10" s="20" t="s">
        <v>23</v>
      </c>
      <c r="D10" s="46">
        <v>1321287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1321287</v>
      </c>
      <c r="O10" s="47">
        <f t="shared" si="1"/>
        <v>15.267933903397273</v>
      </c>
      <c r="P10" s="9"/>
    </row>
    <row r="11" spans="1:16" ht="15">
      <c r="A11" s="12"/>
      <c r="B11" s="44">
        <v>517</v>
      </c>
      <c r="C11" s="20" t="s">
        <v>24</v>
      </c>
      <c r="D11" s="46">
        <v>0</v>
      </c>
      <c r="E11" s="46">
        <v>1456836</v>
      </c>
      <c r="F11" s="46">
        <v>0</v>
      </c>
      <c r="G11" s="46">
        <v>0</v>
      </c>
      <c r="H11" s="46">
        <v>0</v>
      </c>
      <c r="I11" s="46">
        <v>3557293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5014129</v>
      </c>
      <c r="O11" s="47">
        <f t="shared" si="1"/>
        <v>57.94001617749018</v>
      </c>
      <c r="P11" s="9"/>
    </row>
    <row r="12" spans="1:16" ht="15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452948</v>
      </c>
      <c r="L12" s="46">
        <v>0</v>
      </c>
      <c r="M12" s="46">
        <v>0</v>
      </c>
      <c r="N12" s="46">
        <f t="shared" si="2"/>
        <v>452948</v>
      </c>
      <c r="O12" s="47">
        <f t="shared" si="1"/>
        <v>5.2339727293737</v>
      </c>
      <c r="P12" s="9"/>
    </row>
    <row r="13" spans="1:16" ht="15">
      <c r="A13" s="12"/>
      <c r="B13" s="44">
        <v>519</v>
      </c>
      <c r="C13" s="20" t="s">
        <v>26</v>
      </c>
      <c r="D13" s="46">
        <v>4055932</v>
      </c>
      <c r="E13" s="46">
        <v>0</v>
      </c>
      <c r="F13" s="46">
        <v>0</v>
      </c>
      <c r="G13" s="46">
        <v>720026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4775958</v>
      </c>
      <c r="O13" s="47">
        <f t="shared" si="1"/>
        <v>55.187866882366535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SUM(D15:D18)</f>
        <v>15853760</v>
      </c>
      <c r="E14" s="31">
        <f t="shared" si="3"/>
        <v>686216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31">SUM(D14:M14)</f>
        <v>16539976</v>
      </c>
      <c r="O14" s="43">
        <f t="shared" si="1"/>
        <v>191.12521377397735</v>
      </c>
      <c r="P14" s="10"/>
    </row>
    <row r="15" spans="1:16" ht="15">
      <c r="A15" s="12"/>
      <c r="B15" s="44">
        <v>521</v>
      </c>
      <c r="C15" s="20" t="s">
        <v>28</v>
      </c>
      <c r="D15" s="46">
        <v>7304747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7304747</v>
      </c>
      <c r="O15" s="47">
        <f t="shared" si="1"/>
        <v>84.40890917494801</v>
      </c>
      <c r="P15" s="9"/>
    </row>
    <row r="16" spans="1:16" ht="15">
      <c r="A16" s="12"/>
      <c r="B16" s="44">
        <v>522</v>
      </c>
      <c r="C16" s="20" t="s">
        <v>29</v>
      </c>
      <c r="D16" s="46">
        <v>7496903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7496903</v>
      </c>
      <c r="O16" s="47">
        <f t="shared" si="1"/>
        <v>86.62933903397273</v>
      </c>
      <c r="P16" s="9"/>
    </row>
    <row r="17" spans="1:16" ht="15">
      <c r="A17" s="12"/>
      <c r="B17" s="44">
        <v>524</v>
      </c>
      <c r="C17" s="20" t="s">
        <v>30</v>
      </c>
      <c r="D17" s="46">
        <v>1052110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1052110</v>
      </c>
      <c r="O17" s="47">
        <f t="shared" si="1"/>
        <v>12.157499422232494</v>
      </c>
      <c r="P17" s="9"/>
    </row>
    <row r="18" spans="1:16" ht="15">
      <c r="A18" s="12"/>
      <c r="B18" s="44">
        <v>525</v>
      </c>
      <c r="C18" s="20" t="s">
        <v>56</v>
      </c>
      <c r="D18" s="46">
        <v>0</v>
      </c>
      <c r="E18" s="46">
        <v>686216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686216</v>
      </c>
      <c r="O18" s="47">
        <f t="shared" si="1"/>
        <v>7.929466142824127</v>
      </c>
      <c r="P18" s="9"/>
    </row>
    <row r="19" spans="1:16" ht="15.75">
      <c r="A19" s="28" t="s">
        <v>31</v>
      </c>
      <c r="B19" s="29"/>
      <c r="C19" s="30"/>
      <c r="D19" s="31">
        <f aca="true" t="shared" si="5" ref="D19:M19">SUM(D20:D22)</f>
        <v>0</v>
      </c>
      <c r="E19" s="31">
        <f t="shared" si="5"/>
        <v>6686258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9743122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16429380</v>
      </c>
      <c r="O19" s="43">
        <f t="shared" si="1"/>
        <v>189.8472382713196</v>
      </c>
      <c r="P19" s="10"/>
    </row>
    <row r="20" spans="1:16" ht="15">
      <c r="A20" s="12"/>
      <c r="B20" s="44">
        <v>534</v>
      </c>
      <c r="C20" s="20" t="s">
        <v>32</v>
      </c>
      <c r="D20" s="46">
        <v>0</v>
      </c>
      <c r="E20" s="46">
        <v>4083978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4083978</v>
      </c>
      <c r="O20" s="47">
        <f t="shared" si="1"/>
        <v>47.19179570140975</v>
      </c>
      <c r="P20" s="9"/>
    </row>
    <row r="21" spans="1:16" ht="15">
      <c r="A21" s="12"/>
      <c r="B21" s="44">
        <v>536</v>
      </c>
      <c r="C21" s="20" t="s">
        <v>33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9743122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9743122</v>
      </c>
      <c r="O21" s="47">
        <f t="shared" si="1"/>
        <v>112.58518604113705</v>
      </c>
      <c r="P21" s="9"/>
    </row>
    <row r="22" spans="1:16" ht="15">
      <c r="A22" s="12"/>
      <c r="B22" s="44">
        <v>538</v>
      </c>
      <c r="C22" s="20" t="s">
        <v>34</v>
      </c>
      <c r="D22" s="46">
        <v>0</v>
      </c>
      <c r="E22" s="46">
        <v>2602280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2602280</v>
      </c>
      <c r="O22" s="47">
        <f t="shared" si="1"/>
        <v>30.070256528772823</v>
      </c>
      <c r="P22" s="9"/>
    </row>
    <row r="23" spans="1:16" ht="15.75">
      <c r="A23" s="28" t="s">
        <v>36</v>
      </c>
      <c r="B23" s="29"/>
      <c r="C23" s="30"/>
      <c r="D23" s="31">
        <f aca="true" t="shared" si="6" ref="D23:M23">SUM(D24:D24)</f>
        <v>2397615</v>
      </c>
      <c r="E23" s="31">
        <f t="shared" si="6"/>
        <v>3530020</v>
      </c>
      <c r="F23" s="31">
        <f t="shared" si="6"/>
        <v>0</v>
      </c>
      <c r="G23" s="31">
        <f t="shared" si="6"/>
        <v>0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si="4"/>
        <v>5927635</v>
      </c>
      <c r="O23" s="43">
        <f t="shared" si="1"/>
        <v>68.49589785070488</v>
      </c>
      <c r="P23" s="10"/>
    </row>
    <row r="24" spans="1:16" ht="15">
      <c r="A24" s="12"/>
      <c r="B24" s="44">
        <v>541</v>
      </c>
      <c r="C24" s="20" t="s">
        <v>37</v>
      </c>
      <c r="D24" s="46">
        <v>2397615</v>
      </c>
      <c r="E24" s="46">
        <v>3530020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5927635</v>
      </c>
      <c r="O24" s="47">
        <f t="shared" si="1"/>
        <v>68.49589785070488</v>
      </c>
      <c r="P24" s="9"/>
    </row>
    <row r="25" spans="1:16" ht="15.75">
      <c r="A25" s="28" t="s">
        <v>38</v>
      </c>
      <c r="B25" s="29"/>
      <c r="C25" s="30"/>
      <c r="D25" s="31">
        <f aca="true" t="shared" si="7" ref="D25:M25">SUM(D26:D26)</f>
        <v>0</v>
      </c>
      <c r="E25" s="31">
        <f t="shared" si="7"/>
        <v>1874167</v>
      </c>
      <c r="F25" s="31">
        <f t="shared" si="7"/>
        <v>0</v>
      </c>
      <c r="G25" s="31">
        <f t="shared" si="7"/>
        <v>0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4"/>
        <v>1874167</v>
      </c>
      <c r="O25" s="43">
        <f t="shared" si="1"/>
        <v>21.656655881673213</v>
      </c>
      <c r="P25" s="10"/>
    </row>
    <row r="26" spans="1:16" ht="15">
      <c r="A26" s="13"/>
      <c r="B26" s="45">
        <v>554</v>
      </c>
      <c r="C26" s="21" t="s">
        <v>39</v>
      </c>
      <c r="D26" s="46">
        <v>0</v>
      </c>
      <c r="E26" s="46">
        <v>1874167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1874167</v>
      </c>
      <c r="O26" s="47">
        <f t="shared" si="1"/>
        <v>21.656655881673213</v>
      </c>
      <c r="P26" s="9"/>
    </row>
    <row r="27" spans="1:16" ht="15.75">
      <c r="A27" s="28" t="s">
        <v>40</v>
      </c>
      <c r="B27" s="29"/>
      <c r="C27" s="30"/>
      <c r="D27" s="31">
        <f aca="true" t="shared" si="8" ref="D27:M27">SUM(D28:D28)</f>
        <v>2231634</v>
      </c>
      <c r="E27" s="31">
        <f t="shared" si="8"/>
        <v>0</v>
      </c>
      <c r="F27" s="31">
        <f t="shared" si="8"/>
        <v>0</v>
      </c>
      <c r="G27" s="31">
        <f t="shared" si="8"/>
        <v>140718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4"/>
        <v>2372352</v>
      </c>
      <c r="O27" s="43">
        <f t="shared" si="1"/>
        <v>27.413357984746938</v>
      </c>
      <c r="P27" s="9"/>
    </row>
    <row r="28" spans="1:16" ht="15">
      <c r="A28" s="12"/>
      <c r="B28" s="44">
        <v>572</v>
      </c>
      <c r="C28" s="20" t="s">
        <v>41</v>
      </c>
      <c r="D28" s="46">
        <v>2231634</v>
      </c>
      <c r="E28" s="46">
        <v>0</v>
      </c>
      <c r="F28" s="46">
        <v>0</v>
      </c>
      <c r="G28" s="46">
        <v>140718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2372352</v>
      </c>
      <c r="O28" s="47">
        <f t="shared" si="1"/>
        <v>27.413357984746938</v>
      </c>
      <c r="P28" s="9"/>
    </row>
    <row r="29" spans="1:16" ht="15.75">
      <c r="A29" s="28" t="s">
        <v>44</v>
      </c>
      <c r="B29" s="29"/>
      <c r="C29" s="30"/>
      <c r="D29" s="31">
        <f aca="true" t="shared" si="9" ref="D29:M29">SUM(D30:D30)</f>
        <v>2300653</v>
      </c>
      <c r="E29" s="31">
        <f t="shared" si="9"/>
        <v>562500</v>
      </c>
      <c r="F29" s="31">
        <f t="shared" si="9"/>
        <v>0</v>
      </c>
      <c r="G29" s="31">
        <f t="shared" si="9"/>
        <v>0</v>
      </c>
      <c r="H29" s="31">
        <f t="shared" si="9"/>
        <v>0</v>
      </c>
      <c r="I29" s="31">
        <f t="shared" si="9"/>
        <v>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4"/>
        <v>2863153</v>
      </c>
      <c r="O29" s="43">
        <f t="shared" si="1"/>
        <v>33.08473538248209</v>
      </c>
      <c r="P29" s="9"/>
    </row>
    <row r="30" spans="1:16" ht="15.75" thickBot="1">
      <c r="A30" s="12"/>
      <c r="B30" s="44">
        <v>581</v>
      </c>
      <c r="C30" s="20" t="s">
        <v>42</v>
      </c>
      <c r="D30" s="46">
        <v>2300653</v>
      </c>
      <c r="E30" s="46">
        <v>562500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2863153</v>
      </c>
      <c r="O30" s="47">
        <f t="shared" si="1"/>
        <v>33.08473538248209</v>
      </c>
      <c r="P30" s="9"/>
    </row>
    <row r="31" spans="1:119" ht="16.5" thickBot="1">
      <c r="A31" s="14" t="s">
        <v>10</v>
      </c>
      <c r="B31" s="23"/>
      <c r="C31" s="22"/>
      <c r="D31" s="15">
        <f>SUM(D5,D14,D19,D23,D25,D27,D29)</f>
        <v>32321720</v>
      </c>
      <c r="E31" s="15">
        <f aca="true" t="shared" si="10" ref="E31:M31">SUM(E5,E14,E19,E23,E25,E27,E29)</f>
        <v>14795997</v>
      </c>
      <c r="F31" s="15">
        <f t="shared" si="10"/>
        <v>0</v>
      </c>
      <c r="G31" s="15">
        <f t="shared" si="10"/>
        <v>860744</v>
      </c>
      <c r="H31" s="15">
        <f t="shared" si="10"/>
        <v>0</v>
      </c>
      <c r="I31" s="15">
        <f t="shared" si="10"/>
        <v>13300415</v>
      </c>
      <c r="J31" s="15">
        <f t="shared" si="10"/>
        <v>0</v>
      </c>
      <c r="K31" s="15">
        <f t="shared" si="10"/>
        <v>452948</v>
      </c>
      <c r="L31" s="15">
        <f t="shared" si="10"/>
        <v>0</v>
      </c>
      <c r="M31" s="15">
        <f t="shared" si="10"/>
        <v>0</v>
      </c>
      <c r="N31" s="15">
        <f t="shared" si="4"/>
        <v>61731824</v>
      </c>
      <c r="O31" s="37">
        <f t="shared" si="1"/>
        <v>713.3328403050613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5" ht="15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 ht="15">
      <c r="A33" s="38"/>
      <c r="B33" s="39"/>
      <c r="C33" s="39"/>
      <c r="D33" s="40"/>
      <c r="E33" s="40"/>
      <c r="F33" s="40"/>
      <c r="G33" s="40"/>
      <c r="H33" s="40"/>
      <c r="I33" s="40"/>
      <c r="J33" s="40"/>
      <c r="K33" s="40"/>
      <c r="L33" s="93" t="s">
        <v>72</v>
      </c>
      <c r="M33" s="93"/>
      <c r="N33" s="93"/>
      <c r="O33" s="41">
        <v>86540</v>
      </c>
    </row>
    <row r="34" spans="1:15" ht="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50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sheetProtection/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85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8999885</v>
      </c>
      <c r="E5" s="26">
        <f t="shared" si="0"/>
        <v>1985506</v>
      </c>
      <c r="F5" s="26">
        <f t="shared" si="0"/>
        <v>0</v>
      </c>
      <c r="G5" s="26">
        <f t="shared" si="0"/>
        <v>1292005</v>
      </c>
      <c r="H5" s="26">
        <f t="shared" si="0"/>
        <v>0</v>
      </c>
      <c r="I5" s="26">
        <f t="shared" si="0"/>
        <v>5599229</v>
      </c>
      <c r="J5" s="26">
        <f t="shared" si="0"/>
        <v>0</v>
      </c>
      <c r="K5" s="26">
        <f t="shared" si="0"/>
        <v>2094409</v>
      </c>
      <c r="L5" s="26">
        <f t="shared" si="0"/>
        <v>0</v>
      </c>
      <c r="M5" s="26">
        <f t="shared" si="0"/>
        <v>0</v>
      </c>
      <c r="N5" s="27">
        <f>SUM(D5:M5)</f>
        <v>19971034</v>
      </c>
      <c r="O5" s="32">
        <f aca="true" t="shared" si="1" ref="O5:O35">(N5/O$37)</f>
        <v>213.19036689902538</v>
      </c>
      <c r="P5" s="6"/>
    </row>
    <row r="6" spans="1:16" ht="15">
      <c r="A6" s="12"/>
      <c r="B6" s="44">
        <v>511</v>
      </c>
      <c r="C6" s="20" t="s">
        <v>19</v>
      </c>
      <c r="D6" s="46">
        <v>398912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398912</v>
      </c>
      <c r="O6" s="47">
        <f t="shared" si="1"/>
        <v>4.25837718970505</v>
      </c>
      <c r="P6" s="9"/>
    </row>
    <row r="7" spans="1:16" ht="15">
      <c r="A7" s="12"/>
      <c r="B7" s="44">
        <v>512</v>
      </c>
      <c r="C7" s="20" t="s">
        <v>20</v>
      </c>
      <c r="D7" s="46">
        <v>1771840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1771840</v>
      </c>
      <c r="O7" s="47">
        <f t="shared" si="1"/>
        <v>18.91435464414958</v>
      </c>
      <c r="P7" s="9"/>
    </row>
    <row r="8" spans="1:16" ht="15">
      <c r="A8" s="12"/>
      <c r="B8" s="44">
        <v>513</v>
      </c>
      <c r="C8" s="20" t="s">
        <v>21</v>
      </c>
      <c r="D8" s="46">
        <v>1737574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1737574</v>
      </c>
      <c r="O8" s="47">
        <f t="shared" si="1"/>
        <v>18.548565816582514</v>
      </c>
      <c r="P8" s="9"/>
    </row>
    <row r="9" spans="1:16" ht="15">
      <c r="A9" s="12"/>
      <c r="B9" s="44">
        <v>514</v>
      </c>
      <c r="C9" s="20" t="s">
        <v>22</v>
      </c>
      <c r="D9" s="46">
        <v>622559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622559</v>
      </c>
      <c r="O9" s="47">
        <f t="shared" si="1"/>
        <v>6.645804199536706</v>
      </c>
      <c r="P9" s="9"/>
    </row>
    <row r="10" spans="1:16" ht="15">
      <c r="A10" s="12"/>
      <c r="B10" s="44">
        <v>515</v>
      </c>
      <c r="C10" s="20" t="s">
        <v>23</v>
      </c>
      <c r="D10" s="46">
        <v>752072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752072</v>
      </c>
      <c r="O10" s="47">
        <f t="shared" si="1"/>
        <v>8.02835274400333</v>
      </c>
      <c r="P10" s="9"/>
    </row>
    <row r="11" spans="1:16" ht="15">
      <c r="A11" s="12"/>
      <c r="B11" s="44">
        <v>517</v>
      </c>
      <c r="C11" s="20" t="s">
        <v>24</v>
      </c>
      <c r="D11" s="46">
        <v>404006</v>
      </c>
      <c r="E11" s="46">
        <v>1985506</v>
      </c>
      <c r="F11" s="46">
        <v>0</v>
      </c>
      <c r="G11" s="46">
        <v>0</v>
      </c>
      <c r="H11" s="46">
        <v>0</v>
      </c>
      <c r="I11" s="46">
        <v>5599229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7988741</v>
      </c>
      <c r="O11" s="47">
        <f t="shared" si="1"/>
        <v>85.27964174770754</v>
      </c>
      <c r="P11" s="9"/>
    </row>
    <row r="12" spans="1:16" ht="15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2094409</v>
      </c>
      <c r="L12" s="46">
        <v>0</v>
      </c>
      <c r="M12" s="46">
        <v>0</v>
      </c>
      <c r="N12" s="46">
        <f t="shared" si="2"/>
        <v>2094409</v>
      </c>
      <c r="O12" s="47">
        <f t="shared" si="1"/>
        <v>22.357771918400463</v>
      </c>
      <c r="P12" s="9"/>
    </row>
    <row r="13" spans="1:16" ht="15">
      <c r="A13" s="12"/>
      <c r="B13" s="44">
        <v>519</v>
      </c>
      <c r="C13" s="20" t="s">
        <v>61</v>
      </c>
      <c r="D13" s="46">
        <v>3312922</v>
      </c>
      <c r="E13" s="46">
        <v>0</v>
      </c>
      <c r="F13" s="46">
        <v>0</v>
      </c>
      <c r="G13" s="46">
        <v>1292005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4604927</v>
      </c>
      <c r="O13" s="47">
        <f t="shared" si="1"/>
        <v>49.15749863894019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SUM(D15:D18)</f>
        <v>24098021</v>
      </c>
      <c r="E14" s="31">
        <f t="shared" si="3"/>
        <v>0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19">SUM(D14:M14)</f>
        <v>24098021</v>
      </c>
      <c r="O14" s="43">
        <f t="shared" si="1"/>
        <v>257.2458661144144</v>
      </c>
      <c r="P14" s="10"/>
    </row>
    <row r="15" spans="1:16" ht="15">
      <c r="A15" s="12"/>
      <c r="B15" s="44">
        <v>521</v>
      </c>
      <c r="C15" s="20" t="s">
        <v>28</v>
      </c>
      <c r="D15" s="46">
        <v>12347908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12347908</v>
      </c>
      <c r="O15" s="47">
        <f t="shared" si="1"/>
        <v>131.81365756802631</v>
      </c>
      <c r="P15" s="9"/>
    </row>
    <row r="16" spans="1:16" ht="15">
      <c r="A16" s="12"/>
      <c r="B16" s="44">
        <v>522</v>
      </c>
      <c r="C16" s="20" t="s">
        <v>29</v>
      </c>
      <c r="D16" s="46">
        <v>10147613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10147613</v>
      </c>
      <c r="O16" s="47">
        <f t="shared" si="1"/>
        <v>108.32555483202921</v>
      </c>
      <c r="P16" s="9"/>
    </row>
    <row r="17" spans="1:16" ht="15">
      <c r="A17" s="12"/>
      <c r="B17" s="44">
        <v>524</v>
      </c>
      <c r="C17" s="20" t="s">
        <v>30</v>
      </c>
      <c r="D17" s="46">
        <v>1557263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1557263</v>
      </c>
      <c r="O17" s="47">
        <f t="shared" si="1"/>
        <v>16.623749693094357</v>
      </c>
      <c r="P17" s="9"/>
    </row>
    <row r="18" spans="1:16" ht="15">
      <c r="A18" s="12"/>
      <c r="B18" s="44">
        <v>525</v>
      </c>
      <c r="C18" s="20" t="s">
        <v>56</v>
      </c>
      <c r="D18" s="46">
        <v>45237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45237</v>
      </c>
      <c r="O18" s="47">
        <f t="shared" si="1"/>
        <v>0.482904021264558</v>
      </c>
      <c r="P18" s="9"/>
    </row>
    <row r="19" spans="1:16" ht="15.75">
      <c r="A19" s="28" t="s">
        <v>31</v>
      </c>
      <c r="B19" s="29"/>
      <c r="C19" s="30"/>
      <c r="D19" s="31">
        <f aca="true" t="shared" si="5" ref="D19:M19">SUM(D20:D25)</f>
        <v>0</v>
      </c>
      <c r="E19" s="31">
        <f t="shared" si="5"/>
        <v>11248545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17592293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28840838</v>
      </c>
      <c r="O19" s="43">
        <f t="shared" si="1"/>
        <v>307.8753375962082</v>
      </c>
      <c r="P19" s="10"/>
    </row>
    <row r="20" spans="1:16" ht="15">
      <c r="A20" s="12"/>
      <c r="B20" s="44">
        <v>533</v>
      </c>
      <c r="C20" s="20" t="s">
        <v>86</v>
      </c>
      <c r="D20" s="46">
        <v>0</v>
      </c>
      <c r="E20" s="46">
        <v>6511590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aca="true" t="shared" si="6" ref="N20:N25">SUM(D20:M20)</f>
        <v>6511590</v>
      </c>
      <c r="O20" s="47">
        <f t="shared" si="1"/>
        <v>69.51108596560522</v>
      </c>
      <c r="P20" s="9"/>
    </row>
    <row r="21" spans="1:16" ht="15">
      <c r="A21" s="12"/>
      <c r="B21" s="44">
        <v>534</v>
      </c>
      <c r="C21" s="20" t="s">
        <v>62</v>
      </c>
      <c r="D21" s="46">
        <v>0</v>
      </c>
      <c r="E21" s="46">
        <v>48913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48913</v>
      </c>
      <c r="O21" s="47">
        <f t="shared" si="1"/>
        <v>0.5221452437631435</v>
      </c>
      <c r="P21" s="9"/>
    </row>
    <row r="22" spans="1:16" ht="15">
      <c r="A22" s="12"/>
      <c r="B22" s="44">
        <v>536</v>
      </c>
      <c r="C22" s="20" t="s">
        <v>63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17592293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17592293</v>
      </c>
      <c r="O22" s="47">
        <f t="shared" si="1"/>
        <v>187.79735687522017</v>
      </c>
      <c r="P22" s="9"/>
    </row>
    <row r="23" spans="1:16" ht="15">
      <c r="A23" s="12"/>
      <c r="B23" s="44">
        <v>537</v>
      </c>
      <c r="C23" s="20" t="s">
        <v>64</v>
      </c>
      <c r="D23" s="46">
        <v>0</v>
      </c>
      <c r="E23" s="46">
        <v>77736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77736</v>
      </c>
      <c r="O23" s="47">
        <f t="shared" si="1"/>
        <v>0.8298301610854318</v>
      </c>
      <c r="P23" s="9"/>
    </row>
    <row r="24" spans="1:16" ht="15">
      <c r="A24" s="12"/>
      <c r="B24" s="44">
        <v>538</v>
      </c>
      <c r="C24" s="20" t="s">
        <v>65</v>
      </c>
      <c r="D24" s="46">
        <v>0</v>
      </c>
      <c r="E24" s="46">
        <v>3974965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3974965</v>
      </c>
      <c r="O24" s="47">
        <f t="shared" si="1"/>
        <v>42.43266757048155</v>
      </c>
      <c r="P24" s="9"/>
    </row>
    <row r="25" spans="1:16" ht="15">
      <c r="A25" s="12"/>
      <c r="B25" s="44">
        <v>539</v>
      </c>
      <c r="C25" s="20" t="s">
        <v>35</v>
      </c>
      <c r="D25" s="46">
        <v>0</v>
      </c>
      <c r="E25" s="46">
        <v>635341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635341</v>
      </c>
      <c r="O25" s="47">
        <f t="shared" si="1"/>
        <v>6.782251780052734</v>
      </c>
      <c r="P25" s="9"/>
    </row>
    <row r="26" spans="1:16" ht="15.75">
      <c r="A26" s="28" t="s">
        <v>36</v>
      </c>
      <c r="B26" s="29"/>
      <c r="C26" s="30"/>
      <c r="D26" s="31">
        <f aca="true" t="shared" si="7" ref="D26:M26">SUM(D27:D27)</f>
        <v>2120104</v>
      </c>
      <c r="E26" s="31">
        <f t="shared" si="7"/>
        <v>3282258</v>
      </c>
      <c r="F26" s="31">
        <f t="shared" si="7"/>
        <v>0</v>
      </c>
      <c r="G26" s="31">
        <f t="shared" si="7"/>
        <v>0</v>
      </c>
      <c r="H26" s="31">
        <f t="shared" si="7"/>
        <v>0</v>
      </c>
      <c r="I26" s="31">
        <f t="shared" si="7"/>
        <v>0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0</v>
      </c>
      <c r="N26" s="31">
        <f aca="true" t="shared" si="8" ref="N26:N35">SUM(D26:M26)</f>
        <v>5402362</v>
      </c>
      <c r="O26" s="43">
        <f t="shared" si="1"/>
        <v>57.670100451551605</v>
      </c>
      <c r="P26" s="10"/>
    </row>
    <row r="27" spans="1:16" ht="15">
      <c r="A27" s="12"/>
      <c r="B27" s="44">
        <v>541</v>
      </c>
      <c r="C27" s="20" t="s">
        <v>66</v>
      </c>
      <c r="D27" s="46">
        <v>2120104</v>
      </c>
      <c r="E27" s="46">
        <v>3282258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8"/>
        <v>5402362</v>
      </c>
      <c r="O27" s="47">
        <f t="shared" si="1"/>
        <v>57.670100451551605</v>
      </c>
      <c r="P27" s="9"/>
    </row>
    <row r="28" spans="1:16" ht="15.75">
      <c r="A28" s="28" t="s">
        <v>38</v>
      </c>
      <c r="B28" s="29"/>
      <c r="C28" s="30"/>
      <c r="D28" s="31">
        <f aca="true" t="shared" si="9" ref="D28:M28">SUM(D29:D29)</f>
        <v>0</v>
      </c>
      <c r="E28" s="31">
        <f t="shared" si="9"/>
        <v>667709</v>
      </c>
      <c r="F28" s="31">
        <f t="shared" si="9"/>
        <v>0</v>
      </c>
      <c r="G28" s="31">
        <f t="shared" si="9"/>
        <v>0</v>
      </c>
      <c r="H28" s="31">
        <f t="shared" si="9"/>
        <v>0</v>
      </c>
      <c r="I28" s="31">
        <f t="shared" si="9"/>
        <v>0</v>
      </c>
      <c r="J28" s="31">
        <f t="shared" si="9"/>
        <v>0</v>
      </c>
      <c r="K28" s="31">
        <f t="shared" si="9"/>
        <v>0</v>
      </c>
      <c r="L28" s="31">
        <f t="shared" si="9"/>
        <v>0</v>
      </c>
      <c r="M28" s="31">
        <f t="shared" si="9"/>
        <v>0</v>
      </c>
      <c r="N28" s="31">
        <f t="shared" si="8"/>
        <v>667709</v>
      </c>
      <c r="O28" s="43">
        <f t="shared" si="1"/>
        <v>7.127779497635492</v>
      </c>
      <c r="P28" s="10"/>
    </row>
    <row r="29" spans="1:16" ht="15">
      <c r="A29" s="13"/>
      <c r="B29" s="45">
        <v>554</v>
      </c>
      <c r="C29" s="21" t="s">
        <v>39</v>
      </c>
      <c r="D29" s="46">
        <v>0</v>
      </c>
      <c r="E29" s="46">
        <v>667709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667709</v>
      </c>
      <c r="O29" s="47">
        <f t="shared" si="1"/>
        <v>7.127779497635492</v>
      </c>
      <c r="P29" s="9"/>
    </row>
    <row r="30" spans="1:16" ht="15.75">
      <c r="A30" s="28" t="s">
        <v>40</v>
      </c>
      <c r="B30" s="29"/>
      <c r="C30" s="30"/>
      <c r="D30" s="31">
        <f aca="true" t="shared" si="10" ref="D30:M30">SUM(D31:D32)</f>
        <v>2969178</v>
      </c>
      <c r="E30" s="31">
        <f t="shared" si="10"/>
        <v>0</v>
      </c>
      <c r="F30" s="31">
        <f t="shared" si="10"/>
        <v>0</v>
      </c>
      <c r="G30" s="31">
        <f t="shared" si="10"/>
        <v>743708</v>
      </c>
      <c r="H30" s="31">
        <f t="shared" si="10"/>
        <v>0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8"/>
        <v>3712886</v>
      </c>
      <c r="O30" s="43">
        <f t="shared" si="1"/>
        <v>39.63497977091495</v>
      </c>
      <c r="P30" s="9"/>
    </row>
    <row r="31" spans="1:16" ht="15">
      <c r="A31" s="12"/>
      <c r="B31" s="44">
        <v>572</v>
      </c>
      <c r="C31" s="20" t="s">
        <v>67</v>
      </c>
      <c r="D31" s="46">
        <v>2291081</v>
      </c>
      <c r="E31" s="46">
        <v>0</v>
      </c>
      <c r="F31" s="46">
        <v>0</v>
      </c>
      <c r="G31" s="46">
        <v>743708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3034789</v>
      </c>
      <c r="O31" s="47">
        <f t="shared" si="1"/>
        <v>32.39630859229053</v>
      </c>
      <c r="P31" s="9"/>
    </row>
    <row r="32" spans="1:16" ht="15">
      <c r="A32" s="12"/>
      <c r="B32" s="44">
        <v>575</v>
      </c>
      <c r="C32" s="20" t="s">
        <v>80</v>
      </c>
      <c r="D32" s="46">
        <v>678097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678097</v>
      </c>
      <c r="O32" s="47">
        <f t="shared" si="1"/>
        <v>7.238671178624422</v>
      </c>
      <c r="P32" s="9"/>
    </row>
    <row r="33" spans="1:16" ht="15.75">
      <c r="A33" s="28" t="s">
        <v>68</v>
      </c>
      <c r="B33" s="29"/>
      <c r="C33" s="30"/>
      <c r="D33" s="31">
        <f aca="true" t="shared" si="11" ref="D33:M33">SUM(D34:D34)</f>
        <v>1754500</v>
      </c>
      <c r="E33" s="31">
        <f t="shared" si="11"/>
        <v>1503775</v>
      </c>
      <c r="F33" s="31">
        <f t="shared" si="11"/>
        <v>0</v>
      </c>
      <c r="G33" s="31">
        <f t="shared" si="11"/>
        <v>0</v>
      </c>
      <c r="H33" s="31">
        <f t="shared" si="11"/>
        <v>0</v>
      </c>
      <c r="I33" s="31">
        <f t="shared" si="11"/>
        <v>0</v>
      </c>
      <c r="J33" s="31">
        <f t="shared" si="11"/>
        <v>0</v>
      </c>
      <c r="K33" s="31">
        <f t="shared" si="11"/>
        <v>0</v>
      </c>
      <c r="L33" s="31">
        <f t="shared" si="11"/>
        <v>0</v>
      </c>
      <c r="M33" s="31">
        <f t="shared" si="11"/>
        <v>0</v>
      </c>
      <c r="N33" s="31">
        <f t="shared" si="8"/>
        <v>3258275</v>
      </c>
      <c r="O33" s="43">
        <f t="shared" si="1"/>
        <v>34.78201693051656</v>
      </c>
      <c r="P33" s="9"/>
    </row>
    <row r="34" spans="1:16" ht="15.75" thickBot="1">
      <c r="A34" s="12"/>
      <c r="B34" s="44">
        <v>581</v>
      </c>
      <c r="C34" s="20" t="s">
        <v>69</v>
      </c>
      <c r="D34" s="46">
        <v>1754500</v>
      </c>
      <c r="E34" s="46">
        <v>1503775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3258275</v>
      </c>
      <c r="O34" s="47">
        <f t="shared" si="1"/>
        <v>34.78201693051656</v>
      </c>
      <c r="P34" s="9"/>
    </row>
    <row r="35" spans="1:119" ht="16.5" thickBot="1">
      <c r="A35" s="14" t="s">
        <v>10</v>
      </c>
      <c r="B35" s="23"/>
      <c r="C35" s="22"/>
      <c r="D35" s="15">
        <f>SUM(D5,D14,D19,D26,D28,D30,D33)</f>
        <v>39941688</v>
      </c>
      <c r="E35" s="15">
        <f aca="true" t="shared" si="12" ref="E35:M35">SUM(E5,E14,E19,E26,E28,E30,E33)</f>
        <v>18687793</v>
      </c>
      <c r="F35" s="15">
        <f t="shared" si="12"/>
        <v>0</v>
      </c>
      <c r="G35" s="15">
        <f t="shared" si="12"/>
        <v>2035713</v>
      </c>
      <c r="H35" s="15">
        <f t="shared" si="12"/>
        <v>0</v>
      </c>
      <c r="I35" s="15">
        <f t="shared" si="12"/>
        <v>23191522</v>
      </c>
      <c r="J35" s="15">
        <f t="shared" si="12"/>
        <v>0</v>
      </c>
      <c r="K35" s="15">
        <f t="shared" si="12"/>
        <v>2094409</v>
      </c>
      <c r="L35" s="15">
        <f t="shared" si="12"/>
        <v>0</v>
      </c>
      <c r="M35" s="15">
        <f t="shared" si="12"/>
        <v>0</v>
      </c>
      <c r="N35" s="15">
        <f t="shared" si="8"/>
        <v>85951125</v>
      </c>
      <c r="O35" s="37">
        <f t="shared" si="1"/>
        <v>917.5264472602667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5" ht="15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5" ht="15">
      <c r="A37" s="38"/>
      <c r="B37" s="39"/>
      <c r="C37" s="39"/>
      <c r="D37" s="40"/>
      <c r="E37" s="40"/>
      <c r="F37" s="40"/>
      <c r="G37" s="40"/>
      <c r="H37" s="40"/>
      <c r="I37" s="40"/>
      <c r="J37" s="40"/>
      <c r="K37" s="40"/>
      <c r="L37" s="93" t="s">
        <v>87</v>
      </c>
      <c r="M37" s="93"/>
      <c r="N37" s="93"/>
      <c r="O37" s="41">
        <v>93677</v>
      </c>
    </row>
    <row r="38" spans="1:15" ht="15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6"/>
    </row>
    <row r="39" spans="1:15" ht="15.75" customHeight="1" thickBot="1">
      <c r="A39" s="97" t="s">
        <v>50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9"/>
    </row>
  </sheetData>
  <sheetProtection/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82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9916072</v>
      </c>
      <c r="E5" s="26">
        <f t="shared" si="0"/>
        <v>1673513</v>
      </c>
      <c r="F5" s="26">
        <f t="shared" si="0"/>
        <v>0</v>
      </c>
      <c r="G5" s="26">
        <f t="shared" si="0"/>
        <v>690976</v>
      </c>
      <c r="H5" s="26">
        <f t="shared" si="0"/>
        <v>0</v>
      </c>
      <c r="I5" s="26">
        <f t="shared" si="0"/>
        <v>5583285</v>
      </c>
      <c r="J5" s="26">
        <f t="shared" si="0"/>
        <v>0</v>
      </c>
      <c r="K5" s="26">
        <f t="shared" si="0"/>
        <v>2263403</v>
      </c>
      <c r="L5" s="26">
        <f t="shared" si="0"/>
        <v>0</v>
      </c>
      <c r="M5" s="26">
        <f t="shared" si="0"/>
        <v>0</v>
      </c>
      <c r="N5" s="27">
        <f>SUM(D5:M5)</f>
        <v>20127249</v>
      </c>
      <c r="O5" s="32">
        <f aca="true" t="shared" si="1" ref="O5:O35">(N5/O$37)</f>
        <v>219.92186407342658</v>
      </c>
      <c r="P5" s="6"/>
    </row>
    <row r="6" spans="1:16" ht="15">
      <c r="A6" s="12"/>
      <c r="B6" s="44">
        <v>511</v>
      </c>
      <c r="C6" s="20" t="s">
        <v>19</v>
      </c>
      <c r="D6" s="46">
        <v>567724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567724</v>
      </c>
      <c r="O6" s="47">
        <f t="shared" si="1"/>
        <v>6.203277972027972</v>
      </c>
      <c r="P6" s="9"/>
    </row>
    <row r="7" spans="1:16" ht="15">
      <c r="A7" s="12"/>
      <c r="B7" s="44">
        <v>512</v>
      </c>
      <c r="C7" s="20" t="s">
        <v>20</v>
      </c>
      <c r="D7" s="46">
        <v>1652138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1652138</v>
      </c>
      <c r="O7" s="47">
        <f t="shared" si="1"/>
        <v>18.05220716783217</v>
      </c>
      <c r="P7" s="9"/>
    </row>
    <row r="8" spans="1:16" ht="15">
      <c r="A8" s="12"/>
      <c r="B8" s="44">
        <v>513</v>
      </c>
      <c r="C8" s="20" t="s">
        <v>21</v>
      </c>
      <c r="D8" s="46">
        <v>1788974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1788974</v>
      </c>
      <c r="O8" s="47">
        <f t="shared" si="1"/>
        <v>19.54735576923077</v>
      </c>
      <c r="P8" s="9"/>
    </row>
    <row r="9" spans="1:16" ht="15">
      <c r="A9" s="12"/>
      <c r="B9" s="44">
        <v>514</v>
      </c>
      <c r="C9" s="20" t="s">
        <v>22</v>
      </c>
      <c r="D9" s="46">
        <v>582268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582268</v>
      </c>
      <c r="O9" s="47">
        <f t="shared" si="1"/>
        <v>6.362194055944056</v>
      </c>
      <c r="P9" s="9"/>
    </row>
    <row r="10" spans="1:16" ht="15">
      <c r="A10" s="12"/>
      <c r="B10" s="44">
        <v>515</v>
      </c>
      <c r="C10" s="20" t="s">
        <v>23</v>
      </c>
      <c r="D10" s="46">
        <v>769869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769869</v>
      </c>
      <c r="O10" s="47">
        <f t="shared" si="1"/>
        <v>8.412030157342658</v>
      </c>
      <c r="P10" s="9"/>
    </row>
    <row r="11" spans="1:16" ht="15">
      <c r="A11" s="12"/>
      <c r="B11" s="44">
        <v>517</v>
      </c>
      <c r="C11" s="20" t="s">
        <v>24</v>
      </c>
      <c r="D11" s="46">
        <v>406256</v>
      </c>
      <c r="E11" s="46">
        <v>1673513</v>
      </c>
      <c r="F11" s="46">
        <v>0</v>
      </c>
      <c r="G11" s="46">
        <v>0</v>
      </c>
      <c r="H11" s="46">
        <v>0</v>
      </c>
      <c r="I11" s="46">
        <v>5583285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7663054</v>
      </c>
      <c r="O11" s="47">
        <f t="shared" si="1"/>
        <v>83.7309222027972</v>
      </c>
      <c r="P11" s="9"/>
    </row>
    <row r="12" spans="1:16" ht="15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2263403</v>
      </c>
      <c r="L12" s="46">
        <v>0</v>
      </c>
      <c r="M12" s="46">
        <v>0</v>
      </c>
      <c r="N12" s="46">
        <f t="shared" si="2"/>
        <v>2263403</v>
      </c>
      <c r="O12" s="47">
        <f t="shared" si="1"/>
        <v>24.731239073426572</v>
      </c>
      <c r="P12" s="9"/>
    </row>
    <row r="13" spans="1:16" ht="15">
      <c r="A13" s="12"/>
      <c r="B13" s="44">
        <v>519</v>
      </c>
      <c r="C13" s="20" t="s">
        <v>61</v>
      </c>
      <c r="D13" s="46">
        <v>4148843</v>
      </c>
      <c r="E13" s="46">
        <v>0</v>
      </c>
      <c r="F13" s="46">
        <v>0</v>
      </c>
      <c r="G13" s="46">
        <v>690976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4839819</v>
      </c>
      <c r="O13" s="47">
        <f t="shared" si="1"/>
        <v>52.882637674825176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SUM(D15:D18)</f>
        <v>23134205</v>
      </c>
      <c r="E14" s="31">
        <f t="shared" si="3"/>
        <v>0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35">SUM(D14:M14)</f>
        <v>23134205</v>
      </c>
      <c r="O14" s="43">
        <f t="shared" si="1"/>
        <v>252.7775895979021</v>
      </c>
      <c r="P14" s="10"/>
    </row>
    <row r="15" spans="1:16" ht="15">
      <c r="A15" s="12"/>
      <c r="B15" s="44">
        <v>521</v>
      </c>
      <c r="C15" s="20" t="s">
        <v>28</v>
      </c>
      <c r="D15" s="46">
        <v>11869781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11869781</v>
      </c>
      <c r="O15" s="47">
        <f t="shared" si="1"/>
        <v>129.69603365384614</v>
      </c>
      <c r="P15" s="9"/>
    </row>
    <row r="16" spans="1:16" ht="15">
      <c r="A16" s="12"/>
      <c r="B16" s="44">
        <v>522</v>
      </c>
      <c r="C16" s="20" t="s">
        <v>29</v>
      </c>
      <c r="D16" s="46">
        <v>10019563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10019563</v>
      </c>
      <c r="O16" s="47">
        <f t="shared" si="1"/>
        <v>109.47949082167833</v>
      </c>
      <c r="P16" s="9"/>
    </row>
    <row r="17" spans="1:16" ht="15">
      <c r="A17" s="12"/>
      <c r="B17" s="44">
        <v>524</v>
      </c>
      <c r="C17" s="20" t="s">
        <v>30</v>
      </c>
      <c r="D17" s="46">
        <v>1228100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1228100</v>
      </c>
      <c r="O17" s="47">
        <f t="shared" si="1"/>
        <v>13.418924825174825</v>
      </c>
      <c r="P17" s="9"/>
    </row>
    <row r="18" spans="1:16" ht="15">
      <c r="A18" s="12"/>
      <c r="B18" s="44">
        <v>525</v>
      </c>
      <c r="C18" s="20" t="s">
        <v>56</v>
      </c>
      <c r="D18" s="46">
        <v>16761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16761</v>
      </c>
      <c r="O18" s="47">
        <f t="shared" si="1"/>
        <v>0.1831402972027972</v>
      </c>
      <c r="P18" s="9"/>
    </row>
    <row r="19" spans="1:16" ht="15.75">
      <c r="A19" s="28" t="s">
        <v>31</v>
      </c>
      <c r="B19" s="29"/>
      <c r="C19" s="30"/>
      <c r="D19" s="31">
        <f aca="true" t="shared" si="5" ref="D19:M19">SUM(D20:D24)</f>
        <v>0</v>
      </c>
      <c r="E19" s="31">
        <f t="shared" si="5"/>
        <v>11274929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14891173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26166102</v>
      </c>
      <c r="O19" s="43">
        <f t="shared" si="1"/>
        <v>285.9058347902098</v>
      </c>
      <c r="P19" s="10"/>
    </row>
    <row r="20" spans="1:16" ht="15">
      <c r="A20" s="12"/>
      <c r="B20" s="44">
        <v>534</v>
      </c>
      <c r="C20" s="20" t="s">
        <v>62</v>
      </c>
      <c r="D20" s="46">
        <v>0</v>
      </c>
      <c r="E20" s="46">
        <v>6362779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6362779</v>
      </c>
      <c r="O20" s="47">
        <f t="shared" si="1"/>
        <v>69.52337194055944</v>
      </c>
      <c r="P20" s="9"/>
    </row>
    <row r="21" spans="1:16" ht="15">
      <c r="A21" s="12"/>
      <c r="B21" s="44">
        <v>536</v>
      </c>
      <c r="C21" s="20" t="s">
        <v>63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14891173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14891173</v>
      </c>
      <c r="O21" s="47">
        <f t="shared" si="1"/>
        <v>162.70949519230768</v>
      </c>
      <c r="P21" s="9"/>
    </row>
    <row r="22" spans="1:16" ht="15">
      <c r="A22" s="12"/>
      <c r="B22" s="44">
        <v>537</v>
      </c>
      <c r="C22" s="20" t="s">
        <v>64</v>
      </c>
      <c r="D22" s="46">
        <v>0</v>
      </c>
      <c r="E22" s="46">
        <v>189067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189067</v>
      </c>
      <c r="O22" s="47">
        <f t="shared" si="1"/>
        <v>2.065854458041958</v>
      </c>
      <c r="P22" s="9"/>
    </row>
    <row r="23" spans="1:16" ht="15">
      <c r="A23" s="12"/>
      <c r="B23" s="44">
        <v>538</v>
      </c>
      <c r="C23" s="20" t="s">
        <v>65</v>
      </c>
      <c r="D23" s="46">
        <v>0</v>
      </c>
      <c r="E23" s="46">
        <v>4513257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4513257</v>
      </c>
      <c r="O23" s="47">
        <f t="shared" si="1"/>
        <v>49.3144340034965</v>
      </c>
      <c r="P23" s="9"/>
    </row>
    <row r="24" spans="1:16" ht="15">
      <c r="A24" s="12"/>
      <c r="B24" s="44">
        <v>539</v>
      </c>
      <c r="C24" s="20" t="s">
        <v>35</v>
      </c>
      <c r="D24" s="46">
        <v>0</v>
      </c>
      <c r="E24" s="46">
        <v>209826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209826</v>
      </c>
      <c r="O24" s="47">
        <f t="shared" si="1"/>
        <v>2.2926791958041957</v>
      </c>
      <c r="P24" s="9"/>
    </row>
    <row r="25" spans="1:16" ht="15.75">
      <c r="A25" s="28" t="s">
        <v>36</v>
      </c>
      <c r="B25" s="29"/>
      <c r="C25" s="30"/>
      <c r="D25" s="31">
        <f aca="true" t="shared" si="6" ref="D25:M25">SUM(D26:D26)</f>
        <v>2171622</v>
      </c>
      <c r="E25" s="31">
        <f t="shared" si="6"/>
        <v>2603944</v>
      </c>
      <c r="F25" s="31">
        <f t="shared" si="6"/>
        <v>0</v>
      </c>
      <c r="G25" s="31">
        <f t="shared" si="6"/>
        <v>0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si="4"/>
        <v>4775566</v>
      </c>
      <c r="O25" s="43">
        <f t="shared" si="1"/>
        <v>52.18057255244755</v>
      </c>
      <c r="P25" s="10"/>
    </row>
    <row r="26" spans="1:16" ht="15">
      <c r="A26" s="12"/>
      <c r="B26" s="44">
        <v>541</v>
      </c>
      <c r="C26" s="20" t="s">
        <v>66</v>
      </c>
      <c r="D26" s="46">
        <v>2171622</v>
      </c>
      <c r="E26" s="46">
        <v>2603944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4775566</v>
      </c>
      <c r="O26" s="47">
        <f t="shared" si="1"/>
        <v>52.18057255244755</v>
      </c>
      <c r="P26" s="9"/>
    </row>
    <row r="27" spans="1:16" ht="15.75">
      <c r="A27" s="28" t="s">
        <v>38</v>
      </c>
      <c r="B27" s="29"/>
      <c r="C27" s="30"/>
      <c r="D27" s="31">
        <f aca="true" t="shared" si="7" ref="D27:M27">SUM(D28:D29)</f>
        <v>0</v>
      </c>
      <c r="E27" s="31">
        <f t="shared" si="7"/>
        <v>1159615</v>
      </c>
      <c r="F27" s="31">
        <f t="shared" si="7"/>
        <v>0</v>
      </c>
      <c r="G27" s="31">
        <f t="shared" si="7"/>
        <v>0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si="4"/>
        <v>1159615</v>
      </c>
      <c r="O27" s="43">
        <f t="shared" si="1"/>
        <v>12.670618444055943</v>
      </c>
      <c r="P27" s="10"/>
    </row>
    <row r="28" spans="1:16" ht="15">
      <c r="A28" s="13"/>
      <c r="B28" s="45">
        <v>554</v>
      </c>
      <c r="C28" s="21" t="s">
        <v>39</v>
      </c>
      <c r="D28" s="46">
        <v>0</v>
      </c>
      <c r="E28" s="46">
        <v>1159440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1159440</v>
      </c>
      <c r="O28" s="47">
        <f t="shared" si="1"/>
        <v>12.668706293706293</v>
      </c>
      <c r="P28" s="9"/>
    </row>
    <row r="29" spans="1:16" ht="15">
      <c r="A29" s="13"/>
      <c r="B29" s="45">
        <v>559</v>
      </c>
      <c r="C29" s="21" t="s">
        <v>83</v>
      </c>
      <c r="D29" s="46">
        <v>0</v>
      </c>
      <c r="E29" s="46">
        <v>175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175</v>
      </c>
      <c r="O29" s="47">
        <f t="shared" si="1"/>
        <v>0.0019121503496503497</v>
      </c>
      <c r="P29" s="9"/>
    </row>
    <row r="30" spans="1:16" ht="15.75">
      <c r="A30" s="28" t="s">
        <v>40</v>
      </c>
      <c r="B30" s="29"/>
      <c r="C30" s="30"/>
      <c r="D30" s="31">
        <f aca="true" t="shared" si="8" ref="D30:M30">SUM(D31:D32)</f>
        <v>3151540</v>
      </c>
      <c r="E30" s="31">
        <f t="shared" si="8"/>
        <v>0</v>
      </c>
      <c r="F30" s="31">
        <f t="shared" si="8"/>
        <v>0</v>
      </c>
      <c r="G30" s="31">
        <f t="shared" si="8"/>
        <v>1703534</v>
      </c>
      <c r="H30" s="31">
        <f t="shared" si="8"/>
        <v>0</v>
      </c>
      <c r="I30" s="31">
        <f t="shared" si="8"/>
        <v>0</v>
      </c>
      <c r="J30" s="31">
        <f t="shared" si="8"/>
        <v>0</v>
      </c>
      <c r="K30" s="31">
        <f t="shared" si="8"/>
        <v>0</v>
      </c>
      <c r="L30" s="31">
        <f t="shared" si="8"/>
        <v>0</v>
      </c>
      <c r="M30" s="31">
        <f t="shared" si="8"/>
        <v>0</v>
      </c>
      <c r="N30" s="31">
        <f t="shared" si="4"/>
        <v>4855074</v>
      </c>
      <c r="O30" s="43">
        <f t="shared" si="1"/>
        <v>53.04932255244755</v>
      </c>
      <c r="P30" s="9"/>
    </row>
    <row r="31" spans="1:16" ht="15">
      <c r="A31" s="12"/>
      <c r="B31" s="44">
        <v>572</v>
      </c>
      <c r="C31" s="20" t="s">
        <v>67</v>
      </c>
      <c r="D31" s="46">
        <v>2475770</v>
      </c>
      <c r="E31" s="46">
        <v>0</v>
      </c>
      <c r="F31" s="46">
        <v>0</v>
      </c>
      <c r="G31" s="46">
        <v>1703534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4179304</v>
      </c>
      <c r="O31" s="47">
        <f t="shared" si="1"/>
        <v>45.66547202797203</v>
      </c>
      <c r="P31" s="9"/>
    </row>
    <row r="32" spans="1:16" ht="15">
      <c r="A32" s="12"/>
      <c r="B32" s="44">
        <v>575</v>
      </c>
      <c r="C32" s="20" t="s">
        <v>80</v>
      </c>
      <c r="D32" s="46">
        <v>675770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675770</v>
      </c>
      <c r="O32" s="47">
        <f t="shared" si="1"/>
        <v>7.383850524475524</v>
      </c>
      <c r="P32" s="9"/>
    </row>
    <row r="33" spans="1:16" ht="15.75">
      <c r="A33" s="28" t="s">
        <v>68</v>
      </c>
      <c r="B33" s="29"/>
      <c r="C33" s="30"/>
      <c r="D33" s="31">
        <f aca="true" t="shared" si="9" ref="D33:M33">SUM(D34:D34)</f>
        <v>2684000</v>
      </c>
      <c r="E33" s="31">
        <f t="shared" si="9"/>
        <v>910150</v>
      </c>
      <c r="F33" s="31">
        <f t="shared" si="9"/>
        <v>0</v>
      </c>
      <c r="G33" s="31">
        <f t="shared" si="9"/>
        <v>0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4"/>
        <v>3594150</v>
      </c>
      <c r="O33" s="43">
        <f t="shared" si="1"/>
        <v>39.27174388111888</v>
      </c>
      <c r="P33" s="9"/>
    </row>
    <row r="34" spans="1:16" ht="15.75" thickBot="1">
      <c r="A34" s="12"/>
      <c r="B34" s="44">
        <v>581</v>
      </c>
      <c r="C34" s="20" t="s">
        <v>69</v>
      </c>
      <c r="D34" s="46">
        <v>2684000</v>
      </c>
      <c r="E34" s="46">
        <v>910150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3594150</v>
      </c>
      <c r="O34" s="47">
        <f t="shared" si="1"/>
        <v>39.27174388111888</v>
      </c>
      <c r="P34" s="9"/>
    </row>
    <row r="35" spans="1:119" ht="16.5" thickBot="1">
      <c r="A35" s="14" t="s">
        <v>10</v>
      </c>
      <c r="B35" s="23"/>
      <c r="C35" s="22"/>
      <c r="D35" s="15">
        <f>SUM(D5,D14,D19,D25,D27,D30,D33)</f>
        <v>41057439</v>
      </c>
      <c r="E35" s="15">
        <f aca="true" t="shared" si="10" ref="E35:M35">SUM(E5,E14,E19,E25,E27,E30,E33)</f>
        <v>17622151</v>
      </c>
      <c r="F35" s="15">
        <f t="shared" si="10"/>
        <v>0</v>
      </c>
      <c r="G35" s="15">
        <f t="shared" si="10"/>
        <v>2394510</v>
      </c>
      <c r="H35" s="15">
        <f t="shared" si="10"/>
        <v>0</v>
      </c>
      <c r="I35" s="15">
        <f t="shared" si="10"/>
        <v>20474458</v>
      </c>
      <c r="J35" s="15">
        <f t="shared" si="10"/>
        <v>0</v>
      </c>
      <c r="K35" s="15">
        <f t="shared" si="10"/>
        <v>2263403</v>
      </c>
      <c r="L35" s="15">
        <f t="shared" si="10"/>
        <v>0</v>
      </c>
      <c r="M35" s="15">
        <f t="shared" si="10"/>
        <v>0</v>
      </c>
      <c r="N35" s="15">
        <f t="shared" si="4"/>
        <v>83811961</v>
      </c>
      <c r="O35" s="37">
        <f t="shared" si="1"/>
        <v>915.7775458916084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5" ht="15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5" ht="15">
      <c r="A37" s="38"/>
      <c r="B37" s="39"/>
      <c r="C37" s="39"/>
      <c r="D37" s="40"/>
      <c r="E37" s="40"/>
      <c r="F37" s="40"/>
      <c r="G37" s="40"/>
      <c r="H37" s="40"/>
      <c r="I37" s="40"/>
      <c r="J37" s="40"/>
      <c r="K37" s="40"/>
      <c r="L37" s="93" t="s">
        <v>84</v>
      </c>
      <c r="M37" s="93"/>
      <c r="N37" s="93"/>
      <c r="O37" s="41">
        <v>91520</v>
      </c>
    </row>
    <row r="38" spans="1:15" ht="15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6"/>
    </row>
    <row r="39" spans="1:15" ht="15.75" customHeight="1" thickBot="1">
      <c r="A39" s="97" t="s">
        <v>50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9"/>
    </row>
  </sheetData>
  <sheetProtection/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SUM(D6:D12)</f>
        <v>10211607</v>
      </c>
      <c r="E5" s="26">
        <f t="shared" si="0"/>
        <v>1985234</v>
      </c>
      <c r="F5" s="26">
        <f t="shared" si="0"/>
        <v>0</v>
      </c>
      <c r="G5" s="26">
        <f t="shared" si="0"/>
        <v>2473094</v>
      </c>
      <c r="H5" s="26">
        <f t="shared" si="0"/>
        <v>0</v>
      </c>
      <c r="I5" s="26">
        <f t="shared" si="0"/>
        <v>6218020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20887955</v>
      </c>
      <c r="O5" s="32">
        <f aca="true" t="shared" si="1" ref="O5:O33">(N5/O$35)</f>
        <v>229.52031162438055</v>
      </c>
      <c r="P5" s="6"/>
    </row>
    <row r="6" spans="1:16" ht="15">
      <c r="A6" s="12"/>
      <c r="B6" s="44">
        <v>511</v>
      </c>
      <c r="C6" s="20" t="s">
        <v>19</v>
      </c>
      <c r="D6" s="46">
        <v>359841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359841</v>
      </c>
      <c r="O6" s="47">
        <f t="shared" si="1"/>
        <v>3.9539925500236244</v>
      </c>
      <c r="P6" s="9"/>
    </row>
    <row r="7" spans="1:16" ht="15">
      <c r="A7" s="12"/>
      <c r="B7" s="44">
        <v>512</v>
      </c>
      <c r="C7" s="20" t="s">
        <v>20</v>
      </c>
      <c r="D7" s="46">
        <v>1572304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1572304</v>
      </c>
      <c r="O7" s="47">
        <f t="shared" si="1"/>
        <v>17.27673695430022</v>
      </c>
      <c r="P7" s="9"/>
    </row>
    <row r="8" spans="1:16" ht="15">
      <c r="A8" s="12"/>
      <c r="B8" s="44">
        <v>513</v>
      </c>
      <c r="C8" s="20" t="s">
        <v>21</v>
      </c>
      <c r="D8" s="46">
        <v>1781244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1781244</v>
      </c>
      <c r="O8" s="47">
        <f t="shared" si="1"/>
        <v>19.57260430516334</v>
      </c>
      <c r="P8" s="9"/>
    </row>
    <row r="9" spans="1:16" ht="15">
      <c r="A9" s="12"/>
      <c r="B9" s="44">
        <v>514</v>
      </c>
      <c r="C9" s="20" t="s">
        <v>22</v>
      </c>
      <c r="D9" s="46">
        <v>540629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540629</v>
      </c>
      <c r="O9" s="47">
        <f t="shared" si="1"/>
        <v>5.940521058819651</v>
      </c>
      <c r="P9" s="9"/>
    </row>
    <row r="10" spans="1:16" ht="15">
      <c r="A10" s="12"/>
      <c r="B10" s="44">
        <v>515</v>
      </c>
      <c r="C10" s="20" t="s">
        <v>23</v>
      </c>
      <c r="D10" s="46">
        <v>804795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804795</v>
      </c>
      <c r="O10" s="47">
        <f t="shared" si="1"/>
        <v>8.843220851143318</v>
      </c>
      <c r="P10" s="9"/>
    </row>
    <row r="11" spans="1:16" ht="15">
      <c r="A11" s="12"/>
      <c r="B11" s="44">
        <v>517</v>
      </c>
      <c r="C11" s="20" t="s">
        <v>24</v>
      </c>
      <c r="D11" s="46">
        <v>403006</v>
      </c>
      <c r="E11" s="46">
        <v>1985234</v>
      </c>
      <c r="F11" s="46">
        <v>0</v>
      </c>
      <c r="G11" s="46">
        <v>0</v>
      </c>
      <c r="H11" s="46">
        <v>0</v>
      </c>
      <c r="I11" s="46">
        <v>6218020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8606260</v>
      </c>
      <c r="O11" s="47">
        <f t="shared" si="1"/>
        <v>94.56701132879888</v>
      </c>
      <c r="P11" s="9"/>
    </row>
    <row r="12" spans="1:16" ht="15">
      <c r="A12" s="12"/>
      <c r="B12" s="44">
        <v>519</v>
      </c>
      <c r="C12" s="20" t="s">
        <v>61</v>
      </c>
      <c r="D12" s="46">
        <v>4749788</v>
      </c>
      <c r="E12" s="46">
        <v>0</v>
      </c>
      <c r="F12" s="46">
        <v>0</v>
      </c>
      <c r="G12" s="46">
        <v>2473094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7222882</v>
      </c>
      <c r="O12" s="47">
        <f t="shared" si="1"/>
        <v>79.3662245761315</v>
      </c>
      <c r="P12" s="9"/>
    </row>
    <row r="13" spans="1:16" ht="15.75">
      <c r="A13" s="28" t="s">
        <v>27</v>
      </c>
      <c r="B13" s="29"/>
      <c r="C13" s="30"/>
      <c r="D13" s="31">
        <f aca="true" t="shared" si="3" ref="D13:M13">SUM(D14:D17)</f>
        <v>25641893</v>
      </c>
      <c r="E13" s="31">
        <f t="shared" si="3"/>
        <v>0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aca="true" t="shared" si="4" ref="N13:N33">SUM(D13:M13)</f>
        <v>25641893</v>
      </c>
      <c r="O13" s="43">
        <f t="shared" si="1"/>
        <v>281.7573703121738</v>
      </c>
      <c r="P13" s="10"/>
    </row>
    <row r="14" spans="1:16" ht="15">
      <c r="A14" s="12"/>
      <c r="B14" s="44">
        <v>521</v>
      </c>
      <c r="C14" s="20" t="s">
        <v>28</v>
      </c>
      <c r="D14" s="46">
        <v>11418245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11418245</v>
      </c>
      <c r="O14" s="47">
        <f t="shared" si="1"/>
        <v>125.46556858263651</v>
      </c>
      <c r="P14" s="9"/>
    </row>
    <row r="15" spans="1:16" ht="15">
      <c r="A15" s="12"/>
      <c r="B15" s="44">
        <v>522</v>
      </c>
      <c r="C15" s="20" t="s">
        <v>29</v>
      </c>
      <c r="D15" s="46">
        <v>9359377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9359377</v>
      </c>
      <c r="O15" s="47">
        <f t="shared" si="1"/>
        <v>102.84238575054665</v>
      </c>
      <c r="P15" s="9"/>
    </row>
    <row r="16" spans="1:16" ht="15">
      <c r="A16" s="12"/>
      <c r="B16" s="44">
        <v>524</v>
      </c>
      <c r="C16" s="20" t="s">
        <v>30</v>
      </c>
      <c r="D16" s="46">
        <v>837584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837584</v>
      </c>
      <c r="O16" s="47">
        <f t="shared" si="1"/>
        <v>9.20351181777226</v>
      </c>
      <c r="P16" s="9"/>
    </row>
    <row r="17" spans="1:16" ht="15">
      <c r="A17" s="12"/>
      <c r="B17" s="44">
        <v>525</v>
      </c>
      <c r="C17" s="20" t="s">
        <v>56</v>
      </c>
      <c r="D17" s="46">
        <v>4026687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4026687</v>
      </c>
      <c r="O17" s="47">
        <f t="shared" si="1"/>
        <v>44.24590416121837</v>
      </c>
      <c r="P17" s="9"/>
    </row>
    <row r="18" spans="1:16" ht="15.75">
      <c r="A18" s="28" t="s">
        <v>31</v>
      </c>
      <c r="B18" s="29"/>
      <c r="C18" s="30"/>
      <c r="D18" s="31">
        <f aca="true" t="shared" si="5" ref="D18:M18">SUM(D19:D23)</f>
        <v>0</v>
      </c>
      <c r="E18" s="31">
        <f t="shared" si="5"/>
        <v>9514651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14477473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23992124</v>
      </c>
      <c r="O18" s="43">
        <f t="shared" si="1"/>
        <v>263.62943509839903</v>
      </c>
      <c r="P18" s="10"/>
    </row>
    <row r="19" spans="1:16" ht="15">
      <c r="A19" s="12"/>
      <c r="B19" s="44">
        <v>534</v>
      </c>
      <c r="C19" s="20" t="s">
        <v>62</v>
      </c>
      <c r="D19" s="46">
        <v>0</v>
      </c>
      <c r="E19" s="46">
        <v>5998759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5998759</v>
      </c>
      <c r="O19" s="47">
        <f t="shared" si="1"/>
        <v>65.91535815926247</v>
      </c>
      <c r="P19" s="9"/>
    </row>
    <row r="20" spans="1:16" ht="15">
      <c r="A20" s="12"/>
      <c r="B20" s="44">
        <v>536</v>
      </c>
      <c r="C20" s="20" t="s">
        <v>63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14477473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14477473</v>
      </c>
      <c r="O20" s="47">
        <f t="shared" si="1"/>
        <v>159.08087289988683</v>
      </c>
      <c r="P20" s="9"/>
    </row>
    <row r="21" spans="1:16" ht="15">
      <c r="A21" s="12"/>
      <c r="B21" s="44">
        <v>537</v>
      </c>
      <c r="C21" s="20" t="s">
        <v>64</v>
      </c>
      <c r="D21" s="46">
        <v>0</v>
      </c>
      <c r="E21" s="46">
        <v>107104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107104</v>
      </c>
      <c r="O21" s="47">
        <f t="shared" si="1"/>
        <v>1.1768765040051865</v>
      </c>
      <c r="P21" s="9"/>
    </row>
    <row r="22" spans="1:16" ht="15">
      <c r="A22" s="12"/>
      <c r="B22" s="44">
        <v>538</v>
      </c>
      <c r="C22" s="20" t="s">
        <v>65</v>
      </c>
      <c r="D22" s="46">
        <v>0</v>
      </c>
      <c r="E22" s="46">
        <v>3057027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3057027</v>
      </c>
      <c r="O22" s="47">
        <f t="shared" si="1"/>
        <v>33.591119364444495</v>
      </c>
      <c r="P22" s="9"/>
    </row>
    <row r="23" spans="1:16" ht="15">
      <c r="A23" s="12"/>
      <c r="B23" s="44">
        <v>539</v>
      </c>
      <c r="C23" s="20" t="s">
        <v>35</v>
      </c>
      <c r="D23" s="46">
        <v>0</v>
      </c>
      <c r="E23" s="46">
        <v>351761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351761</v>
      </c>
      <c r="O23" s="47">
        <f t="shared" si="1"/>
        <v>3.8652081708000483</v>
      </c>
      <c r="P23" s="9"/>
    </row>
    <row r="24" spans="1:16" ht="15.75">
      <c r="A24" s="28" t="s">
        <v>36</v>
      </c>
      <c r="B24" s="29"/>
      <c r="C24" s="30"/>
      <c r="D24" s="31">
        <f aca="true" t="shared" si="6" ref="D24:M24">SUM(D25:D25)</f>
        <v>1991044</v>
      </c>
      <c r="E24" s="31">
        <f t="shared" si="6"/>
        <v>2612627</v>
      </c>
      <c r="F24" s="31">
        <f t="shared" si="6"/>
        <v>0</v>
      </c>
      <c r="G24" s="31">
        <f t="shared" si="6"/>
        <v>0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si="4"/>
        <v>4603671</v>
      </c>
      <c r="O24" s="43">
        <f t="shared" si="1"/>
        <v>50.585899985715386</v>
      </c>
      <c r="P24" s="10"/>
    </row>
    <row r="25" spans="1:16" ht="15">
      <c r="A25" s="12"/>
      <c r="B25" s="44">
        <v>541</v>
      </c>
      <c r="C25" s="20" t="s">
        <v>66</v>
      </c>
      <c r="D25" s="46">
        <v>1991044</v>
      </c>
      <c r="E25" s="46">
        <v>2612627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4603671</v>
      </c>
      <c r="O25" s="47">
        <f t="shared" si="1"/>
        <v>50.585899985715386</v>
      </c>
      <c r="P25" s="9"/>
    </row>
    <row r="26" spans="1:16" ht="15.75">
      <c r="A26" s="28" t="s">
        <v>38</v>
      </c>
      <c r="B26" s="29"/>
      <c r="C26" s="30"/>
      <c r="D26" s="31">
        <f aca="true" t="shared" si="7" ref="D26:M26">SUM(D27:D27)</f>
        <v>0</v>
      </c>
      <c r="E26" s="31">
        <f t="shared" si="7"/>
        <v>344556</v>
      </c>
      <c r="F26" s="31">
        <f t="shared" si="7"/>
        <v>0</v>
      </c>
      <c r="G26" s="31">
        <f t="shared" si="7"/>
        <v>0</v>
      </c>
      <c r="H26" s="31">
        <f t="shared" si="7"/>
        <v>0</v>
      </c>
      <c r="I26" s="31">
        <f t="shared" si="7"/>
        <v>0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0</v>
      </c>
      <c r="N26" s="31">
        <f t="shared" si="4"/>
        <v>344556</v>
      </c>
      <c r="O26" s="43">
        <f t="shared" si="1"/>
        <v>3.7860384366037776</v>
      </c>
      <c r="P26" s="10"/>
    </row>
    <row r="27" spans="1:16" ht="15">
      <c r="A27" s="13"/>
      <c r="B27" s="45">
        <v>554</v>
      </c>
      <c r="C27" s="21" t="s">
        <v>39</v>
      </c>
      <c r="D27" s="46">
        <v>0</v>
      </c>
      <c r="E27" s="46">
        <v>344556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344556</v>
      </c>
      <c r="O27" s="47">
        <f t="shared" si="1"/>
        <v>3.7860384366037776</v>
      </c>
      <c r="P27" s="9"/>
    </row>
    <row r="28" spans="1:16" ht="15.75">
      <c r="A28" s="28" t="s">
        <v>40</v>
      </c>
      <c r="B28" s="29"/>
      <c r="C28" s="30"/>
      <c r="D28" s="31">
        <f aca="true" t="shared" si="8" ref="D28:M28">SUM(D29:D30)</f>
        <v>3036193</v>
      </c>
      <c r="E28" s="31">
        <f t="shared" si="8"/>
        <v>0</v>
      </c>
      <c r="F28" s="31">
        <f t="shared" si="8"/>
        <v>0</v>
      </c>
      <c r="G28" s="31">
        <f t="shared" si="8"/>
        <v>1686512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4"/>
        <v>4722705</v>
      </c>
      <c r="O28" s="43">
        <f t="shared" si="1"/>
        <v>51.89386530706429</v>
      </c>
      <c r="P28" s="9"/>
    </row>
    <row r="29" spans="1:16" ht="15">
      <c r="A29" s="12"/>
      <c r="B29" s="44">
        <v>572</v>
      </c>
      <c r="C29" s="20" t="s">
        <v>67</v>
      </c>
      <c r="D29" s="46">
        <v>2537111</v>
      </c>
      <c r="E29" s="46">
        <v>0</v>
      </c>
      <c r="F29" s="46">
        <v>0</v>
      </c>
      <c r="G29" s="46">
        <v>1686512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4223623</v>
      </c>
      <c r="O29" s="47">
        <f t="shared" si="1"/>
        <v>46.4098695704726</v>
      </c>
      <c r="P29" s="9"/>
    </row>
    <row r="30" spans="1:16" ht="15">
      <c r="A30" s="12"/>
      <c r="B30" s="44">
        <v>575</v>
      </c>
      <c r="C30" s="20" t="s">
        <v>80</v>
      </c>
      <c r="D30" s="46">
        <v>499082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499082</v>
      </c>
      <c r="O30" s="47">
        <f t="shared" si="1"/>
        <v>5.483995736591691</v>
      </c>
      <c r="P30" s="9"/>
    </row>
    <row r="31" spans="1:16" ht="15.75">
      <c r="A31" s="28" t="s">
        <v>68</v>
      </c>
      <c r="B31" s="29"/>
      <c r="C31" s="30"/>
      <c r="D31" s="31">
        <f aca="true" t="shared" si="9" ref="D31:M31">SUM(D32:D32)</f>
        <v>4020500</v>
      </c>
      <c r="E31" s="31">
        <f t="shared" si="9"/>
        <v>1277021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4"/>
        <v>5297521</v>
      </c>
      <c r="O31" s="43">
        <f t="shared" si="1"/>
        <v>58.210038788225084</v>
      </c>
      <c r="P31" s="9"/>
    </row>
    <row r="32" spans="1:16" ht="15.75" thickBot="1">
      <c r="A32" s="12"/>
      <c r="B32" s="44">
        <v>581</v>
      </c>
      <c r="C32" s="20" t="s">
        <v>69</v>
      </c>
      <c r="D32" s="46">
        <v>4020500</v>
      </c>
      <c r="E32" s="46">
        <v>1277021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5297521</v>
      </c>
      <c r="O32" s="47">
        <f t="shared" si="1"/>
        <v>58.210038788225084</v>
      </c>
      <c r="P32" s="9"/>
    </row>
    <row r="33" spans="1:119" ht="16.5" thickBot="1">
      <c r="A33" s="14" t="s">
        <v>10</v>
      </c>
      <c r="B33" s="23"/>
      <c r="C33" s="22"/>
      <c r="D33" s="15">
        <f>SUM(D5,D13,D18,D24,D26,D28,D31)</f>
        <v>44901237</v>
      </c>
      <c r="E33" s="15">
        <f aca="true" t="shared" si="10" ref="E33:M33">SUM(E5,E13,E18,E24,E26,E28,E31)</f>
        <v>15734089</v>
      </c>
      <c r="F33" s="15">
        <f t="shared" si="10"/>
        <v>0</v>
      </c>
      <c r="G33" s="15">
        <f t="shared" si="10"/>
        <v>4159606</v>
      </c>
      <c r="H33" s="15">
        <f t="shared" si="10"/>
        <v>0</v>
      </c>
      <c r="I33" s="15">
        <f t="shared" si="10"/>
        <v>20695493</v>
      </c>
      <c r="J33" s="15">
        <f t="shared" si="10"/>
        <v>0</v>
      </c>
      <c r="K33" s="15">
        <f t="shared" si="10"/>
        <v>0</v>
      </c>
      <c r="L33" s="15">
        <f t="shared" si="10"/>
        <v>0</v>
      </c>
      <c r="M33" s="15">
        <f t="shared" si="10"/>
        <v>0</v>
      </c>
      <c r="N33" s="15">
        <f t="shared" si="4"/>
        <v>85490425</v>
      </c>
      <c r="O33" s="37">
        <f t="shared" si="1"/>
        <v>939.3829595525619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5" ht="15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5" ht="15">
      <c r="A35" s="38"/>
      <c r="B35" s="39"/>
      <c r="C35" s="39"/>
      <c r="D35" s="40"/>
      <c r="E35" s="40"/>
      <c r="F35" s="40"/>
      <c r="G35" s="40"/>
      <c r="H35" s="40"/>
      <c r="I35" s="40"/>
      <c r="J35" s="40"/>
      <c r="K35" s="40"/>
      <c r="L35" s="93" t="s">
        <v>81</v>
      </c>
      <c r="M35" s="93"/>
      <c r="N35" s="93"/>
      <c r="O35" s="41">
        <v>91007</v>
      </c>
    </row>
    <row r="36" spans="1:15" ht="15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  <row r="37" spans="1:15" ht="15.75" customHeight="1" thickBot="1">
      <c r="A37" s="97" t="s">
        <v>50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/>
    </row>
  </sheetData>
  <sheetProtection/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SUM(D6:D12)</f>
        <v>9517604</v>
      </c>
      <c r="E5" s="26">
        <f t="shared" si="0"/>
        <v>1983376</v>
      </c>
      <c r="F5" s="26">
        <f t="shared" si="0"/>
        <v>0</v>
      </c>
      <c r="G5" s="26">
        <f t="shared" si="0"/>
        <v>6754296</v>
      </c>
      <c r="H5" s="26">
        <f t="shared" si="0"/>
        <v>0</v>
      </c>
      <c r="I5" s="26">
        <f t="shared" si="0"/>
        <v>5751540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24006816</v>
      </c>
      <c r="O5" s="32">
        <f aca="true" t="shared" si="1" ref="O5:O31">(N5/O$33)</f>
        <v>266.7898293029872</v>
      </c>
      <c r="P5" s="6"/>
    </row>
    <row r="6" spans="1:16" ht="15">
      <c r="A6" s="12"/>
      <c r="B6" s="44">
        <v>511</v>
      </c>
      <c r="C6" s="20" t="s">
        <v>19</v>
      </c>
      <c r="D6" s="46">
        <v>308312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308312</v>
      </c>
      <c r="O6" s="47">
        <f t="shared" si="1"/>
        <v>3.4262980085348507</v>
      </c>
      <c r="P6" s="9"/>
    </row>
    <row r="7" spans="1:16" ht="15">
      <c r="A7" s="12"/>
      <c r="B7" s="44">
        <v>512</v>
      </c>
      <c r="C7" s="20" t="s">
        <v>20</v>
      </c>
      <c r="D7" s="46">
        <v>1427483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1427483</v>
      </c>
      <c r="O7" s="47">
        <f t="shared" si="1"/>
        <v>15.863742443100996</v>
      </c>
      <c r="P7" s="9"/>
    </row>
    <row r="8" spans="1:16" ht="15">
      <c r="A8" s="12"/>
      <c r="B8" s="44">
        <v>513</v>
      </c>
      <c r="C8" s="20" t="s">
        <v>21</v>
      </c>
      <c r="D8" s="46">
        <v>1637696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1637696</v>
      </c>
      <c r="O8" s="47">
        <f t="shared" si="1"/>
        <v>18.199857752489333</v>
      </c>
      <c r="P8" s="9"/>
    </row>
    <row r="9" spans="1:16" ht="15">
      <c r="A9" s="12"/>
      <c r="B9" s="44">
        <v>514</v>
      </c>
      <c r="C9" s="20" t="s">
        <v>22</v>
      </c>
      <c r="D9" s="46">
        <v>479802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479802</v>
      </c>
      <c r="O9" s="47">
        <f t="shared" si="1"/>
        <v>5.33208125889047</v>
      </c>
      <c r="P9" s="9"/>
    </row>
    <row r="10" spans="1:16" ht="15">
      <c r="A10" s="12"/>
      <c r="B10" s="44">
        <v>515</v>
      </c>
      <c r="C10" s="20" t="s">
        <v>23</v>
      </c>
      <c r="D10" s="46">
        <v>814671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814671</v>
      </c>
      <c r="O10" s="47">
        <f t="shared" si="1"/>
        <v>9.053509512802275</v>
      </c>
      <c r="P10" s="9"/>
    </row>
    <row r="11" spans="1:16" ht="15">
      <c r="A11" s="12"/>
      <c r="B11" s="44">
        <v>517</v>
      </c>
      <c r="C11" s="20" t="s">
        <v>24</v>
      </c>
      <c r="D11" s="46">
        <v>404506</v>
      </c>
      <c r="E11" s="46">
        <v>1983376</v>
      </c>
      <c r="F11" s="46">
        <v>0</v>
      </c>
      <c r="G11" s="46">
        <v>0</v>
      </c>
      <c r="H11" s="46">
        <v>0</v>
      </c>
      <c r="I11" s="46">
        <v>5751540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8139422</v>
      </c>
      <c r="O11" s="47">
        <f t="shared" si="1"/>
        <v>90.45410295163585</v>
      </c>
      <c r="P11" s="9"/>
    </row>
    <row r="12" spans="1:16" ht="15">
      <c r="A12" s="12"/>
      <c r="B12" s="44">
        <v>519</v>
      </c>
      <c r="C12" s="20" t="s">
        <v>61</v>
      </c>
      <c r="D12" s="46">
        <v>4445134</v>
      </c>
      <c r="E12" s="46">
        <v>0</v>
      </c>
      <c r="F12" s="46">
        <v>0</v>
      </c>
      <c r="G12" s="46">
        <v>6754296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11199430</v>
      </c>
      <c r="O12" s="47">
        <f t="shared" si="1"/>
        <v>124.46023737553342</v>
      </c>
      <c r="P12" s="9"/>
    </row>
    <row r="13" spans="1:16" ht="15.75">
      <c r="A13" s="28" t="s">
        <v>27</v>
      </c>
      <c r="B13" s="29"/>
      <c r="C13" s="30"/>
      <c r="D13" s="31">
        <f aca="true" t="shared" si="3" ref="D13:M13">SUM(D14:D16)</f>
        <v>20849682</v>
      </c>
      <c r="E13" s="31">
        <f t="shared" si="3"/>
        <v>0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aca="true" t="shared" si="4" ref="N13:N31">SUM(D13:M13)</f>
        <v>20849682</v>
      </c>
      <c r="O13" s="43">
        <f t="shared" si="1"/>
        <v>231.70432521337128</v>
      </c>
      <c r="P13" s="10"/>
    </row>
    <row r="14" spans="1:16" ht="15">
      <c r="A14" s="12"/>
      <c r="B14" s="44">
        <v>521</v>
      </c>
      <c r="C14" s="20" t="s">
        <v>28</v>
      </c>
      <c r="D14" s="46">
        <v>10871088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10871088</v>
      </c>
      <c r="O14" s="47">
        <f t="shared" si="1"/>
        <v>120.81134423897582</v>
      </c>
      <c r="P14" s="9"/>
    </row>
    <row r="15" spans="1:16" ht="15">
      <c r="A15" s="12"/>
      <c r="B15" s="44">
        <v>522</v>
      </c>
      <c r="C15" s="20" t="s">
        <v>29</v>
      </c>
      <c r="D15" s="46">
        <v>9308483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9308483</v>
      </c>
      <c r="O15" s="47">
        <f t="shared" si="1"/>
        <v>103.44597928520626</v>
      </c>
      <c r="P15" s="9"/>
    </row>
    <row r="16" spans="1:16" ht="15">
      <c r="A16" s="12"/>
      <c r="B16" s="44">
        <v>524</v>
      </c>
      <c r="C16" s="20" t="s">
        <v>30</v>
      </c>
      <c r="D16" s="46">
        <v>670111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670111</v>
      </c>
      <c r="O16" s="47">
        <f t="shared" si="1"/>
        <v>7.4470016891891895</v>
      </c>
      <c r="P16" s="9"/>
    </row>
    <row r="17" spans="1:16" ht="15.75">
      <c r="A17" s="28" t="s">
        <v>31</v>
      </c>
      <c r="B17" s="29"/>
      <c r="C17" s="30"/>
      <c r="D17" s="31">
        <f aca="true" t="shared" si="5" ref="D17:M17">SUM(D18:D22)</f>
        <v>1879</v>
      </c>
      <c r="E17" s="31">
        <f t="shared" si="5"/>
        <v>9717116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13886071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23605066</v>
      </c>
      <c r="O17" s="43">
        <f t="shared" si="1"/>
        <v>262.32514669274536</v>
      </c>
      <c r="P17" s="10"/>
    </row>
    <row r="18" spans="1:16" ht="15">
      <c r="A18" s="12"/>
      <c r="B18" s="44">
        <v>534</v>
      </c>
      <c r="C18" s="20" t="s">
        <v>62</v>
      </c>
      <c r="D18" s="46">
        <v>0</v>
      </c>
      <c r="E18" s="46">
        <v>5848141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5848141</v>
      </c>
      <c r="O18" s="47">
        <f t="shared" si="1"/>
        <v>64.99089838193457</v>
      </c>
      <c r="P18" s="9"/>
    </row>
    <row r="19" spans="1:16" ht="15">
      <c r="A19" s="12"/>
      <c r="B19" s="44">
        <v>536</v>
      </c>
      <c r="C19" s="20" t="s">
        <v>63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13886071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13886071</v>
      </c>
      <c r="O19" s="47">
        <f t="shared" si="1"/>
        <v>154.31711193100995</v>
      </c>
      <c r="P19" s="9"/>
    </row>
    <row r="20" spans="1:16" ht="15">
      <c r="A20" s="12"/>
      <c r="B20" s="44">
        <v>537</v>
      </c>
      <c r="C20" s="20" t="s">
        <v>64</v>
      </c>
      <c r="D20" s="46">
        <v>0</v>
      </c>
      <c r="E20" s="46">
        <v>60621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60621</v>
      </c>
      <c r="O20" s="47">
        <f t="shared" si="1"/>
        <v>0.6736864331436699</v>
      </c>
      <c r="P20" s="9"/>
    </row>
    <row r="21" spans="1:16" ht="15">
      <c r="A21" s="12"/>
      <c r="B21" s="44">
        <v>538</v>
      </c>
      <c r="C21" s="20" t="s">
        <v>65</v>
      </c>
      <c r="D21" s="46">
        <v>0</v>
      </c>
      <c r="E21" s="46">
        <v>2977555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2977555</v>
      </c>
      <c r="O21" s="47">
        <f t="shared" si="1"/>
        <v>33.089827080369844</v>
      </c>
      <c r="P21" s="9"/>
    </row>
    <row r="22" spans="1:16" ht="15">
      <c r="A22" s="12"/>
      <c r="B22" s="44">
        <v>539</v>
      </c>
      <c r="C22" s="20" t="s">
        <v>35</v>
      </c>
      <c r="D22" s="46">
        <v>1879</v>
      </c>
      <c r="E22" s="46">
        <v>830799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832678</v>
      </c>
      <c r="O22" s="47">
        <f t="shared" si="1"/>
        <v>9.25362286628734</v>
      </c>
      <c r="P22" s="9"/>
    </row>
    <row r="23" spans="1:16" ht="15.75">
      <c r="A23" s="28" t="s">
        <v>36</v>
      </c>
      <c r="B23" s="29"/>
      <c r="C23" s="30"/>
      <c r="D23" s="31">
        <f aca="true" t="shared" si="6" ref="D23:M23">SUM(D24:D24)</f>
        <v>3874847</v>
      </c>
      <c r="E23" s="31">
        <f t="shared" si="6"/>
        <v>1665921</v>
      </c>
      <c r="F23" s="31">
        <f t="shared" si="6"/>
        <v>0</v>
      </c>
      <c r="G23" s="31">
        <f t="shared" si="6"/>
        <v>0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si="4"/>
        <v>5540768</v>
      </c>
      <c r="O23" s="43">
        <f t="shared" si="1"/>
        <v>61.57503556187767</v>
      </c>
      <c r="P23" s="10"/>
    </row>
    <row r="24" spans="1:16" ht="15">
      <c r="A24" s="12"/>
      <c r="B24" s="44">
        <v>541</v>
      </c>
      <c r="C24" s="20" t="s">
        <v>66</v>
      </c>
      <c r="D24" s="46">
        <v>3874847</v>
      </c>
      <c r="E24" s="46">
        <v>1665921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5540768</v>
      </c>
      <c r="O24" s="47">
        <f t="shared" si="1"/>
        <v>61.57503556187767</v>
      </c>
      <c r="P24" s="9"/>
    </row>
    <row r="25" spans="1:16" ht="15.75">
      <c r="A25" s="28" t="s">
        <v>38</v>
      </c>
      <c r="B25" s="29"/>
      <c r="C25" s="30"/>
      <c r="D25" s="31">
        <f aca="true" t="shared" si="7" ref="D25:M25">SUM(D26:D26)</f>
        <v>0</v>
      </c>
      <c r="E25" s="31">
        <f t="shared" si="7"/>
        <v>927392</v>
      </c>
      <c r="F25" s="31">
        <f t="shared" si="7"/>
        <v>0</v>
      </c>
      <c r="G25" s="31">
        <f t="shared" si="7"/>
        <v>0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4"/>
        <v>927392</v>
      </c>
      <c r="O25" s="43">
        <f t="shared" si="1"/>
        <v>10.306187766714082</v>
      </c>
      <c r="P25" s="10"/>
    </row>
    <row r="26" spans="1:16" ht="15">
      <c r="A26" s="13"/>
      <c r="B26" s="45">
        <v>554</v>
      </c>
      <c r="C26" s="21" t="s">
        <v>39</v>
      </c>
      <c r="D26" s="46">
        <v>0</v>
      </c>
      <c r="E26" s="46">
        <v>927392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927392</v>
      </c>
      <c r="O26" s="47">
        <f t="shared" si="1"/>
        <v>10.306187766714082</v>
      </c>
      <c r="P26" s="9"/>
    </row>
    <row r="27" spans="1:16" ht="15.75">
      <c r="A27" s="28" t="s">
        <v>40</v>
      </c>
      <c r="B27" s="29"/>
      <c r="C27" s="30"/>
      <c r="D27" s="31">
        <f aca="true" t="shared" si="8" ref="D27:M27">SUM(D28:D28)</f>
        <v>2524211</v>
      </c>
      <c r="E27" s="31">
        <f t="shared" si="8"/>
        <v>850236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4"/>
        <v>3374447</v>
      </c>
      <c r="O27" s="43">
        <f t="shared" si="1"/>
        <v>37.500522315078236</v>
      </c>
      <c r="P27" s="9"/>
    </row>
    <row r="28" spans="1:16" ht="15">
      <c r="A28" s="12"/>
      <c r="B28" s="44">
        <v>572</v>
      </c>
      <c r="C28" s="20" t="s">
        <v>67</v>
      </c>
      <c r="D28" s="46">
        <v>2524211</v>
      </c>
      <c r="E28" s="46">
        <v>850236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3374447</v>
      </c>
      <c r="O28" s="47">
        <f t="shared" si="1"/>
        <v>37.500522315078236</v>
      </c>
      <c r="P28" s="9"/>
    </row>
    <row r="29" spans="1:16" ht="15.75">
      <c r="A29" s="28" t="s">
        <v>68</v>
      </c>
      <c r="B29" s="29"/>
      <c r="C29" s="30"/>
      <c r="D29" s="31">
        <f aca="true" t="shared" si="9" ref="D29:M29">SUM(D30:D30)</f>
        <v>295500</v>
      </c>
      <c r="E29" s="31">
        <f t="shared" si="9"/>
        <v>800889</v>
      </c>
      <c r="F29" s="31">
        <f t="shared" si="9"/>
        <v>0</v>
      </c>
      <c r="G29" s="31">
        <f t="shared" si="9"/>
        <v>0</v>
      </c>
      <c r="H29" s="31">
        <f t="shared" si="9"/>
        <v>0</v>
      </c>
      <c r="I29" s="31">
        <f t="shared" si="9"/>
        <v>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4"/>
        <v>1096389</v>
      </c>
      <c r="O29" s="43">
        <f t="shared" si="1"/>
        <v>12.184266091749645</v>
      </c>
      <c r="P29" s="9"/>
    </row>
    <row r="30" spans="1:16" ht="15.75" thickBot="1">
      <c r="A30" s="12"/>
      <c r="B30" s="44">
        <v>581</v>
      </c>
      <c r="C30" s="20" t="s">
        <v>69</v>
      </c>
      <c r="D30" s="46">
        <v>295500</v>
      </c>
      <c r="E30" s="46">
        <v>800889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1096389</v>
      </c>
      <c r="O30" s="47">
        <f t="shared" si="1"/>
        <v>12.184266091749645</v>
      </c>
      <c r="P30" s="9"/>
    </row>
    <row r="31" spans="1:119" ht="16.5" thickBot="1">
      <c r="A31" s="14" t="s">
        <v>10</v>
      </c>
      <c r="B31" s="23"/>
      <c r="C31" s="22"/>
      <c r="D31" s="15">
        <f>SUM(D5,D13,D17,D23,D25,D27,D29)</f>
        <v>37063723</v>
      </c>
      <c r="E31" s="15">
        <f aca="true" t="shared" si="10" ref="E31:M31">SUM(E5,E13,E17,E23,E25,E27,E29)</f>
        <v>15944930</v>
      </c>
      <c r="F31" s="15">
        <f t="shared" si="10"/>
        <v>0</v>
      </c>
      <c r="G31" s="15">
        <f t="shared" si="10"/>
        <v>6754296</v>
      </c>
      <c r="H31" s="15">
        <f t="shared" si="10"/>
        <v>0</v>
      </c>
      <c r="I31" s="15">
        <f t="shared" si="10"/>
        <v>19637611</v>
      </c>
      <c r="J31" s="15">
        <f t="shared" si="10"/>
        <v>0</v>
      </c>
      <c r="K31" s="15">
        <f t="shared" si="10"/>
        <v>0</v>
      </c>
      <c r="L31" s="15">
        <f t="shared" si="10"/>
        <v>0</v>
      </c>
      <c r="M31" s="15">
        <f t="shared" si="10"/>
        <v>0</v>
      </c>
      <c r="N31" s="15">
        <f t="shared" si="4"/>
        <v>79400560</v>
      </c>
      <c r="O31" s="37">
        <f t="shared" si="1"/>
        <v>882.3853129445234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5" ht="15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 ht="15">
      <c r="A33" s="38"/>
      <c r="B33" s="39"/>
      <c r="C33" s="39"/>
      <c r="D33" s="40"/>
      <c r="E33" s="40"/>
      <c r="F33" s="40"/>
      <c r="G33" s="40"/>
      <c r="H33" s="40"/>
      <c r="I33" s="40"/>
      <c r="J33" s="40"/>
      <c r="K33" s="40"/>
      <c r="L33" s="93" t="s">
        <v>78</v>
      </c>
      <c r="M33" s="93"/>
      <c r="N33" s="93"/>
      <c r="O33" s="41">
        <v>89984</v>
      </c>
    </row>
    <row r="34" spans="1:15" ht="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50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sheetProtection/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7755637</v>
      </c>
      <c r="E5" s="26">
        <f t="shared" si="0"/>
        <v>2350330</v>
      </c>
      <c r="F5" s="26">
        <f t="shared" si="0"/>
        <v>0</v>
      </c>
      <c r="G5" s="26">
        <f t="shared" si="0"/>
        <v>672397</v>
      </c>
      <c r="H5" s="26">
        <f t="shared" si="0"/>
        <v>0</v>
      </c>
      <c r="I5" s="26">
        <f t="shared" si="0"/>
        <v>5728589</v>
      </c>
      <c r="J5" s="26">
        <f t="shared" si="0"/>
        <v>0</v>
      </c>
      <c r="K5" s="26">
        <f t="shared" si="0"/>
        <v>1523415</v>
      </c>
      <c r="L5" s="26">
        <f t="shared" si="0"/>
        <v>0</v>
      </c>
      <c r="M5" s="26">
        <f t="shared" si="0"/>
        <v>0</v>
      </c>
      <c r="N5" s="27">
        <f>SUM(D5:M5)</f>
        <v>18030368</v>
      </c>
      <c r="O5" s="32">
        <f aca="true" t="shared" si="1" ref="O5:O32">(N5/O$34)</f>
        <v>202.766109624165</v>
      </c>
      <c r="P5" s="6"/>
    </row>
    <row r="6" spans="1:16" ht="15">
      <c r="A6" s="12"/>
      <c r="B6" s="44">
        <v>511</v>
      </c>
      <c r="C6" s="20" t="s">
        <v>19</v>
      </c>
      <c r="D6" s="46">
        <v>318120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318120</v>
      </c>
      <c r="O6" s="47">
        <f t="shared" si="1"/>
        <v>3.577517374777895</v>
      </c>
      <c r="P6" s="9"/>
    </row>
    <row r="7" spans="1:16" ht="15">
      <c r="A7" s="12"/>
      <c r="B7" s="44">
        <v>512</v>
      </c>
      <c r="C7" s="20" t="s">
        <v>20</v>
      </c>
      <c r="D7" s="46">
        <v>1435870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1435870</v>
      </c>
      <c r="O7" s="47">
        <f t="shared" si="1"/>
        <v>16.147522547850926</v>
      </c>
      <c r="P7" s="9"/>
    </row>
    <row r="8" spans="1:16" ht="15">
      <c r="A8" s="12"/>
      <c r="B8" s="44">
        <v>513</v>
      </c>
      <c r="C8" s="20" t="s">
        <v>21</v>
      </c>
      <c r="D8" s="46">
        <v>1589108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1589108</v>
      </c>
      <c r="O8" s="47">
        <f t="shared" si="1"/>
        <v>17.87080812397382</v>
      </c>
      <c r="P8" s="9"/>
    </row>
    <row r="9" spans="1:16" ht="15">
      <c r="A9" s="12"/>
      <c r="B9" s="44">
        <v>514</v>
      </c>
      <c r="C9" s="20" t="s">
        <v>22</v>
      </c>
      <c r="D9" s="46">
        <v>516002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516002</v>
      </c>
      <c r="O9" s="47">
        <f t="shared" si="1"/>
        <v>5.802860934301973</v>
      </c>
      <c r="P9" s="9"/>
    </row>
    <row r="10" spans="1:16" ht="15">
      <c r="A10" s="12"/>
      <c r="B10" s="44">
        <v>515</v>
      </c>
      <c r="C10" s="20" t="s">
        <v>23</v>
      </c>
      <c r="D10" s="46">
        <v>774575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774575</v>
      </c>
      <c r="O10" s="47">
        <f t="shared" si="1"/>
        <v>8.710724005308023</v>
      </c>
      <c r="P10" s="9"/>
    </row>
    <row r="11" spans="1:16" ht="15">
      <c r="A11" s="12"/>
      <c r="B11" s="44">
        <v>517</v>
      </c>
      <c r="C11" s="20" t="s">
        <v>24</v>
      </c>
      <c r="D11" s="46">
        <v>94401</v>
      </c>
      <c r="E11" s="46">
        <v>2350330</v>
      </c>
      <c r="F11" s="46">
        <v>0</v>
      </c>
      <c r="G11" s="46">
        <v>103149</v>
      </c>
      <c r="H11" s="46">
        <v>0</v>
      </c>
      <c r="I11" s="46">
        <v>5728589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8276469</v>
      </c>
      <c r="O11" s="47">
        <f t="shared" si="1"/>
        <v>93.07560558691887</v>
      </c>
      <c r="P11" s="9"/>
    </row>
    <row r="12" spans="1:16" ht="15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1523415</v>
      </c>
      <c r="L12" s="46">
        <v>0</v>
      </c>
      <c r="M12" s="46">
        <v>0</v>
      </c>
      <c r="N12" s="46">
        <f t="shared" si="2"/>
        <v>1523415</v>
      </c>
      <c r="O12" s="47">
        <f t="shared" si="1"/>
        <v>17.132037066192844</v>
      </c>
      <c r="P12" s="9"/>
    </row>
    <row r="13" spans="1:16" ht="15">
      <c r="A13" s="12"/>
      <c r="B13" s="44">
        <v>519</v>
      </c>
      <c r="C13" s="20" t="s">
        <v>61</v>
      </c>
      <c r="D13" s="46">
        <v>3027561</v>
      </c>
      <c r="E13" s="46">
        <v>0</v>
      </c>
      <c r="F13" s="46">
        <v>0</v>
      </c>
      <c r="G13" s="46">
        <v>569248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3596809</v>
      </c>
      <c r="O13" s="47">
        <f t="shared" si="1"/>
        <v>40.449033984840646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SUM(D15:D17)</f>
        <v>21405841</v>
      </c>
      <c r="E14" s="31">
        <f t="shared" si="3"/>
        <v>0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32">SUM(D14:M14)</f>
        <v>21405841</v>
      </c>
      <c r="O14" s="43">
        <f t="shared" si="1"/>
        <v>240.72604079980206</v>
      </c>
      <c r="P14" s="10"/>
    </row>
    <row r="15" spans="1:16" ht="15">
      <c r="A15" s="12"/>
      <c r="B15" s="44">
        <v>521</v>
      </c>
      <c r="C15" s="20" t="s">
        <v>28</v>
      </c>
      <c r="D15" s="46">
        <v>10174225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10174225</v>
      </c>
      <c r="O15" s="47">
        <f t="shared" si="1"/>
        <v>114.41741076449023</v>
      </c>
      <c r="P15" s="9"/>
    </row>
    <row r="16" spans="1:16" ht="15">
      <c r="A16" s="12"/>
      <c r="B16" s="44">
        <v>522</v>
      </c>
      <c r="C16" s="20" t="s">
        <v>29</v>
      </c>
      <c r="D16" s="46">
        <v>10621833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10621833</v>
      </c>
      <c r="O16" s="47">
        <f t="shared" si="1"/>
        <v>119.45112570567464</v>
      </c>
      <c r="P16" s="9"/>
    </row>
    <row r="17" spans="1:16" ht="15">
      <c r="A17" s="12"/>
      <c r="B17" s="44">
        <v>524</v>
      </c>
      <c r="C17" s="20" t="s">
        <v>30</v>
      </c>
      <c r="D17" s="46">
        <v>609783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609783</v>
      </c>
      <c r="O17" s="47">
        <f t="shared" si="1"/>
        <v>6.8575043296372105</v>
      </c>
      <c r="P17" s="9"/>
    </row>
    <row r="18" spans="1:16" ht="15.75">
      <c r="A18" s="28" t="s">
        <v>31</v>
      </c>
      <c r="B18" s="29"/>
      <c r="C18" s="30"/>
      <c r="D18" s="31">
        <f aca="true" t="shared" si="5" ref="D18:M18">SUM(D19:D23)</f>
        <v>9194</v>
      </c>
      <c r="E18" s="31">
        <f t="shared" si="5"/>
        <v>9373733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12184621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21567548</v>
      </c>
      <c r="O18" s="43">
        <f t="shared" si="1"/>
        <v>242.5445671487371</v>
      </c>
      <c r="P18" s="10"/>
    </row>
    <row r="19" spans="1:16" ht="15">
      <c r="A19" s="12"/>
      <c r="B19" s="44">
        <v>534</v>
      </c>
      <c r="C19" s="20" t="s">
        <v>62</v>
      </c>
      <c r="D19" s="46">
        <v>0</v>
      </c>
      <c r="E19" s="46">
        <v>5833328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5833328</v>
      </c>
      <c r="O19" s="47">
        <f t="shared" si="1"/>
        <v>65.6005038123299</v>
      </c>
      <c r="P19" s="9"/>
    </row>
    <row r="20" spans="1:16" ht="15">
      <c r="A20" s="12"/>
      <c r="B20" s="44">
        <v>536</v>
      </c>
      <c r="C20" s="20" t="s">
        <v>63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12184621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12184621</v>
      </c>
      <c r="O20" s="47">
        <f t="shared" si="1"/>
        <v>137.02594408582803</v>
      </c>
      <c r="P20" s="9"/>
    </row>
    <row r="21" spans="1:16" ht="15">
      <c r="A21" s="12"/>
      <c r="B21" s="44">
        <v>537</v>
      </c>
      <c r="C21" s="20" t="s">
        <v>64</v>
      </c>
      <c r="D21" s="46">
        <v>0</v>
      </c>
      <c r="E21" s="46">
        <v>100032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100032</v>
      </c>
      <c r="O21" s="47">
        <f t="shared" si="1"/>
        <v>1.124940959492589</v>
      </c>
      <c r="P21" s="9"/>
    </row>
    <row r="22" spans="1:16" ht="15">
      <c r="A22" s="12"/>
      <c r="B22" s="44">
        <v>538</v>
      </c>
      <c r="C22" s="20" t="s">
        <v>65</v>
      </c>
      <c r="D22" s="46">
        <v>0</v>
      </c>
      <c r="E22" s="46">
        <v>3440373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3440373</v>
      </c>
      <c r="O22" s="47">
        <f t="shared" si="1"/>
        <v>38.68978430534626</v>
      </c>
      <c r="P22" s="9"/>
    </row>
    <row r="23" spans="1:16" ht="15">
      <c r="A23" s="12"/>
      <c r="B23" s="44">
        <v>539</v>
      </c>
      <c r="C23" s="20" t="s">
        <v>35</v>
      </c>
      <c r="D23" s="46">
        <v>9194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9194</v>
      </c>
      <c r="O23" s="47">
        <f t="shared" si="1"/>
        <v>0.10339398574031174</v>
      </c>
      <c r="P23" s="9"/>
    </row>
    <row r="24" spans="1:16" ht="15.75">
      <c r="A24" s="28" t="s">
        <v>36</v>
      </c>
      <c r="B24" s="29"/>
      <c r="C24" s="30"/>
      <c r="D24" s="31">
        <f aca="true" t="shared" si="6" ref="D24:M24">SUM(D25:D25)</f>
        <v>2617735</v>
      </c>
      <c r="E24" s="31">
        <f t="shared" si="6"/>
        <v>3978395</v>
      </c>
      <c r="F24" s="31">
        <f t="shared" si="6"/>
        <v>0</v>
      </c>
      <c r="G24" s="31">
        <f t="shared" si="6"/>
        <v>0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si="4"/>
        <v>6596130</v>
      </c>
      <c r="O24" s="43">
        <f t="shared" si="1"/>
        <v>74.17883088549516</v>
      </c>
      <c r="P24" s="10"/>
    </row>
    <row r="25" spans="1:16" ht="15">
      <c r="A25" s="12"/>
      <c r="B25" s="44">
        <v>541</v>
      </c>
      <c r="C25" s="20" t="s">
        <v>66</v>
      </c>
      <c r="D25" s="46">
        <v>2617735</v>
      </c>
      <c r="E25" s="46">
        <v>3978395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6596130</v>
      </c>
      <c r="O25" s="47">
        <f t="shared" si="1"/>
        <v>74.17883088549516</v>
      </c>
      <c r="P25" s="9"/>
    </row>
    <row r="26" spans="1:16" ht="15.75">
      <c r="A26" s="28" t="s">
        <v>38</v>
      </c>
      <c r="B26" s="29"/>
      <c r="C26" s="30"/>
      <c r="D26" s="31">
        <f aca="true" t="shared" si="7" ref="D26:M26">SUM(D27:D27)</f>
        <v>0</v>
      </c>
      <c r="E26" s="31">
        <f t="shared" si="7"/>
        <v>931080</v>
      </c>
      <c r="F26" s="31">
        <f t="shared" si="7"/>
        <v>0</v>
      </c>
      <c r="G26" s="31">
        <f t="shared" si="7"/>
        <v>0</v>
      </c>
      <c r="H26" s="31">
        <f t="shared" si="7"/>
        <v>0</v>
      </c>
      <c r="I26" s="31">
        <f t="shared" si="7"/>
        <v>0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0</v>
      </c>
      <c r="N26" s="31">
        <f t="shared" si="4"/>
        <v>931080</v>
      </c>
      <c r="O26" s="43">
        <f t="shared" si="1"/>
        <v>10.470749645756955</v>
      </c>
      <c r="P26" s="10"/>
    </row>
    <row r="27" spans="1:16" ht="15">
      <c r="A27" s="13"/>
      <c r="B27" s="45">
        <v>554</v>
      </c>
      <c r="C27" s="21" t="s">
        <v>39</v>
      </c>
      <c r="D27" s="46">
        <v>0</v>
      </c>
      <c r="E27" s="46">
        <v>931080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931080</v>
      </c>
      <c r="O27" s="47">
        <f t="shared" si="1"/>
        <v>10.470749645756955</v>
      </c>
      <c r="P27" s="9"/>
    </row>
    <row r="28" spans="1:16" ht="15.75">
      <c r="A28" s="28" t="s">
        <v>40</v>
      </c>
      <c r="B28" s="29"/>
      <c r="C28" s="30"/>
      <c r="D28" s="31">
        <f aca="true" t="shared" si="8" ref="D28:M28">SUM(D29:D29)</f>
        <v>2837641</v>
      </c>
      <c r="E28" s="31">
        <f t="shared" si="8"/>
        <v>0</v>
      </c>
      <c r="F28" s="31">
        <f t="shared" si="8"/>
        <v>0</v>
      </c>
      <c r="G28" s="31">
        <f t="shared" si="8"/>
        <v>988047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4"/>
        <v>3825688</v>
      </c>
      <c r="O28" s="43">
        <f t="shared" si="1"/>
        <v>43.022963945930144</v>
      </c>
      <c r="P28" s="9"/>
    </row>
    <row r="29" spans="1:16" ht="15">
      <c r="A29" s="12"/>
      <c r="B29" s="44">
        <v>572</v>
      </c>
      <c r="C29" s="20" t="s">
        <v>67</v>
      </c>
      <c r="D29" s="46">
        <v>2837641</v>
      </c>
      <c r="E29" s="46">
        <v>0</v>
      </c>
      <c r="F29" s="46">
        <v>0</v>
      </c>
      <c r="G29" s="46">
        <v>988047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3825688</v>
      </c>
      <c r="O29" s="47">
        <f t="shared" si="1"/>
        <v>43.022963945930144</v>
      </c>
      <c r="P29" s="9"/>
    </row>
    <row r="30" spans="1:16" ht="15.75">
      <c r="A30" s="28" t="s">
        <v>68</v>
      </c>
      <c r="B30" s="29"/>
      <c r="C30" s="30"/>
      <c r="D30" s="31">
        <f aca="true" t="shared" si="9" ref="D30:M30">SUM(D31:D31)</f>
        <v>793500</v>
      </c>
      <c r="E30" s="31">
        <f t="shared" si="9"/>
        <v>252080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4"/>
        <v>1045580</v>
      </c>
      <c r="O30" s="43">
        <f t="shared" si="1"/>
        <v>11.758394997863295</v>
      </c>
      <c r="P30" s="9"/>
    </row>
    <row r="31" spans="1:16" ht="15.75" thickBot="1">
      <c r="A31" s="12"/>
      <c r="B31" s="44">
        <v>581</v>
      </c>
      <c r="C31" s="20" t="s">
        <v>69</v>
      </c>
      <c r="D31" s="46">
        <v>793500</v>
      </c>
      <c r="E31" s="46">
        <v>252080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1045580</v>
      </c>
      <c r="O31" s="47">
        <f t="shared" si="1"/>
        <v>11.758394997863295</v>
      </c>
      <c r="P31" s="9"/>
    </row>
    <row r="32" spans="1:119" ht="16.5" thickBot="1">
      <c r="A32" s="14" t="s">
        <v>10</v>
      </c>
      <c r="B32" s="23"/>
      <c r="C32" s="22"/>
      <c r="D32" s="15">
        <f>SUM(D5,D14,D18,D24,D26,D28,D30)</f>
        <v>35419548</v>
      </c>
      <c r="E32" s="15">
        <f aca="true" t="shared" si="10" ref="E32:M32">SUM(E5,E14,E18,E24,E26,E28,E30)</f>
        <v>16885618</v>
      </c>
      <c r="F32" s="15">
        <f t="shared" si="10"/>
        <v>0</v>
      </c>
      <c r="G32" s="15">
        <f t="shared" si="10"/>
        <v>1660444</v>
      </c>
      <c r="H32" s="15">
        <f t="shared" si="10"/>
        <v>0</v>
      </c>
      <c r="I32" s="15">
        <f t="shared" si="10"/>
        <v>17913210</v>
      </c>
      <c r="J32" s="15">
        <f t="shared" si="10"/>
        <v>0</v>
      </c>
      <c r="K32" s="15">
        <f t="shared" si="10"/>
        <v>1523415</v>
      </c>
      <c r="L32" s="15">
        <f t="shared" si="10"/>
        <v>0</v>
      </c>
      <c r="M32" s="15">
        <f t="shared" si="10"/>
        <v>0</v>
      </c>
      <c r="N32" s="15">
        <f t="shared" si="4"/>
        <v>73402235</v>
      </c>
      <c r="O32" s="37">
        <f t="shared" si="1"/>
        <v>825.4676570477498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 ht="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 ht="15">
      <c r="A34" s="38"/>
      <c r="B34" s="39"/>
      <c r="C34" s="39"/>
      <c r="D34" s="40"/>
      <c r="E34" s="40"/>
      <c r="F34" s="40"/>
      <c r="G34" s="40"/>
      <c r="H34" s="40"/>
      <c r="I34" s="40"/>
      <c r="J34" s="40"/>
      <c r="K34" s="40"/>
      <c r="L34" s="93" t="s">
        <v>76</v>
      </c>
      <c r="M34" s="93"/>
      <c r="N34" s="93"/>
      <c r="O34" s="41">
        <v>88922</v>
      </c>
    </row>
    <row r="35" spans="1:15" ht="15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  <row r="36" spans="1:15" ht="15.75" customHeight="1" thickBot="1">
      <c r="A36" s="97" t="s">
        <v>50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9"/>
    </row>
  </sheetData>
  <sheetProtection/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7417020</v>
      </c>
      <c r="E5" s="26">
        <f t="shared" si="0"/>
        <v>1983725</v>
      </c>
      <c r="F5" s="26">
        <f t="shared" si="0"/>
        <v>0</v>
      </c>
      <c r="G5" s="26">
        <f t="shared" si="0"/>
        <v>89456</v>
      </c>
      <c r="H5" s="26">
        <f t="shared" si="0"/>
        <v>0</v>
      </c>
      <c r="I5" s="26">
        <f t="shared" si="0"/>
        <v>5322939</v>
      </c>
      <c r="J5" s="26">
        <f t="shared" si="0"/>
        <v>0</v>
      </c>
      <c r="K5" s="26">
        <f t="shared" si="0"/>
        <v>1214032</v>
      </c>
      <c r="L5" s="26">
        <f t="shared" si="0"/>
        <v>0</v>
      </c>
      <c r="M5" s="26">
        <f t="shared" si="0"/>
        <v>0</v>
      </c>
      <c r="N5" s="27">
        <f>SUM(D5:M5)</f>
        <v>16027172</v>
      </c>
      <c r="O5" s="32">
        <f aca="true" t="shared" si="1" ref="O5:O31">(N5/O$33)</f>
        <v>183.1739602500657</v>
      </c>
      <c r="P5" s="6"/>
    </row>
    <row r="6" spans="1:16" ht="15">
      <c r="A6" s="12"/>
      <c r="B6" s="44">
        <v>511</v>
      </c>
      <c r="C6" s="20" t="s">
        <v>19</v>
      </c>
      <c r="D6" s="46">
        <v>334196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334196</v>
      </c>
      <c r="O6" s="47">
        <f t="shared" si="1"/>
        <v>3.8195138119021226</v>
      </c>
      <c r="P6" s="9"/>
    </row>
    <row r="7" spans="1:16" ht="15">
      <c r="A7" s="12"/>
      <c r="B7" s="44">
        <v>512</v>
      </c>
      <c r="C7" s="20" t="s">
        <v>20</v>
      </c>
      <c r="D7" s="46">
        <v>1066234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1066234</v>
      </c>
      <c r="O7" s="47">
        <f t="shared" si="1"/>
        <v>12.185949232545116</v>
      </c>
      <c r="P7" s="9"/>
    </row>
    <row r="8" spans="1:16" ht="15">
      <c r="A8" s="12"/>
      <c r="B8" s="44">
        <v>513</v>
      </c>
      <c r="C8" s="20" t="s">
        <v>21</v>
      </c>
      <c r="D8" s="46">
        <v>1545704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1545704</v>
      </c>
      <c r="O8" s="47">
        <f t="shared" si="1"/>
        <v>17.665794255803057</v>
      </c>
      <c r="P8" s="9"/>
    </row>
    <row r="9" spans="1:16" ht="15">
      <c r="A9" s="12"/>
      <c r="B9" s="44">
        <v>514</v>
      </c>
      <c r="C9" s="20" t="s">
        <v>22</v>
      </c>
      <c r="D9" s="46">
        <v>503033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503033</v>
      </c>
      <c r="O9" s="47">
        <f t="shared" si="1"/>
        <v>5.7491456849949145</v>
      </c>
      <c r="P9" s="9"/>
    </row>
    <row r="10" spans="1:16" ht="15">
      <c r="A10" s="12"/>
      <c r="B10" s="44">
        <v>515</v>
      </c>
      <c r="C10" s="20" t="s">
        <v>23</v>
      </c>
      <c r="D10" s="46">
        <v>772447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772447</v>
      </c>
      <c r="O10" s="47">
        <f t="shared" si="1"/>
        <v>8.828268397773638</v>
      </c>
      <c r="P10" s="9"/>
    </row>
    <row r="11" spans="1:16" ht="15">
      <c r="A11" s="12"/>
      <c r="B11" s="44">
        <v>517</v>
      </c>
      <c r="C11" s="20" t="s">
        <v>24</v>
      </c>
      <c r="D11" s="46">
        <v>0</v>
      </c>
      <c r="E11" s="46">
        <v>1983725</v>
      </c>
      <c r="F11" s="46">
        <v>0</v>
      </c>
      <c r="G11" s="46">
        <v>0</v>
      </c>
      <c r="H11" s="46">
        <v>0</v>
      </c>
      <c r="I11" s="46">
        <v>5322939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7306664</v>
      </c>
      <c r="O11" s="47">
        <f t="shared" si="1"/>
        <v>83.50759454609873</v>
      </c>
      <c r="P11" s="9"/>
    </row>
    <row r="12" spans="1:16" ht="15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1214032</v>
      </c>
      <c r="L12" s="46">
        <v>0</v>
      </c>
      <c r="M12" s="46">
        <v>0</v>
      </c>
      <c r="N12" s="46">
        <f t="shared" si="2"/>
        <v>1214032</v>
      </c>
      <c r="O12" s="47">
        <f t="shared" si="1"/>
        <v>13.875127147216476</v>
      </c>
      <c r="P12" s="9"/>
    </row>
    <row r="13" spans="1:16" ht="15">
      <c r="A13" s="12"/>
      <c r="B13" s="44">
        <v>519</v>
      </c>
      <c r="C13" s="20" t="s">
        <v>61</v>
      </c>
      <c r="D13" s="46">
        <v>3195406</v>
      </c>
      <c r="E13" s="46">
        <v>0</v>
      </c>
      <c r="F13" s="46">
        <v>0</v>
      </c>
      <c r="G13" s="46">
        <v>89456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3284862</v>
      </c>
      <c r="O13" s="47">
        <f t="shared" si="1"/>
        <v>37.54256717373167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SUM(D15:D17)</f>
        <v>20160688</v>
      </c>
      <c r="E14" s="31">
        <f t="shared" si="3"/>
        <v>0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31">SUM(D14:M14)</f>
        <v>20160688</v>
      </c>
      <c r="O14" s="43">
        <f t="shared" si="1"/>
        <v>230.41576282615404</v>
      </c>
      <c r="P14" s="10"/>
    </row>
    <row r="15" spans="1:16" ht="15">
      <c r="A15" s="12"/>
      <c r="B15" s="44">
        <v>521</v>
      </c>
      <c r="C15" s="20" t="s">
        <v>28</v>
      </c>
      <c r="D15" s="46">
        <v>9882888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9882888</v>
      </c>
      <c r="O15" s="47">
        <f t="shared" si="1"/>
        <v>112.95116403990994</v>
      </c>
      <c r="P15" s="9"/>
    </row>
    <row r="16" spans="1:16" ht="15">
      <c r="A16" s="12"/>
      <c r="B16" s="44">
        <v>522</v>
      </c>
      <c r="C16" s="20" t="s">
        <v>29</v>
      </c>
      <c r="D16" s="46">
        <v>9489849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9489849</v>
      </c>
      <c r="O16" s="47">
        <f t="shared" si="1"/>
        <v>108.45913574179686</v>
      </c>
      <c r="P16" s="9"/>
    </row>
    <row r="17" spans="1:16" ht="15">
      <c r="A17" s="12"/>
      <c r="B17" s="44">
        <v>524</v>
      </c>
      <c r="C17" s="20" t="s">
        <v>30</v>
      </c>
      <c r="D17" s="46">
        <v>787951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787951</v>
      </c>
      <c r="O17" s="47">
        <f t="shared" si="1"/>
        <v>9.005463044447238</v>
      </c>
      <c r="P17" s="9"/>
    </row>
    <row r="18" spans="1:16" ht="15.75">
      <c r="A18" s="28" t="s">
        <v>31</v>
      </c>
      <c r="B18" s="29"/>
      <c r="C18" s="30"/>
      <c r="D18" s="31">
        <f aca="true" t="shared" si="5" ref="D18:M18">SUM(D19:D22)</f>
        <v>0</v>
      </c>
      <c r="E18" s="31">
        <f t="shared" si="5"/>
        <v>9074971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10859459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19934430</v>
      </c>
      <c r="O18" s="43">
        <f t="shared" si="1"/>
        <v>227.82986845263267</v>
      </c>
      <c r="P18" s="10"/>
    </row>
    <row r="19" spans="1:16" ht="15">
      <c r="A19" s="12"/>
      <c r="B19" s="44">
        <v>534</v>
      </c>
      <c r="C19" s="20" t="s">
        <v>62</v>
      </c>
      <c r="D19" s="46">
        <v>0</v>
      </c>
      <c r="E19" s="46">
        <v>5821232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5821232</v>
      </c>
      <c r="O19" s="47">
        <f t="shared" si="1"/>
        <v>66.53064676503195</v>
      </c>
      <c r="P19" s="9"/>
    </row>
    <row r="20" spans="1:16" ht="15">
      <c r="A20" s="12"/>
      <c r="B20" s="44">
        <v>536</v>
      </c>
      <c r="C20" s="20" t="s">
        <v>63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10859459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10859459</v>
      </c>
      <c r="O20" s="47">
        <f t="shared" si="1"/>
        <v>124.1123581379933</v>
      </c>
      <c r="P20" s="9"/>
    </row>
    <row r="21" spans="1:16" ht="15">
      <c r="A21" s="12"/>
      <c r="B21" s="44">
        <v>537</v>
      </c>
      <c r="C21" s="20" t="s">
        <v>64</v>
      </c>
      <c r="D21" s="46">
        <v>0</v>
      </c>
      <c r="E21" s="46">
        <v>71334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71334</v>
      </c>
      <c r="O21" s="47">
        <f t="shared" si="1"/>
        <v>0.8152736665257094</v>
      </c>
      <c r="P21" s="9"/>
    </row>
    <row r="22" spans="1:16" ht="15">
      <c r="A22" s="12"/>
      <c r="B22" s="44">
        <v>538</v>
      </c>
      <c r="C22" s="20" t="s">
        <v>65</v>
      </c>
      <c r="D22" s="46">
        <v>0</v>
      </c>
      <c r="E22" s="46">
        <v>3182405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3182405</v>
      </c>
      <c r="O22" s="47">
        <f t="shared" si="1"/>
        <v>36.371589883081704</v>
      </c>
      <c r="P22" s="9"/>
    </row>
    <row r="23" spans="1:16" ht="15.75">
      <c r="A23" s="28" t="s">
        <v>36</v>
      </c>
      <c r="B23" s="29"/>
      <c r="C23" s="30"/>
      <c r="D23" s="31">
        <f aca="true" t="shared" si="6" ref="D23:M23">SUM(D24:D24)</f>
        <v>2369889</v>
      </c>
      <c r="E23" s="31">
        <f t="shared" si="6"/>
        <v>1437235</v>
      </c>
      <c r="F23" s="31">
        <f t="shared" si="6"/>
        <v>0</v>
      </c>
      <c r="G23" s="31">
        <f t="shared" si="6"/>
        <v>0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si="4"/>
        <v>3807124</v>
      </c>
      <c r="O23" s="43">
        <f t="shared" si="1"/>
        <v>43.511480393613496</v>
      </c>
      <c r="P23" s="10"/>
    </row>
    <row r="24" spans="1:16" ht="15">
      <c r="A24" s="12"/>
      <c r="B24" s="44">
        <v>541</v>
      </c>
      <c r="C24" s="20" t="s">
        <v>66</v>
      </c>
      <c r="D24" s="46">
        <v>2369889</v>
      </c>
      <c r="E24" s="46">
        <v>1437235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3807124</v>
      </c>
      <c r="O24" s="47">
        <f t="shared" si="1"/>
        <v>43.511480393613496</v>
      </c>
      <c r="P24" s="9"/>
    </row>
    <row r="25" spans="1:16" ht="15.75">
      <c r="A25" s="28" t="s">
        <v>38</v>
      </c>
      <c r="B25" s="29"/>
      <c r="C25" s="30"/>
      <c r="D25" s="31">
        <f aca="true" t="shared" si="7" ref="D25:M25">SUM(D26:D26)</f>
        <v>0</v>
      </c>
      <c r="E25" s="31">
        <f t="shared" si="7"/>
        <v>555321</v>
      </c>
      <c r="F25" s="31">
        <f t="shared" si="7"/>
        <v>0</v>
      </c>
      <c r="G25" s="31">
        <f t="shared" si="7"/>
        <v>0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4"/>
        <v>555321</v>
      </c>
      <c r="O25" s="43">
        <f t="shared" si="1"/>
        <v>6.346743316913723</v>
      </c>
      <c r="P25" s="10"/>
    </row>
    <row r="26" spans="1:16" ht="15">
      <c r="A26" s="13"/>
      <c r="B26" s="45">
        <v>554</v>
      </c>
      <c r="C26" s="21" t="s">
        <v>39</v>
      </c>
      <c r="D26" s="46">
        <v>0</v>
      </c>
      <c r="E26" s="46">
        <v>555321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555321</v>
      </c>
      <c r="O26" s="47">
        <f t="shared" si="1"/>
        <v>6.346743316913723</v>
      </c>
      <c r="P26" s="9"/>
    </row>
    <row r="27" spans="1:16" ht="15.75">
      <c r="A27" s="28" t="s">
        <v>40</v>
      </c>
      <c r="B27" s="29"/>
      <c r="C27" s="30"/>
      <c r="D27" s="31">
        <f aca="true" t="shared" si="8" ref="D27:M27">SUM(D28:D28)</f>
        <v>2488365</v>
      </c>
      <c r="E27" s="31">
        <f t="shared" si="8"/>
        <v>0</v>
      </c>
      <c r="F27" s="31">
        <f t="shared" si="8"/>
        <v>0</v>
      </c>
      <c r="G27" s="31">
        <f t="shared" si="8"/>
        <v>322768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4"/>
        <v>2811133</v>
      </c>
      <c r="O27" s="43">
        <f t="shared" si="1"/>
        <v>32.12833582865698</v>
      </c>
      <c r="P27" s="9"/>
    </row>
    <row r="28" spans="1:16" ht="15">
      <c r="A28" s="12"/>
      <c r="B28" s="44">
        <v>572</v>
      </c>
      <c r="C28" s="20" t="s">
        <v>67</v>
      </c>
      <c r="D28" s="46">
        <v>2488365</v>
      </c>
      <c r="E28" s="46">
        <v>0</v>
      </c>
      <c r="F28" s="46">
        <v>0</v>
      </c>
      <c r="G28" s="46">
        <v>322768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2811133</v>
      </c>
      <c r="O28" s="47">
        <f t="shared" si="1"/>
        <v>32.12833582865698</v>
      </c>
      <c r="P28" s="9"/>
    </row>
    <row r="29" spans="1:16" ht="15.75">
      <c r="A29" s="28" t="s">
        <v>68</v>
      </c>
      <c r="B29" s="29"/>
      <c r="C29" s="30"/>
      <c r="D29" s="31">
        <f aca="true" t="shared" si="9" ref="D29:M29">SUM(D30:D30)</f>
        <v>1368000</v>
      </c>
      <c r="E29" s="31">
        <f t="shared" si="9"/>
        <v>280838</v>
      </c>
      <c r="F29" s="31">
        <f t="shared" si="9"/>
        <v>0</v>
      </c>
      <c r="G29" s="31">
        <f t="shared" si="9"/>
        <v>0</v>
      </c>
      <c r="H29" s="31">
        <f t="shared" si="9"/>
        <v>0</v>
      </c>
      <c r="I29" s="31">
        <f t="shared" si="9"/>
        <v>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4"/>
        <v>1648838</v>
      </c>
      <c r="O29" s="43">
        <f t="shared" si="1"/>
        <v>18.84450895459273</v>
      </c>
      <c r="P29" s="9"/>
    </row>
    <row r="30" spans="1:16" ht="15.75" thickBot="1">
      <c r="A30" s="12"/>
      <c r="B30" s="44">
        <v>581</v>
      </c>
      <c r="C30" s="20" t="s">
        <v>69</v>
      </c>
      <c r="D30" s="46">
        <v>1368000</v>
      </c>
      <c r="E30" s="46">
        <v>280838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1648838</v>
      </c>
      <c r="O30" s="47">
        <f t="shared" si="1"/>
        <v>18.84450895459273</v>
      </c>
      <c r="P30" s="9"/>
    </row>
    <row r="31" spans="1:119" ht="16.5" thickBot="1">
      <c r="A31" s="14" t="s">
        <v>10</v>
      </c>
      <c r="B31" s="23"/>
      <c r="C31" s="22"/>
      <c r="D31" s="15">
        <f>SUM(D5,D14,D18,D23,D25,D27,D29)</f>
        <v>33803962</v>
      </c>
      <c r="E31" s="15">
        <f aca="true" t="shared" si="10" ref="E31:M31">SUM(E5,E14,E18,E23,E25,E27,E29)</f>
        <v>13332090</v>
      </c>
      <c r="F31" s="15">
        <f t="shared" si="10"/>
        <v>0</v>
      </c>
      <c r="G31" s="15">
        <f t="shared" si="10"/>
        <v>412224</v>
      </c>
      <c r="H31" s="15">
        <f t="shared" si="10"/>
        <v>0</v>
      </c>
      <c r="I31" s="15">
        <f t="shared" si="10"/>
        <v>16182398</v>
      </c>
      <c r="J31" s="15">
        <f t="shared" si="10"/>
        <v>0</v>
      </c>
      <c r="K31" s="15">
        <f t="shared" si="10"/>
        <v>1214032</v>
      </c>
      <c r="L31" s="15">
        <f t="shared" si="10"/>
        <v>0</v>
      </c>
      <c r="M31" s="15">
        <f t="shared" si="10"/>
        <v>0</v>
      </c>
      <c r="N31" s="15">
        <f t="shared" si="4"/>
        <v>64944706</v>
      </c>
      <c r="O31" s="37">
        <f t="shared" si="1"/>
        <v>742.2506600226294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5" ht="15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 ht="15">
      <c r="A33" s="38"/>
      <c r="B33" s="39"/>
      <c r="C33" s="39"/>
      <c r="D33" s="40"/>
      <c r="E33" s="40"/>
      <c r="F33" s="40"/>
      <c r="G33" s="40"/>
      <c r="H33" s="40"/>
      <c r="I33" s="40"/>
      <c r="J33" s="40"/>
      <c r="K33" s="40"/>
      <c r="L33" s="93" t="s">
        <v>74</v>
      </c>
      <c r="M33" s="93"/>
      <c r="N33" s="93"/>
      <c r="O33" s="41">
        <v>87497</v>
      </c>
    </row>
    <row r="34" spans="1:15" ht="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50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sheetProtection/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7" width="9.77734375" style="63" customWidth="1"/>
    <col min="18" max="16384" width="9.77734375" style="49" customWidth="1"/>
  </cols>
  <sheetData>
    <row r="1" spans="1:17" ht="27.75">
      <c r="A1" s="124" t="s">
        <v>46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8"/>
      <c r="Q1" s="49"/>
    </row>
    <row r="2" spans="1:17" ht="24" thickBot="1">
      <c r="A2" s="127" t="s">
        <v>60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8"/>
      <c r="Q2" s="49"/>
    </row>
    <row r="3" spans="1:17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50"/>
      <c r="N3" s="51"/>
      <c r="O3" s="139" t="s">
        <v>17</v>
      </c>
      <c r="P3" s="52"/>
      <c r="Q3" s="49"/>
    </row>
    <row r="4" spans="1:133" ht="32.25" customHeight="1" thickBot="1">
      <c r="A4" s="133"/>
      <c r="B4" s="134"/>
      <c r="C4" s="135"/>
      <c r="D4" s="53" t="s">
        <v>0</v>
      </c>
      <c r="E4" s="53" t="s">
        <v>13</v>
      </c>
      <c r="F4" s="53" t="s">
        <v>14</v>
      </c>
      <c r="G4" s="53" t="s">
        <v>15</v>
      </c>
      <c r="H4" s="53" t="s">
        <v>1</v>
      </c>
      <c r="I4" s="53" t="s">
        <v>2</v>
      </c>
      <c r="J4" s="54" t="s">
        <v>16</v>
      </c>
      <c r="K4" s="54" t="s">
        <v>3</v>
      </c>
      <c r="L4" s="54" t="s">
        <v>4</v>
      </c>
      <c r="M4" s="54" t="s">
        <v>5</v>
      </c>
      <c r="N4" s="54" t="s">
        <v>8</v>
      </c>
      <c r="O4" s="140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6" ht="15.75">
      <c r="A5" s="57" t="s">
        <v>18</v>
      </c>
      <c r="B5" s="58"/>
      <c r="C5" s="58"/>
      <c r="D5" s="59">
        <f aca="true" t="shared" si="0" ref="D5:M5">SUM(D6:D13)</f>
        <v>7115336</v>
      </c>
      <c r="E5" s="59">
        <f t="shared" si="0"/>
        <v>1982567</v>
      </c>
      <c r="F5" s="59">
        <f t="shared" si="0"/>
        <v>0</v>
      </c>
      <c r="G5" s="59">
        <f t="shared" si="0"/>
        <v>9488</v>
      </c>
      <c r="H5" s="59">
        <f t="shared" si="0"/>
        <v>0</v>
      </c>
      <c r="I5" s="59">
        <f t="shared" si="0"/>
        <v>4686741</v>
      </c>
      <c r="J5" s="59">
        <f t="shared" si="0"/>
        <v>0</v>
      </c>
      <c r="K5" s="59">
        <f t="shared" si="0"/>
        <v>1110623</v>
      </c>
      <c r="L5" s="59">
        <f t="shared" si="0"/>
        <v>0</v>
      </c>
      <c r="M5" s="59">
        <f t="shared" si="0"/>
        <v>0</v>
      </c>
      <c r="N5" s="60">
        <f>SUM(D5:M5)</f>
        <v>14904755</v>
      </c>
      <c r="O5" s="61">
        <f aca="true" t="shared" si="1" ref="O5:O32">(N5/O$34)</f>
        <v>172.58864057433996</v>
      </c>
      <c r="P5" s="62"/>
    </row>
    <row r="6" spans="1:16" ht="15">
      <c r="A6" s="64"/>
      <c r="B6" s="65">
        <v>511</v>
      </c>
      <c r="C6" s="66" t="s">
        <v>19</v>
      </c>
      <c r="D6" s="67">
        <v>315527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f>SUM(D6:M6)</f>
        <v>315527</v>
      </c>
      <c r="O6" s="68">
        <f t="shared" si="1"/>
        <v>3.653624363131079</v>
      </c>
      <c r="P6" s="69"/>
    </row>
    <row r="7" spans="1:16" ht="15">
      <c r="A7" s="64"/>
      <c r="B7" s="65">
        <v>512</v>
      </c>
      <c r="C7" s="66" t="s">
        <v>20</v>
      </c>
      <c r="D7" s="67">
        <v>1124235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f aca="true" t="shared" si="2" ref="N7:N13">SUM(D7:M7)</f>
        <v>1124235</v>
      </c>
      <c r="O7" s="68">
        <f t="shared" si="1"/>
        <v>13.01800602130616</v>
      </c>
      <c r="P7" s="69"/>
    </row>
    <row r="8" spans="1:16" ht="15">
      <c r="A8" s="64"/>
      <c r="B8" s="65">
        <v>513</v>
      </c>
      <c r="C8" s="66" t="s">
        <v>21</v>
      </c>
      <c r="D8" s="67">
        <v>1582268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f t="shared" si="2"/>
        <v>1582268</v>
      </c>
      <c r="O8" s="68">
        <f t="shared" si="1"/>
        <v>18.321769337656324</v>
      </c>
      <c r="P8" s="69"/>
    </row>
    <row r="9" spans="1:16" ht="15">
      <c r="A9" s="64"/>
      <c r="B9" s="65">
        <v>514</v>
      </c>
      <c r="C9" s="66" t="s">
        <v>22</v>
      </c>
      <c r="D9" s="67">
        <v>497923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f t="shared" si="2"/>
        <v>497923</v>
      </c>
      <c r="O9" s="68">
        <f t="shared" si="1"/>
        <v>5.765666975451598</v>
      </c>
      <c r="P9" s="69"/>
    </row>
    <row r="10" spans="1:16" ht="15">
      <c r="A10" s="64"/>
      <c r="B10" s="65">
        <v>515</v>
      </c>
      <c r="C10" s="66" t="s">
        <v>23</v>
      </c>
      <c r="D10" s="67">
        <v>727452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f t="shared" si="2"/>
        <v>727452</v>
      </c>
      <c r="O10" s="68">
        <f t="shared" si="1"/>
        <v>8.423483094025011</v>
      </c>
      <c r="P10" s="69"/>
    </row>
    <row r="11" spans="1:16" ht="15">
      <c r="A11" s="64"/>
      <c r="B11" s="65">
        <v>517</v>
      </c>
      <c r="C11" s="66" t="s">
        <v>24</v>
      </c>
      <c r="D11" s="67">
        <v>0</v>
      </c>
      <c r="E11" s="67">
        <v>1982567</v>
      </c>
      <c r="F11" s="67">
        <v>0</v>
      </c>
      <c r="G11" s="67">
        <v>0</v>
      </c>
      <c r="H11" s="67">
        <v>0</v>
      </c>
      <c r="I11" s="67">
        <v>4686741</v>
      </c>
      <c r="J11" s="67">
        <v>0</v>
      </c>
      <c r="K11" s="67">
        <v>0</v>
      </c>
      <c r="L11" s="67">
        <v>0</v>
      </c>
      <c r="M11" s="67">
        <v>0</v>
      </c>
      <c r="N11" s="67">
        <f t="shared" si="2"/>
        <v>6669308</v>
      </c>
      <c r="O11" s="68">
        <f t="shared" si="1"/>
        <v>77.226817971283</v>
      </c>
      <c r="P11" s="69"/>
    </row>
    <row r="12" spans="1:16" ht="15">
      <c r="A12" s="64"/>
      <c r="B12" s="65">
        <v>518</v>
      </c>
      <c r="C12" s="66" t="s">
        <v>25</v>
      </c>
      <c r="D12" s="67">
        <v>0</v>
      </c>
      <c r="E12" s="67">
        <v>0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1110623</v>
      </c>
      <c r="L12" s="67">
        <v>0</v>
      </c>
      <c r="M12" s="67">
        <v>0</v>
      </c>
      <c r="N12" s="67">
        <f t="shared" si="2"/>
        <v>1110623</v>
      </c>
      <c r="O12" s="68">
        <f t="shared" si="1"/>
        <v>12.860386753126447</v>
      </c>
      <c r="P12" s="69"/>
    </row>
    <row r="13" spans="1:16" ht="15">
      <c r="A13" s="64"/>
      <c r="B13" s="65">
        <v>519</v>
      </c>
      <c r="C13" s="66" t="s">
        <v>61</v>
      </c>
      <c r="D13" s="67">
        <v>2867931</v>
      </c>
      <c r="E13" s="67">
        <v>0</v>
      </c>
      <c r="F13" s="67">
        <v>0</v>
      </c>
      <c r="G13" s="67">
        <v>9488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67">
        <f t="shared" si="2"/>
        <v>2877419</v>
      </c>
      <c r="O13" s="68">
        <f t="shared" si="1"/>
        <v>33.31888605836035</v>
      </c>
      <c r="P13" s="69"/>
    </row>
    <row r="14" spans="1:16" ht="15.75">
      <c r="A14" s="70" t="s">
        <v>27</v>
      </c>
      <c r="B14" s="71"/>
      <c r="C14" s="72"/>
      <c r="D14" s="73">
        <f aca="true" t="shared" si="3" ref="D14:M14">SUM(D15:D17)</f>
        <v>19375332</v>
      </c>
      <c r="E14" s="73">
        <f t="shared" si="3"/>
        <v>0</v>
      </c>
      <c r="F14" s="73">
        <f t="shared" si="3"/>
        <v>0</v>
      </c>
      <c r="G14" s="73">
        <f t="shared" si="3"/>
        <v>728</v>
      </c>
      <c r="H14" s="73">
        <f t="shared" si="3"/>
        <v>0</v>
      </c>
      <c r="I14" s="73">
        <f t="shared" si="3"/>
        <v>0</v>
      </c>
      <c r="J14" s="73">
        <f t="shared" si="3"/>
        <v>0</v>
      </c>
      <c r="K14" s="73">
        <f t="shared" si="3"/>
        <v>0</v>
      </c>
      <c r="L14" s="73">
        <f t="shared" si="3"/>
        <v>0</v>
      </c>
      <c r="M14" s="73">
        <f t="shared" si="3"/>
        <v>0</v>
      </c>
      <c r="N14" s="74">
        <f aca="true" t="shared" si="4" ref="N14:N32">SUM(D14:M14)</f>
        <v>19376060</v>
      </c>
      <c r="O14" s="75">
        <f t="shared" si="1"/>
        <v>224.36382584529875</v>
      </c>
      <c r="P14" s="76"/>
    </row>
    <row r="15" spans="1:16" ht="15">
      <c r="A15" s="64"/>
      <c r="B15" s="65">
        <v>521</v>
      </c>
      <c r="C15" s="66" t="s">
        <v>28</v>
      </c>
      <c r="D15" s="67">
        <v>9636510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f t="shared" si="4"/>
        <v>9636510</v>
      </c>
      <c r="O15" s="68">
        <f t="shared" si="1"/>
        <v>111.58534043538675</v>
      </c>
      <c r="P15" s="69"/>
    </row>
    <row r="16" spans="1:16" ht="15">
      <c r="A16" s="64"/>
      <c r="B16" s="65">
        <v>522</v>
      </c>
      <c r="C16" s="66" t="s">
        <v>29</v>
      </c>
      <c r="D16" s="67">
        <v>8993444</v>
      </c>
      <c r="E16" s="67">
        <v>0</v>
      </c>
      <c r="F16" s="67">
        <v>0</v>
      </c>
      <c r="G16" s="67">
        <v>728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f t="shared" si="4"/>
        <v>8994172</v>
      </c>
      <c r="O16" s="68">
        <f t="shared" si="1"/>
        <v>104.14742936544697</v>
      </c>
      <c r="P16" s="69"/>
    </row>
    <row r="17" spans="1:16" ht="15">
      <c r="A17" s="64"/>
      <c r="B17" s="65">
        <v>524</v>
      </c>
      <c r="C17" s="66" t="s">
        <v>30</v>
      </c>
      <c r="D17" s="67">
        <v>745378</v>
      </c>
      <c r="E17" s="67">
        <v>0</v>
      </c>
      <c r="F17" s="67">
        <v>0</v>
      </c>
      <c r="G17" s="67">
        <v>0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7">
        <f t="shared" si="4"/>
        <v>745378</v>
      </c>
      <c r="O17" s="68">
        <f t="shared" si="1"/>
        <v>8.63105604446503</v>
      </c>
      <c r="P17" s="69"/>
    </row>
    <row r="18" spans="1:16" ht="15.75">
      <c r="A18" s="70" t="s">
        <v>31</v>
      </c>
      <c r="B18" s="71"/>
      <c r="C18" s="72"/>
      <c r="D18" s="73">
        <f aca="true" t="shared" si="5" ref="D18:M18">SUM(D19:D23)</f>
        <v>6827</v>
      </c>
      <c r="E18" s="73">
        <f t="shared" si="5"/>
        <v>9294412</v>
      </c>
      <c r="F18" s="73">
        <f t="shared" si="5"/>
        <v>0</v>
      </c>
      <c r="G18" s="73">
        <f t="shared" si="5"/>
        <v>0</v>
      </c>
      <c r="H18" s="73">
        <f t="shared" si="5"/>
        <v>0</v>
      </c>
      <c r="I18" s="73">
        <f t="shared" si="5"/>
        <v>10604302</v>
      </c>
      <c r="J18" s="73">
        <f t="shared" si="5"/>
        <v>0</v>
      </c>
      <c r="K18" s="73">
        <f t="shared" si="5"/>
        <v>0</v>
      </c>
      <c r="L18" s="73">
        <f t="shared" si="5"/>
        <v>0</v>
      </c>
      <c r="M18" s="73">
        <f t="shared" si="5"/>
        <v>0</v>
      </c>
      <c r="N18" s="74">
        <f t="shared" si="4"/>
        <v>19905541</v>
      </c>
      <c r="O18" s="75">
        <f t="shared" si="1"/>
        <v>230.49491662806855</v>
      </c>
      <c r="P18" s="76"/>
    </row>
    <row r="19" spans="1:16" ht="15">
      <c r="A19" s="64"/>
      <c r="B19" s="65">
        <v>534</v>
      </c>
      <c r="C19" s="66" t="s">
        <v>62</v>
      </c>
      <c r="D19" s="67">
        <v>0</v>
      </c>
      <c r="E19" s="67">
        <v>5670515</v>
      </c>
      <c r="F19" s="67">
        <v>0</v>
      </c>
      <c r="G19" s="67">
        <v>0</v>
      </c>
      <c r="H19" s="67">
        <v>0</v>
      </c>
      <c r="I19" s="67">
        <v>0</v>
      </c>
      <c r="J19" s="67">
        <v>0</v>
      </c>
      <c r="K19" s="67">
        <v>0</v>
      </c>
      <c r="L19" s="67">
        <v>0</v>
      </c>
      <c r="M19" s="67">
        <v>0</v>
      </c>
      <c r="N19" s="67">
        <f t="shared" si="4"/>
        <v>5670515</v>
      </c>
      <c r="O19" s="68">
        <f t="shared" si="1"/>
        <v>65.66135942566002</v>
      </c>
      <c r="P19" s="69"/>
    </row>
    <row r="20" spans="1:16" ht="15">
      <c r="A20" s="64"/>
      <c r="B20" s="65">
        <v>536</v>
      </c>
      <c r="C20" s="66" t="s">
        <v>63</v>
      </c>
      <c r="D20" s="67">
        <v>0</v>
      </c>
      <c r="E20" s="67">
        <v>0</v>
      </c>
      <c r="F20" s="67">
        <v>0</v>
      </c>
      <c r="G20" s="67">
        <v>0</v>
      </c>
      <c r="H20" s="67">
        <v>0</v>
      </c>
      <c r="I20" s="67">
        <v>10604302</v>
      </c>
      <c r="J20" s="67">
        <v>0</v>
      </c>
      <c r="K20" s="67">
        <v>0</v>
      </c>
      <c r="L20" s="67">
        <v>0</v>
      </c>
      <c r="M20" s="67">
        <v>0</v>
      </c>
      <c r="N20" s="67">
        <f t="shared" si="4"/>
        <v>10604302</v>
      </c>
      <c r="O20" s="68">
        <f t="shared" si="1"/>
        <v>122.79182491894396</v>
      </c>
      <c r="P20" s="69"/>
    </row>
    <row r="21" spans="1:16" ht="15">
      <c r="A21" s="64"/>
      <c r="B21" s="65">
        <v>537</v>
      </c>
      <c r="C21" s="66" t="s">
        <v>64</v>
      </c>
      <c r="D21" s="67">
        <v>0</v>
      </c>
      <c r="E21" s="67">
        <v>60143</v>
      </c>
      <c r="F21" s="67">
        <v>0</v>
      </c>
      <c r="G21" s="67">
        <v>0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  <c r="M21" s="67">
        <v>0</v>
      </c>
      <c r="N21" s="67">
        <f t="shared" si="4"/>
        <v>60143</v>
      </c>
      <c r="O21" s="68">
        <f t="shared" si="1"/>
        <v>0.6964219546086151</v>
      </c>
      <c r="P21" s="69"/>
    </row>
    <row r="22" spans="1:16" ht="15">
      <c r="A22" s="64"/>
      <c r="B22" s="65">
        <v>538</v>
      </c>
      <c r="C22" s="66" t="s">
        <v>65</v>
      </c>
      <c r="D22" s="67">
        <v>0</v>
      </c>
      <c r="E22" s="67">
        <v>3563754</v>
      </c>
      <c r="F22" s="67">
        <v>0</v>
      </c>
      <c r="G22" s="67">
        <v>0</v>
      </c>
      <c r="H22" s="67">
        <v>0</v>
      </c>
      <c r="I22" s="67">
        <v>0</v>
      </c>
      <c r="J22" s="67">
        <v>0</v>
      </c>
      <c r="K22" s="67">
        <v>0</v>
      </c>
      <c r="L22" s="67">
        <v>0</v>
      </c>
      <c r="M22" s="67">
        <v>0</v>
      </c>
      <c r="N22" s="67">
        <f t="shared" si="4"/>
        <v>3563754</v>
      </c>
      <c r="O22" s="68">
        <f t="shared" si="1"/>
        <v>41.2662575266327</v>
      </c>
      <c r="P22" s="69"/>
    </row>
    <row r="23" spans="1:16" ht="15">
      <c r="A23" s="64"/>
      <c r="B23" s="65">
        <v>539</v>
      </c>
      <c r="C23" s="66" t="s">
        <v>35</v>
      </c>
      <c r="D23" s="67">
        <v>6827</v>
      </c>
      <c r="E23" s="67">
        <v>0</v>
      </c>
      <c r="F23" s="67">
        <v>0</v>
      </c>
      <c r="G23" s="67">
        <v>0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  <c r="M23" s="67">
        <v>0</v>
      </c>
      <c r="N23" s="67">
        <f t="shared" si="4"/>
        <v>6827</v>
      </c>
      <c r="O23" s="68">
        <f t="shared" si="1"/>
        <v>0.0790528022232515</v>
      </c>
      <c r="P23" s="69"/>
    </row>
    <row r="24" spans="1:16" ht="15.75">
      <c r="A24" s="70" t="s">
        <v>36</v>
      </c>
      <c r="B24" s="71"/>
      <c r="C24" s="72"/>
      <c r="D24" s="73">
        <f aca="true" t="shared" si="6" ref="D24:M24">SUM(D25:D25)</f>
        <v>1906775</v>
      </c>
      <c r="E24" s="73">
        <f t="shared" si="6"/>
        <v>2079621</v>
      </c>
      <c r="F24" s="73">
        <f t="shared" si="6"/>
        <v>0</v>
      </c>
      <c r="G24" s="73">
        <f t="shared" si="6"/>
        <v>0</v>
      </c>
      <c r="H24" s="73">
        <f t="shared" si="6"/>
        <v>0</v>
      </c>
      <c r="I24" s="73">
        <f t="shared" si="6"/>
        <v>0</v>
      </c>
      <c r="J24" s="73">
        <f t="shared" si="6"/>
        <v>0</v>
      </c>
      <c r="K24" s="73">
        <f t="shared" si="6"/>
        <v>0</v>
      </c>
      <c r="L24" s="73">
        <f t="shared" si="6"/>
        <v>0</v>
      </c>
      <c r="M24" s="73">
        <f t="shared" si="6"/>
        <v>0</v>
      </c>
      <c r="N24" s="73">
        <f t="shared" si="4"/>
        <v>3986396</v>
      </c>
      <c r="O24" s="75">
        <f t="shared" si="1"/>
        <v>46.16021306160259</v>
      </c>
      <c r="P24" s="76"/>
    </row>
    <row r="25" spans="1:16" ht="15">
      <c r="A25" s="64"/>
      <c r="B25" s="65">
        <v>541</v>
      </c>
      <c r="C25" s="66" t="s">
        <v>66</v>
      </c>
      <c r="D25" s="67">
        <v>1906775</v>
      </c>
      <c r="E25" s="67">
        <v>2079621</v>
      </c>
      <c r="F25" s="67">
        <v>0</v>
      </c>
      <c r="G25" s="67">
        <v>0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67">
        <v>0</v>
      </c>
      <c r="N25" s="67">
        <f t="shared" si="4"/>
        <v>3986396</v>
      </c>
      <c r="O25" s="68">
        <f t="shared" si="1"/>
        <v>46.16021306160259</v>
      </c>
      <c r="P25" s="69"/>
    </row>
    <row r="26" spans="1:16" ht="15.75">
      <c r="A26" s="70" t="s">
        <v>38</v>
      </c>
      <c r="B26" s="71"/>
      <c r="C26" s="72"/>
      <c r="D26" s="73">
        <f aca="true" t="shared" si="7" ref="D26:M26">SUM(D27:D27)</f>
        <v>0</v>
      </c>
      <c r="E26" s="73">
        <f t="shared" si="7"/>
        <v>1854356</v>
      </c>
      <c r="F26" s="73">
        <f t="shared" si="7"/>
        <v>0</v>
      </c>
      <c r="G26" s="73">
        <f t="shared" si="7"/>
        <v>0</v>
      </c>
      <c r="H26" s="73">
        <f t="shared" si="7"/>
        <v>0</v>
      </c>
      <c r="I26" s="73">
        <f t="shared" si="7"/>
        <v>0</v>
      </c>
      <c r="J26" s="73">
        <f t="shared" si="7"/>
        <v>0</v>
      </c>
      <c r="K26" s="73">
        <f t="shared" si="7"/>
        <v>0</v>
      </c>
      <c r="L26" s="73">
        <f t="shared" si="7"/>
        <v>0</v>
      </c>
      <c r="M26" s="73">
        <f t="shared" si="7"/>
        <v>0</v>
      </c>
      <c r="N26" s="73">
        <f t="shared" si="4"/>
        <v>1854356</v>
      </c>
      <c r="O26" s="75">
        <f t="shared" si="1"/>
        <v>21.472394627142194</v>
      </c>
      <c r="P26" s="76"/>
    </row>
    <row r="27" spans="1:16" ht="15">
      <c r="A27" s="64"/>
      <c r="B27" s="65">
        <v>554</v>
      </c>
      <c r="C27" s="66" t="s">
        <v>39</v>
      </c>
      <c r="D27" s="67">
        <v>0</v>
      </c>
      <c r="E27" s="67">
        <v>1854356</v>
      </c>
      <c r="F27" s="67">
        <v>0</v>
      </c>
      <c r="G27" s="67">
        <v>0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67">
        <v>0</v>
      </c>
      <c r="N27" s="67">
        <f t="shared" si="4"/>
        <v>1854356</v>
      </c>
      <c r="O27" s="68">
        <f t="shared" si="1"/>
        <v>21.472394627142194</v>
      </c>
      <c r="P27" s="69"/>
    </row>
    <row r="28" spans="1:16" ht="15.75">
      <c r="A28" s="70" t="s">
        <v>40</v>
      </c>
      <c r="B28" s="71"/>
      <c r="C28" s="72"/>
      <c r="D28" s="73">
        <f aca="true" t="shared" si="8" ref="D28:M28">SUM(D29:D29)</f>
        <v>2574142</v>
      </c>
      <c r="E28" s="73">
        <f t="shared" si="8"/>
        <v>0</v>
      </c>
      <c r="F28" s="73">
        <f t="shared" si="8"/>
        <v>0</v>
      </c>
      <c r="G28" s="73">
        <f t="shared" si="8"/>
        <v>72208</v>
      </c>
      <c r="H28" s="73">
        <f t="shared" si="8"/>
        <v>0</v>
      </c>
      <c r="I28" s="73">
        <f t="shared" si="8"/>
        <v>0</v>
      </c>
      <c r="J28" s="73">
        <f t="shared" si="8"/>
        <v>0</v>
      </c>
      <c r="K28" s="73">
        <f t="shared" si="8"/>
        <v>0</v>
      </c>
      <c r="L28" s="73">
        <f t="shared" si="8"/>
        <v>0</v>
      </c>
      <c r="M28" s="73">
        <f t="shared" si="8"/>
        <v>0</v>
      </c>
      <c r="N28" s="73">
        <f t="shared" si="4"/>
        <v>2646350</v>
      </c>
      <c r="O28" s="75">
        <f t="shared" si="1"/>
        <v>30.643237610004633</v>
      </c>
      <c r="P28" s="69"/>
    </row>
    <row r="29" spans="1:16" ht="15">
      <c r="A29" s="64"/>
      <c r="B29" s="65">
        <v>572</v>
      </c>
      <c r="C29" s="66" t="s">
        <v>67</v>
      </c>
      <c r="D29" s="67">
        <v>2574142</v>
      </c>
      <c r="E29" s="67">
        <v>0</v>
      </c>
      <c r="F29" s="67">
        <v>0</v>
      </c>
      <c r="G29" s="67">
        <v>72208</v>
      </c>
      <c r="H29" s="67">
        <v>0</v>
      </c>
      <c r="I29" s="67">
        <v>0</v>
      </c>
      <c r="J29" s="67">
        <v>0</v>
      </c>
      <c r="K29" s="67">
        <v>0</v>
      </c>
      <c r="L29" s="67">
        <v>0</v>
      </c>
      <c r="M29" s="67">
        <v>0</v>
      </c>
      <c r="N29" s="67">
        <f t="shared" si="4"/>
        <v>2646350</v>
      </c>
      <c r="O29" s="68">
        <f t="shared" si="1"/>
        <v>30.643237610004633</v>
      </c>
      <c r="P29" s="69"/>
    </row>
    <row r="30" spans="1:16" ht="15.75">
      <c r="A30" s="70" t="s">
        <v>68</v>
      </c>
      <c r="B30" s="71"/>
      <c r="C30" s="72"/>
      <c r="D30" s="73">
        <f aca="true" t="shared" si="9" ref="D30:M30">SUM(D31:D31)</f>
        <v>13500</v>
      </c>
      <c r="E30" s="73">
        <f t="shared" si="9"/>
        <v>134495</v>
      </c>
      <c r="F30" s="73">
        <f t="shared" si="9"/>
        <v>0</v>
      </c>
      <c r="G30" s="73">
        <f t="shared" si="9"/>
        <v>0</v>
      </c>
      <c r="H30" s="73">
        <f t="shared" si="9"/>
        <v>0</v>
      </c>
      <c r="I30" s="73">
        <f t="shared" si="9"/>
        <v>0</v>
      </c>
      <c r="J30" s="73">
        <f t="shared" si="9"/>
        <v>0</v>
      </c>
      <c r="K30" s="73">
        <f t="shared" si="9"/>
        <v>0</v>
      </c>
      <c r="L30" s="73">
        <f t="shared" si="9"/>
        <v>0</v>
      </c>
      <c r="M30" s="73">
        <f t="shared" si="9"/>
        <v>0</v>
      </c>
      <c r="N30" s="73">
        <f t="shared" si="4"/>
        <v>147995</v>
      </c>
      <c r="O30" s="75">
        <f t="shared" si="1"/>
        <v>1.71369847151459</v>
      </c>
      <c r="P30" s="69"/>
    </row>
    <row r="31" spans="1:16" ht="15.75" thickBot="1">
      <c r="A31" s="64"/>
      <c r="B31" s="65">
        <v>581</v>
      </c>
      <c r="C31" s="66" t="s">
        <v>69</v>
      </c>
      <c r="D31" s="67">
        <v>13500</v>
      </c>
      <c r="E31" s="67">
        <v>134495</v>
      </c>
      <c r="F31" s="67">
        <v>0</v>
      </c>
      <c r="G31" s="67">
        <v>0</v>
      </c>
      <c r="H31" s="67">
        <v>0</v>
      </c>
      <c r="I31" s="67">
        <v>0</v>
      </c>
      <c r="J31" s="67">
        <v>0</v>
      </c>
      <c r="K31" s="67">
        <v>0</v>
      </c>
      <c r="L31" s="67">
        <v>0</v>
      </c>
      <c r="M31" s="67">
        <v>0</v>
      </c>
      <c r="N31" s="67">
        <f t="shared" si="4"/>
        <v>147995</v>
      </c>
      <c r="O31" s="68">
        <f t="shared" si="1"/>
        <v>1.71369847151459</v>
      </c>
      <c r="P31" s="69"/>
    </row>
    <row r="32" spans="1:119" ht="16.5" thickBot="1">
      <c r="A32" s="77" t="s">
        <v>10</v>
      </c>
      <c r="B32" s="78"/>
      <c r="C32" s="79"/>
      <c r="D32" s="80">
        <f>SUM(D5,D14,D18,D24,D26,D28,D30)</f>
        <v>30991912</v>
      </c>
      <c r="E32" s="80">
        <f aca="true" t="shared" si="10" ref="E32:M32">SUM(E5,E14,E18,E24,E26,E28,E30)</f>
        <v>15345451</v>
      </c>
      <c r="F32" s="80">
        <f t="shared" si="10"/>
        <v>0</v>
      </c>
      <c r="G32" s="80">
        <f t="shared" si="10"/>
        <v>82424</v>
      </c>
      <c r="H32" s="80">
        <f t="shared" si="10"/>
        <v>0</v>
      </c>
      <c r="I32" s="80">
        <f t="shared" si="10"/>
        <v>15291043</v>
      </c>
      <c r="J32" s="80">
        <f t="shared" si="10"/>
        <v>0</v>
      </c>
      <c r="K32" s="80">
        <f t="shared" si="10"/>
        <v>1110623</v>
      </c>
      <c r="L32" s="80">
        <f t="shared" si="10"/>
        <v>0</v>
      </c>
      <c r="M32" s="80">
        <f t="shared" si="10"/>
        <v>0</v>
      </c>
      <c r="N32" s="80">
        <f t="shared" si="4"/>
        <v>62821453</v>
      </c>
      <c r="O32" s="81">
        <f t="shared" si="1"/>
        <v>727.4369268179713</v>
      </c>
      <c r="P32" s="62"/>
      <c r="Q32" s="82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3"/>
      <c r="BM32" s="83"/>
      <c r="BN32" s="83"/>
      <c r="BO32" s="83"/>
      <c r="BP32" s="83"/>
      <c r="BQ32" s="83"/>
      <c r="BR32" s="83"/>
      <c r="BS32" s="83"/>
      <c r="BT32" s="83"/>
      <c r="BU32" s="83"/>
      <c r="BV32" s="83"/>
      <c r="BW32" s="83"/>
      <c r="BX32" s="83"/>
      <c r="BY32" s="83"/>
      <c r="BZ32" s="83"/>
      <c r="CA32" s="83"/>
      <c r="CB32" s="83"/>
      <c r="CC32" s="83"/>
      <c r="CD32" s="83"/>
      <c r="CE32" s="83"/>
      <c r="CF32" s="83"/>
      <c r="CG32" s="83"/>
      <c r="CH32" s="83"/>
      <c r="CI32" s="83"/>
      <c r="CJ32" s="83"/>
      <c r="CK32" s="83"/>
      <c r="CL32" s="83"/>
      <c r="CM32" s="83"/>
      <c r="CN32" s="83"/>
      <c r="CO32" s="83"/>
      <c r="CP32" s="83"/>
      <c r="CQ32" s="83"/>
      <c r="CR32" s="83"/>
      <c r="CS32" s="83"/>
      <c r="CT32" s="83"/>
      <c r="CU32" s="83"/>
      <c r="CV32" s="83"/>
      <c r="CW32" s="83"/>
      <c r="CX32" s="83"/>
      <c r="CY32" s="83"/>
      <c r="CZ32" s="83"/>
      <c r="DA32" s="83"/>
      <c r="DB32" s="83"/>
      <c r="DC32" s="83"/>
      <c r="DD32" s="83"/>
      <c r="DE32" s="83"/>
      <c r="DF32" s="83"/>
      <c r="DG32" s="83"/>
      <c r="DH32" s="83"/>
      <c r="DI32" s="83"/>
      <c r="DJ32" s="83"/>
      <c r="DK32" s="83"/>
      <c r="DL32" s="83"/>
      <c r="DM32" s="83"/>
      <c r="DN32" s="83"/>
      <c r="DO32" s="83"/>
    </row>
    <row r="33" spans="1:15" ht="15">
      <c r="A33" s="84"/>
      <c r="B33" s="85"/>
      <c r="C33" s="85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7"/>
    </row>
    <row r="34" spans="1:15" ht="15">
      <c r="A34" s="88"/>
      <c r="B34" s="89"/>
      <c r="C34" s="89"/>
      <c r="D34" s="90"/>
      <c r="E34" s="90"/>
      <c r="F34" s="90"/>
      <c r="G34" s="90"/>
      <c r="H34" s="90"/>
      <c r="I34" s="90"/>
      <c r="J34" s="90"/>
      <c r="K34" s="90"/>
      <c r="L34" s="117" t="s">
        <v>70</v>
      </c>
      <c r="M34" s="117"/>
      <c r="N34" s="117"/>
      <c r="O34" s="91">
        <v>86360</v>
      </c>
    </row>
    <row r="35" spans="1:15" ht="15">
      <c r="A35" s="118"/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20"/>
    </row>
    <row r="36" spans="1:15" ht="15.75" customHeight="1" thickBot="1">
      <c r="A36" s="121" t="s">
        <v>50</v>
      </c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3"/>
    </row>
  </sheetData>
  <sheetProtection/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7043314</v>
      </c>
      <c r="E5" s="26">
        <f t="shared" si="0"/>
        <v>1985274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3743715</v>
      </c>
      <c r="J5" s="26">
        <f t="shared" si="0"/>
        <v>0</v>
      </c>
      <c r="K5" s="26">
        <f t="shared" si="0"/>
        <v>759610</v>
      </c>
      <c r="L5" s="26">
        <f t="shared" si="0"/>
        <v>0</v>
      </c>
      <c r="M5" s="26">
        <f t="shared" si="0"/>
        <v>0</v>
      </c>
      <c r="N5" s="27">
        <f>SUM(D5:M5)</f>
        <v>13531913</v>
      </c>
      <c r="O5" s="32">
        <f aca="true" t="shared" si="1" ref="O5:O32">(N5/O$34)</f>
        <v>158.32539283248897</v>
      </c>
      <c r="P5" s="6"/>
    </row>
    <row r="6" spans="1:16" ht="15">
      <c r="A6" s="12"/>
      <c r="B6" s="44">
        <v>511</v>
      </c>
      <c r="C6" s="20" t="s">
        <v>19</v>
      </c>
      <c r="D6" s="46">
        <v>279426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279426</v>
      </c>
      <c r="O6" s="47">
        <f t="shared" si="1"/>
        <v>3.2693257204366497</v>
      </c>
      <c r="P6" s="9"/>
    </row>
    <row r="7" spans="1:16" ht="15">
      <c r="A7" s="12"/>
      <c r="B7" s="44">
        <v>512</v>
      </c>
      <c r="C7" s="20" t="s">
        <v>20</v>
      </c>
      <c r="D7" s="46">
        <v>1263130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1263130</v>
      </c>
      <c r="O7" s="47">
        <f t="shared" si="1"/>
        <v>14.778808690870374</v>
      </c>
      <c r="P7" s="9"/>
    </row>
    <row r="8" spans="1:16" ht="15">
      <c r="A8" s="12"/>
      <c r="B8" s="44">
        <v>513</v>
      </c>
      <c r="C8" s="20" t="s">
        <v>21</v>
      </c>
      <c r="D8" s="46">
        <v>1846812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1846812</v>
      </c>
      <c r="O8" s="47">
        <f t="shared" si="1"/>
        <v>21.60797482128023</v>
      </c>
      <c r="P8" s="9"/>
    </row>
    <row r="9" spans="1:16" ht="15">
      <c r="A9" s="12"/>
      <c r="B9" s="44">
        <v>514</v>
      </c>
      <c r="C9" s="20" t="s">
        <v>22</v>
      </c>
      <c r="D9" s="46">
        <v>503243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503243</v>
      </c>
      <c r="O9" s="47">
        <f t="shared" si="1"/>
        <v>5.888017877827048</v>
      </c>
      <c r="P9" s="9"/>
    </row>
    <row r="10" spans="1:16" ht="15">
      <c r="A10" s="12"/>
      <c r="B10" s="44">
        <v>515</v>
      </c>
      <c r="C10" s="20" t="s">
        <v>23</v>
      </c>
      <c r="D10" s="46">
        <v>718001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718001</v>
      </c>
      <c r="O10" s="47">
        <f t="shared" si="1"/>
        <v>8.400718389123542</v>
      </c>
      <c r="P10" s="9"/>
    </row>
    <row r="11" spans="1:16" ht="15">
      <c r="A11" s="12"/>
      <c r="B11" s="44">
        <v>517</v>
      </c>
      <c r="C11" s="20" t="s">
        <v>24</v>
      </c>
      <c r="D11" s="46">
        <v>0</v>
      </c>
      <c r="E11" s="46">
        <v>1985274</v>
      </c>
      <c r="F11" s="46">
        <v>0</v>
      </c>
      <c r="G11" s="46">
        <v>0</v>
      </c>
      <c r="H11" s="46">
        <v>0</v>
      </c>
      <c r="I11" s="46">
        <v>3743715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5728989</v>
      </c>
      <c r="O11" s="47">
        <f t="shared" si="1"/>
        <v>67.03002258128679</v>
      </c>
      <c r="P11" s="9"/>
    </row>
    <row r="12" spans="1:16" ht="15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759610</v>
      </c>
      <c r="L12" s="46">
        <v>0</v>
      </c>
      <c r="M12" s="46">
        <v>0</v>
      </c>
      <c r="N12" s="46">
        <f t="shared" si="2"/>
        <v>759610</v>
      </c>
      <c r="O12" s="47">
        <f t="shared" si="1"/>
        <v>8.887549871883373</v>
      </c>
      <c r="P12" s="9"/>
    </row>
    <row r="13" spans="1:16" ht="15">
      <c r="A13" s="12"/>
      <c r="B13" s="44">
        <v>519</v>
      </c>
      <c r="C13" s="20" t="s">
        <v>26</v>
      </c>
      <c r="D13" s="46">
        <v>2432702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2432702</v>
      </c>
      <c r="O13" s="47">
        <f t="shared" si="1"/>
        <v>28.462974879780973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SUM(D15:D17)</f>
        <v>18392779</v>
      </c>
      <c r="E14" s="31">
        <f t="shared" si="3"/>
        <v>0</v>
      </c>
      <c r="F14" s="31">
        <f t="shared" si="3"/>
        <v>0</v>
      </c>
      <c r="G14" s="31">
        <f t="shared" si="3"/>
        <v>123002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32">SUM(D14:M14)</f>
        <v>18515781</v>
      </c>
      <c r="O14" s="43">
        <f t="shared" si="1"/>
        <v>216.63738899484022</v>
      </c>
      <c r="P14" s="10"/>
    </row>
    <row r="15" spans="1:16" ht="15">
      <c r="A15" s="12"/>
      <c r="B15" s="44">
        <v>521</v>
      </c>
      <c r="C15" s="20" t="s">
        <v>28</v>
      </c>
      <c r="D15" s="46">
        <v>9322544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9322544</v>
      </c>
      <c r="O15" s="47">
        <f t="shared" si="1"/>
        <v>109.0751500544057</v>
      </c>
      <c r="P15" s="9"/>
    </row>
    <row r="16" spans="1:16" ht="15">
      <c r="A16" s="12"/>
      <c r="B16" s="44">
        <v>522</v>
      </c>
      <c r="C16" s="20" t="s">
        <v>29</v>
      </c>
      <c r="D16" s="46">
        <v>8370142</v>
      </c>
      <c r="E16" s="46">
        <v>0</v>
      </c>
      <c r="F16" s="46">
        <v>0</v>
      </c>
      <c r="G16" s="46">
        <v>123002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8493144</v>
      </c>
      <c r="O16" s="47">
        <f t="shared" si="1"/>
        <v>99.37104681229452</v>
      </c>
      <c r="P16" s="9"/>
    </row>
    <row r="17" spans="1:16" ht="15">
      <c r="A17" s="12"/>
      <c r="B17" s="44">
        <v>524</v>
      </c>
      <c r="C17" s="20" t="s">
        <v>30</v>
      </c>
      <c r="D17" s="46">
        <v>700093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700093</v>
      </c>
      <c r="O17" s="47">
        <f t="shared" si="1"/>
        <v>8.191192128140028</v>
      </c>
      <c r="P17" s="9"/>
    </row>
    <row r="18" spans="1:16" ht="15.75">
      <c r="A18" s="28" t="s">
        <v>31</v>
      </c>
      <c r="B18" s="29"/>
      <c r="C18" s="30"/>
      <c r="D18" s="31">
        <f aca="true" t="shared" si="5" ref="D18:M18">SUM(D19:D23)</f>
        <v>219382</v>
      </c>
      <c r="E18" s="31">
        <f t="shared" si="5"/>
        <v>9123097</v>
      </c>
      <c r="F18" s="31">
        <f t="shared" si="5"/>
        <v>0</v>
      </c>
      <c r="G18" s="31">
        <f t="shared" si="5"/>
        <v>71210</v>
      </c>
      <c r="H18" s="31">
        <f t="shared" si="5"/>
        <v>0</v>
      </c>
      <c r="I18" s="31">
        <f t="shared" si="5"/>
        <v>10963219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20376908</v>
      </c>
      <c r="O18" s="43">
        <f t="shared" si="1"/>
        <v>238.41285144321333</v>
      </c>
      <c r="P18" s="10"/>
    </row>
    <row r="19" spans="1:16" ht="15">
      <c r="A19" s="12"/>
      <c r="B19" s="44">
        <v>534</v>
      </c>
      <c r="C19" s="20" t="s">
        <v>32</v>
      </c>
      <c r="D19" s="46">
        <v>0</v>
      </c>
      <c r="E19" s="46">
        <v>5585579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5585579</v>
      </c>
      <c r="O19" s="47">
        <f t="shared" si="1"/>
        <v>65.35210427172426</v>
      </c>
      <c r="P19" s="9"/>
    </row>
    <row r="20" spans="1:16" ht="15">
      <c r="A20" s="12"/>
      <c r="B20" s="44">
        <v>536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10963219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10963219</v>
      </c>
      <c r="O20" s="47">
        <f t="shared" si="1"/>
        <v>128.27129134540007</v>
      </c>
      <c r="P20" s="9"/>
    </row>
    <row r="21" spans="1:16" ht="15">
      <c r="A21" s="12"/>
      <c r="B21" s="44">
        <v>537</v>
      </c>
      <c r="C21" s="20" t="s">
        <v>48</v>
      </c>
      <c r="D21" s="46">
        <v>0</v>
      </c>
      <c r="E21" s="46">
        <v>14673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14673</v>
      </c>
      <c r="O21" s="47">
        <f t="shared" si="1"/>
        <v>0.17167628028875967</v>
      </c>
      <c r="P21" s="9"/>
    </row>
    <row r="22" spans="1:16" ht="15">
      <c r="A22" s="12"/>
      <c r="B22" s="44">
        <v>538</v>
      </c>
      <c r="C22" s="20" t="s">
        <v>34</v>
      </c>
      <c r="D22" s="46">
        <v>0</v>
      </c>
      <c r="E22" s="46">
        <v>3522845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3522845</v>
      </c>
      <c r="O22" s="47">
        <f t="shared" si="1"/>
        <v>41.21780996618657</v>
      </c>
      <c r="P22" s="9"/>
    </row>
    <row r="23" spans="1:16" ht="15">
      <c r="A23" s="12"/>
      <c r="B23" s="44">
        <v>539</v>
      </c>
      <c r="C23" s="20" t="s">
        <v>35</v>
      </c>
      <c r="D23" s="46">
        <v>219382</v>
      </c>
      <c r="E23" s="46">
        <v>0</v>
      </c>
      <c r="F23" s="46">
        <v>0</v>
      </c>
      <c r="G23" s="46">
        <v>71210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290592</v>
      </c>
      <c r="O23" s="47">
        <f t="shared" si="1"/>
        <v>3.399969579613661</v>
      </c>
      <c r="P23" s="9"/>
    </row>
    <row r="24" spans="1:16" ht="15.75">
      <c r="A24" s="28" t="s">
        <v>36</v>
      </c>
      <c r="B24" s="29"/>
      <c r="C24" s="30"/>
      <c r="D24" s="31">
        <f aca="true" t="shared" si="6" ref="D24:M24">SUM(D25:D25)</f>
        <v>2158968</v>
      </c>
      <c r="E24" s="31">
        <f t="shared" si="6"/>
        <v>2786481</v>
      </c>
      <c r="F24" s="31">
        <f t="shared" si="6"/>
        <v>0</v>
      </c>
      <c r="G24" s="31">
        <f t="shared" si="6"/>
        <v>0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si="4"/>
        <v>4945449</v>
      </c>
      <c r="O24" s="43">
        <f t="shared" si="1"/>
        <v>57.86248815359955</v>
      </c>
      <c r="P24" s="10"/>
    </row>
    <row r="25" spans="1:16" ht="15">
      <c r="A25" s="12"/>
      <c r="B25" s="44">
        <v>541</v>
      </c>
      <c r="C25" s="20" t="s">
        <v>37</v>
      </c>
      <c r="D25" s="46">
        <v>2158968</v>
      </c>
      <c r="E25" s="46">
        <v>2786481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4945449</v>
      </c>
      <c r="O25" s="47">
        <f t="shared" si="1"/>
        <v>57.86248815359955</v>
      </c>
      <c r="P25" s="9"/>
    </row>
    <row r="26" spans="1:16" ht="15.75">
      <c r="A26" s="28" t="s">
        <v>38</v>
      </c>
      <c r="B26" s="29"/>
      <c r="C26" s="30"/>
      <c r="D26" s="31">
        <f aca="true" t="shared" si="7" ref="D26:M26">SUM(D27:D27)</f>
        <v>0</v>
      </c>
      <c r="E26" s="31">
        <f t="shared" si="7"/>
        <v>2826290</v>
      </c>
      <c r="F26" s="31">
        <f t="shared" si="7"/>
        <v>0</v>
      </c>
      <c r="G26" s="31">
        <f t="shared" si="7"/>
        <v>0</v>
      </c>
      <c r="H26" s="31">
        <f t="shared" si="7"/>
        <v>0</v>
      </c>
      <c r="I26" s="31">
        <f t="shared" si="7"/>
        <v>0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0</v>
      </c>
      <c r="N26" s="31">
        <f t="shared" si="4"/>
        <v>2826290</v>
      </c>
      <c r="O26" s="43">
        <f t="shared" si="1"/>
        <v>33.06801296376464</v>
      </c>
      <c r="P26" s="10"/>
    </row>
    <row r="27" spans="1:16" ht="15">
      <c r="A27" s="13"/>
      <c r="B27" s="45">
        <v>554</v>
      </c>
      <c r="C27" s="21" t="s">
        <v>39</v>
      </c>
      <c r="D27" s="46">
        <v>0</v>
      </c>
      <c r="E27" s="46">
        <v>2826290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2826290</v>
      </c>
      <c r="O27" s="47">
        <f t="shared" si="1"/>
        <v>33.06801296376464</v>
      </c>
      <c r="P27" s="9"/>
    </row>
    <row r="28" spans="1:16" ht="15.75">
      <c r="A28" s="28" t="s">
        <v>40</v>
      </c>
      <c r="B28" s="29"/>
      <c r="C28" s="30"/>
      <c r="D28" s="31">
        <f aca="true" t="shared" si="8" ref="D28:M28">SUM(D29:D29)</f>
        <v>2067024</v>
      </c>
      <c r="E28" s="31">
        <f t="shared" si="8"/>
        <v>0</v>
      </c>
      <c r="F28" s="31">
        <f t="shared" si="8"/>
        <v>0</v>
      </c>
      <c r="G28" s="31">
        <f t="shared" si="8"/>
        <v>16000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4"/>
        <v>2083024</v>
      </c>
      <c r="O28" s="43">
        <f t="shared" si="1"/>
        <v>24.37169032046707</v>
      </c>
      <c r="P28" s="9"/>
    </row>
    <row r="29" spans="1:16" ht="15">
      <c r="A29" s="12"/>
      <c r="B29" s="44">
        <v>572</v>
      </c>
      <c r="C29" s="20" t="s">
        <v>41</v>
      </c>
      <c r="D29" s="46">
        <v>2067024</v>
      </c>
      <c r="E29" s="46">
        <v>0</v>
      </c>
      <c r="F29" s="46">
        <v>0</v>
      </c>
      <c r="G29" s="46">
        <v>16000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2083024</v>
      </c>
      <c r="O29" s="47">
        <f t="shared" si="1"/>
        <v>24.37169032046707</v>
      </c>
      <c r="P29" s="9"/>
    </row>
    <row r="30" spans="1:16" ht="15.75">
      <c r="A30" s="28" t="s">
        <v>44</v>
      </c>
      <c r="B30" s="29"/>
      <c r="C30" s="30"/>
      <c r="D30" s="31">
        <f aca="true" t="shared" si="9" ref="D30:M30">SUM(D31:D31)</f>
        <v>3000</v>
      </c>
      <c r="E30" s="31">
        <f t="shared" si="9"/>
        <v>162699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4"/>
        <v>165699</v>
      </c>
      <c r="O30" s="43">
        <f t="shared" si="1"/>
        <v>1.9387029215271034</v>
      </c>
      <c r="P30" s="9"/>
    </row>
    <row r="31" spans="1:16" ht="15.75" thickBot="1">
      <c r="A31" s="12"/>
      <c r="B31" s="44">
        <v>581</v>
      </c>
      <c r="C31" s="20" t="s">
        <v>42</v>
      </c>
      <c r="D31" s="46">
        <v>3000</v>
      </c>
      <c r="E31" s="46">
        <v>162699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165699</v>
      </c>
      <c r="O31" s="47">
        <f t="shared" si="1"/>
        <v>1.9387029215271034</v>
      </c>
      <c r="P31" s="9"/>
    </row>
    <row r="32" spans="1:119" ht="16.5" thickBot="1">
      <c r="A32" s="14" t="s">
        <v>10</v>
      </c>
      <c r="B32" s="23"/>
      <c r="C32" s="22"/>
      <c r="D32" s="15">
        <f>SUM(D5,D14,D18,D24,D26,D28,D30)</f>
        <v>29884467</v>
      </c>
      <c r="E32" s="15">
        <f aca="true" t="shared" si="10" ref="E32:M32">SUM(E5,E14,E18,E24,E26,E28,E30)</f>
        <v>16883841</v>
      </c>
      <c r="F32" s="15">
        <f t="shared" si="10"/>
        <v>0</v>
      </c>
      <c r="G32" s="15">
        <f t="shared" si="10"/>
        <v>210212</v>
      </c>
      <c r="H32" s="15">
        <f t="shared" si="10"/>
        <v>0</v>
      </c>
      <c r="I32" s="15">
        <f t="shared" si="10"/>
        <v>14706934</v>
      </c>
      <c r="J32" s="15">
        <f t="shared" si="10"/>
        <v>0</v>
      </c>
      <c r="K32" s="15">
        <f t="shared" si="10"/>
        <v>759610</v>
      </c>
      <c r="L32" s="15">
        <f t="shared" si="10"/>
        <v>0</v>
      </c>
      <c r="M32" s="15">
        <f t="shared" si="10"/>
        <v>0</v>
      </c>
      <c r="N32" s="15">
        <f t="shared" si="4"/>
        <v>62445064</v>
      </c>
      <c r="O32" s="37">
        <f t="shared" si="1"/>
        <v>730.6165276299009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 ht="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 ht="15">
      <c r="A34" s="38"/>
      <c r="B34" s="39"/>
      <c r="C34" s="39"/>
      <c r="D34" s="40"/>
      <c r="E34" s="40"/>
      <c r="F34" s="40"/>
      <c r="G34" s="40"/>
      <c r="H34" s="40"/>
      <c r="I34" s="40"/>
      <c r="J34" s="40"/>
      <c r="K34" s="40"/>
      <c r="L34" s="93" t="s">
        <v>59</v>
      </c>
      <c r="M34" s="93"/>
      <c r="N34" s="93"/>
      <c r="O34" s="41">
        <v>85469</v>
      </c>
    </row>
    <row r="35" spans="1:15" ht="15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  <row r="36" spans="1:15" ht="15.75" customHeight="1" thickBot="1">
      <c r="A36" s="97" t="s">
        <v>50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9"/>
    </row>
  </sheetData>
  <sheetProtection/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2022-07-11T16:33:38Z</cp:lastPrinted>
  <dcterms:created xsi:type="dcterms:W3CDTF">2000-08-31T21:26:31Z</dcterms:created>
  <dcterms:modified xsi:type="dcterms:W3CDTF">2022-07-11T16:33:41Z</dcterms:modified>
  <cp:category/>
  <cp:version/>
  <cp:contentType/>
  <cp:contentStatus/>
</cp:coreProperties>
</file>