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'2007'!$A$1:$O$47</definedName>
    <definedName name="_xlnm.Print_Area" localSheetId="13">'2008'!$A$1:$O$49</definedName>
    <definedName name="_xlnm.Print_Area" localSheetId="12">'2009'!$A$1:$O$47</definedName>
    <definedName name="_xlnm.Print_Area" localSheetId="11">'2010'!$A$1:$O$49</definedName>
    <definedName name="_xlnm.Print_Area" localSheetId="10">'2011'!$A$1:$O$49</definedName>
    <definedName name="_xlnm.Print_Area" localSheetId="9">'2012'!$A$1:$O$49</definedName>
    <definedName name="_xlnm.Print_Area" localSheetId="8">'2013'!$A$1:$O$48</definedName>
    <definedName name="_xlnm.Print_Area" localSheetId="7">'2014'!$A$1:$O$45</definedName>
    <definedName name="_xlnm.Print_Area" localSheetId="6">'2015'!$A$1:$O$47</definedName>
    <definedName name="_xlnm.Print_Area" localSheetId="5">'2016'!$A$1:$O$46</definedName>
    <definedName name="_xlnm.Print_Area" localSheetId="4">'2017'!$A$1:$O$47</definedName>
    <definedName name="_xlnm.Print_Area" localSheetId="3">'2018'!$A$1:$O$48</definedName>
    <definedName name="_xlnm.Print_Area" localSheetId="2">'2019'!$A$1:$O$50</definedName>
    <definedName name="_xlnm.Print_Area" localSheetId="1">'2020'!$A$1:$O$49</definedName>
    <definedName name="_xlnm.Print_Area" localSheetId="0">'2021'!$A$1:$P$50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<sst xmlns="http://schemas.openxmlformats.org/spreadsheetml/2006/main" count="901" uniqueCount="110">
  <si>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</si>
  <si>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</si>
  <si>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</si>
  <si>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</si>
  <si>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</si>
  <si>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</si>
  <si>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</si>
  <si>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</si>
  <si>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</si>
  <si>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</si>
  <si>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</si>
  <si>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</si>
  <si>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</si>
  <si>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</si>
  <si>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</si>
  <si>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</si>
  <si>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</si>
  <si>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</si>
  <si>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</si>
  <si>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</si>
  <si>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</si>
  <si>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</si>
  <si>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</si>
  <si>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</si>
  <si>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</si>
  <si>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</si>
  <si>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</si>
  <si>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</si>
  <si>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</si>
  <si>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</si>
  <si>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</si>
  <si>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</si>
  <si>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</si>
  <si>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</si>
  <si>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</si>
  <si>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</si>
  <si>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</si>
  <si>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</si>
  <si>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</si>
  <si>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</si>
  <si>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Parking Facilities</t>
  </si>
  <si>
    <t>Economic Environment</t>
  </si>
  <si>
    <t>Employment Opportunity and Development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</si>
  <si>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</si>
  <si>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</si>
  <si>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</si>
  <si>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</si>
  <si>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</si>
  <si>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</si>
  <si>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</si>
  <si>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</si>
  <si>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</si>
  <si>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</si>
  <si>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</si>
  <si>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</si>
  <si>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</si>
  <si>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</si>
  <si>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Deerfield Beach Expenditures Reported by Account Code and Fund Type</t>
  </si>
  <si>
    <t>Local Fiscal Year Ended September 30, 2010</t>
  </si>
  <si>
    <t>Pension Benefits</t>
  </si>
  <si>
    <t>Ambulance and Rescue Services</t>
  </si>
  <si>
    <t>Cultural Services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</si>
  <si>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</si>
  <si>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</si>
  <si>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</si>
  <si>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</si>
  <si>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</si>
  <si>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</si>
  <si>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</si>
  <si>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</si>
  <si>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</si>
  <si>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</si>
  <si>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</si>
  <si>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</si>
  <si>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</si>
  <si>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</si>
  <si>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</si>
  <si>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</si>
  <si>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</si>
  <si>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</si>
  <si>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</si>
  <si>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</si>
  <si>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</si>
  <si>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</si>
  <si>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</si>
  <si>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</si>
  <si>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</si>
  <si>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</si>
  <si>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</si>
  <si>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</si>
  <si>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</si>
  <si>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</si>
  <si>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</si>
  <si>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</si>
  <si>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Flood Control / Stormwater Control</t>
  </si>
  <si>
    <t>2018 Municipal Population:</t>
  </si>
  <si>
    <t>Local Fiscal Year Ended September 30, 2019</t>
  </si>
  <si>
    <t>Capital Lease Acquisitions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</si>
  <si>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</si>
  <si>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</si>
  <si>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</si>
  <si>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</si>
  <si>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</si>
  <si>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</si>
  <si>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</si>
  <si>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</si>
  <si>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Public Assistance Services</t>
  </si>
  <si>
    <t>Inter-fund Group Transfers Out</t>
  </si>
  <si>
    <t>Lease Acquisitions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</si>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</sst>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102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103</v>
      </c>
      <c r="N4" s="34" t="s">
        <v>5</v>
      </c>
      <c r="O4" s="34" t="s">
        <v>104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21304891</v>
      </c>
      <c r="E5" s="26">
        <f>SUM(E6:E13)</f>
        <v>1140500</v>
      </c>
      <c r="F5" s="26">
        <f>SUM(F6:F13)</f>
        <v>5058060</v>
      </c>
      <c r="G5" s="26">
        <f>SUM(G6:G13)</f>
        <v>1280601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28784052</v>
      </c>
      <c r="P5" s="32">
        <f>(O5/P$48)</f>
        <v>330.44855693063624</v>
      </c>
      <c r="Q5" s="6"/>
    </row>
    <row r="6" spans="1:17" ht="15">
      <c r="A6" s="12"/>
      <c r="B6" s="44">
        <v>511</v>
      </c>
      <c r="C6" s="20" t="s">
        <v>19</v>
      </c>
      <c r="D6" s="46">
        <v>299009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299009</v>
      </c>
      <c r="P6" s="47">
        <f>(O6/P$48)</f>
        <v>3.432702684086056</v>
      </c>
      <c r="Q6" s="9"/>
    </row>
    <row r="7" spans="1:17" ht="15">
      <c r="A7" s="12"/>
      <c r="B7" s="44">
        <v>512</v>
      </c>
      <c r="C7" s="20" t="s">
        <v>20</v>
      </c>
      <c r="D7" s="46">
        <v>651119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651119</v>
      </c>
      <c r="P7" s="47">
        <f>(O7/P$48)</f>
        <v>7.475018942437949</v>
      </c>
      <c r="Q7" s="9"/>
    </row>
    <row r="8" spans="1:17" ht="15">
      <c r="A8" s="12"/>
      <c r="B8" s="44">
        <v>513</v>
      </c>
      <c r="C8" s="20" t="s">
        <v>21</v>
      </c>
      <c r="D8" s="46">
        <v>8231207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8231207</v>
      </c>
      <c r="P8" s="47">
        <f>(O8/P$48)</f>
        <v>94.49644111771865</v>
      </c>
      <c r="Q8" s="9"/>
    </row>
    <row r="9" spans="1:17" ht="15">
      <c r="A9" s="12"/>
      <c r="B9" s="44">
        <v>514</v>
      </c>
      <c r="C9" s="20" t="s">
        <v>22</v>
      </c>
      <c r="D9" s="46">
        <v>463809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463809</v>
      </c>
      <c r="P9" s="47">
        <f>(O9/P$48)</f>
        <v>5.324650425917847</v>
      </c>
      <c r="Q9" s="9"/>
    </row>
    <row r="10" spans="1:17" ht="15">
      <c r="A10" s="12"/>
      <c r="B10" s="44">
        <v>515</v>
      </c>
      <c r="C10" s="20" t="s">
        <v>23</v>
      </c>
      <c r="D10" s="46">
        <v>1008579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1008579</v>
      </c>
      <c r="P10" s="47">
        <f>(O10/P$48)</f>
        <v>11.578754620806833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1085581</v>
      </c>
      <c r="F11" s="46">
        <v>5058060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6143641</v>
      </c>
      <c r="P11" s="47">
        <f>(O11/P$48)</f>
        <v>70.53062934815053</v>
      </c>
      <c r="Q11" s="9"/>
    </row>
    <row r="12" spans="1:17" ht="15">
      <c r="A12" s="12"/>
      <c r="B12" s="44">
        <v>518</v>
      </c>
      <c r="C12" s="20" t="s">
        <v>59</v>
      </c>
      <c r="D12" s="46">
        <v>576656</v>
      </c>
      <c r="E12" s="46">
        <v>54919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631575</v>
      </c>
      <c r="P12" s="47">
        <f>(O12/P$48)</f>
        <v>7.250648634996441</v>
      </c>
      <c r="Q12" s="9"/>
    </row>
    <row r="13" spans="1:17" ht="15">
      <c r="A13" s="12"/>
      <c r="B13" s="44">
        <v>519</v>
      </c>
      <c r="C13" s="20" t="s">
        <v>25</v>
      </c>
      <c r="D13" s="46">
        <v>10074512</v>
      </c>
      <c r="E13" s="46">
        <v>0</v>
      </c>
      <c r="F13" s="46">
        <v>0</v>
      </c>
      <c r="G13" s="46">
        <v>1280601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11355113</v>
      </c>
      <c r="P13" s="47">
        <f>(O13/P$48)</f>
        <v>130.35971115652194</v>
      </c>
      <c r="Q13" s="9"/>
    </row>
    <row r="14" spans="1:17" ht="15.75">
      <c r="A14" s="28" t="s">
        <v>26</v>
      </c>
      <c r="B14" s="29"/>
      <c r="C14" s="30"/>
      <c r="D14" s="31">
        <f>SUM(D15:D19)</f>
        <v>65704622</v>
      </c>
      <c r="E14" s="31">
        <f>SUM(E15:E19)</f>
        <v>4748567</v>
      </c>
      <c r="F14" s="31">
        <f>SUM(F15:F19)</f>
        <v>0</v>
      </c>
      <c r="G14" s="31">
        <f>SUM(G15:G19)</f>
        <v>0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70453189</v>
      </c>
      <c r="P14" s="43">
        <f>(O14/P$48)</f>
        <v>808.8213096686795</v>
      </c>
      <c r="Q14" s="10"/>
    </row>
    <row r="15" spans="1:17" ht="15">
      <c r="A15" s="12"/>
      <c r="B15" s="44">
        <v>521</v>
      </c>
      <c r="C15" s="20" t="s">
        <v>27</v>
      </c>
      <c r="D15" s="46">
        <v>28366810</v>
      </c>
      <c r="E15" s="46">
        <v>61400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28428210</v>
      </c>
      <c r="P15" s="47">
        <f>(O15/P$48)</f>
        <v>326.363396321723</v>
      </c>
      <c r="Q15" s="9"/>
    </row>
    <row r="16" spans="1:17" ht="15">
      <c r="A16" s="12"/>
      <c r="B16" s="44">
        <v>522</v>
      </c>
      <c r="C16" s="20" t="s">
        <v>28</v>
      </c>
      <c r="D16" s="46">
        <v>34562911</v>
      </c>
      <c r="E16" s="46">
        <v>108369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34671280</v>
      </c>
      <c r="P16" s="47">
        <f>(O16/P$48)</f>
        <v>398.0354969806902</v>
      </c>
      <c r="Q16" s="9"/>
    </row>
    <row r="17" spans="1:17" ht="15">
      <c r="A17" s="12"/>
      <c r="B17" s="44">
        <v>524</v>
      </c>
      <c r="C17" s="20" t="s">
        <v>29</v>
      </c>
      <c r="D17" s="46">
        <v>1037258</v>
      </c>
      <c r="E17" s="46">
        <v>4515651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5552909</v>
      </c>
      <c r="P17" s="47">
        <f>(O17/P$48)</f>
        <v>63.74886919385576</v>
      </c>
      <c r="Q17" s="9"/>
    </row>
    <row r="18" spans="1:17" ht="15">
      <c r="A18" s="12"/>
      <c r="B18" s="44">
        <v>525</v>
      </c>
      <c r="C18" s="20" t="s">
        <v>30</v>
      </c>
      <c r="D18" s="46">
        <v>9311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9311</v>
      </c>
      <c r="P18" s="47">
        <f>(O18/P$48)</f>
        <v>0.10689275136041146</v>
      </c>
      <c r="Q18" s="9"/>
    </row>
    <row r="19" spans="1:17" ht="15">
      <c r="A19" s="12"/>
      <c r="B19" s="44">
        <v>529</v>
      </c>
      <c r="C19" s="20" t="s">
        <v>31</v>
      </c>
      <c r="D19" s="46">
        <v>1728332</v>
      </c>
      <c r="E19" s="46">
        <v>63147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1791479</v>
      </c>
      <c r="P19" s="47">
        <f>(O19/P$48)</f>
        <v>20.566654421050213</v>
      </c>
      <c r="Q19" s="9"/>
    </row>
    <row r="20" spans="1:17" ht="15.75">
      <c r="A20" s="28" t="s">
        <v>32</v>
      </c>
      <c r="B20" s="29"/>
      <c r="C20" s="30"/>
      <c r="D20" s="31">
        <f>SUM(D21:D26)</f>
        <v>5103301</v>
      </c>
      <c r="E20" s="31">
        <f>SUM(E21:E26)</f>
        <v>14116</v>
      </c>
      <c r="F20" s="31">
        <f>SUM(F21:F26)</f>
        <v>0</v>
      </c>
      <c r="G20" s="31">
        <f>SUM(G21:G26)</f>
        <v>0</v>
      </c>
      <c r="H20" s="31">
        <f>SUM(H21:H26)</f>
        <v>0</v>
      </c>
      <c r="I20" s="31">
        <f>SUM(I21:I26)</f>
        <v>39824851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0</v>
      </c>
      <c r="N20" s="31">
        <f>SUM(N21:N26)</f>
        <v>0</v>
      </c>
      <c r="O20" s="42">
        <f>SUM(D20:N20)</f>
        <v>44942268</v>
      </c>
      <c r="P20" s="43">
        <f>(O20/P$48)</f>
        <v>515.9491653847037</v>
      </c>
      <c r="Q20" s="10"/>
    </row>
    <row r="21" spans="1:17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4924359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aca="true" t="shared" si="1" ref="O21:O26">SUM(D21:N21)</f>
        <v>4924359</v>
      </c>
      <c r="P21" s="47">
        <f>(O21/P$48)</f>
        <v>56.532948361766124</v>
      </c>
      <c r="Q21" s="9"/>
    </row>
    <row r="22" spans="1:17" ht="15">
      <c r="A22" s="12"/>
      <c r="B22" s="44">
        <v>534</v>
      </c>
      <c r="C22" s="20" t="s">
        <v>34</v>
      </c>
      <c r="D22" s="46">
        <v>540</v>
      </c>
      <c r="E22" s="46">
        <v>9643</v>
      </c>
      <c r="F22" s="46">
        <v>0</v>
      </c>
      <c r="G22" s="46">
        <v>0</v>
      </c>
      <c r="H22" s="46">
        <v>0</v>
      </c>
      <c r="I22" s="46">
        <v>14063894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14074077</v>
      </c>
      <c r="P22" s="47">
        <f>(O22/P$48)</f>
        <v>161.5741395541065</v>
      </c>
      <c r="Q22" s="9"/>
    </row>
    <row r="23" spans="1:17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5093004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5093004</v>
      </c>
      <c r="P23" s="47">
        <f>(O23/P$48)</f>
        <v>58.46903772415218</v>
      </c>
      <c r="Q23" s="9"/>
    </row>
    <row r="24" spans="1:17" ht="15">
      <c r="A24" s="12"/>
      <c r="B24" s="44">
        <v>536</v>
      </c>
      <c r="C24" s="20" t="s">
        <v>36</v>
      </c>
      <c r="D24" s="46">
        <v>0</v>
      </c>
      <c r="E24" s="46">
        <v>-102</v>
      </c>
      <c r="F24" s="46">
        <v>0</v>
      </c>
      <c r="G24" s="46">
        <v>0</v>
      </c>
      <c r="H24" s="46">
        <v>0</v>
      </c>
      <c r="I24" s="46">
        <v>14582948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14582846</v>
      </c>
      <c r="P24" s="47">
        <f>(O24/P$48)</f>
        <v>167.41494271347554</v>
      </c>
      <c r="Q24" s="9"/>
    </row>
    <row r="25" spans="1:17" ht="15">
      <c r="A25" s="12"/>
      <c r="B25" s="44">
        <v>538</v>
      </c>
      <c r="C25" s="20" t="s">
        <v>105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1160646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1160646</v>
      </c>
      <c r="P25" s="47">
        <f>(O25/P$48)</f>
        <v>13.324524142998186</v>
      </c>
      <c r="Q25" s="9"/>
    </row>
    <row r="26" spans="1:17" ht="15">
      <c r="A26" s="12"/>
      <c r="B26" s="44">
        <v>539</v>
      </c>
      <c r="C26" s="20" t="s">
        <v>37</v>
      </c>
      <c r="D26" s="46">
        <v>5102761</v>
      </c>
      <c r="E26" s="46">
        <v>4575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5107336</v>
      </c>
      <c r="P26" s="47">
        <f>(O26/P$48)</f>
        <v>58.63357288820517</v>
      </c>
      <c r="Q26" s="9"/>
    </row>
    <row r="27" spans="1:17" ht="15.75">
      <c r="A27" s="28" t="s">
        <v>38</v>
      </c>
      <c r="B27" s="29"/>
      <c r="C27" s="30"/>
      <c r="D27" s="31">
        <f>SUM(D28:D29)</f>
        <v>636265</v>
      </c>
      <c r="E27" s="31">
        <f>SUM(E28:E29)</f>
        <v>1917847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aca="true" t="shared" si="2" ref="O27:O34">SUM(D27:N27)</f>
        <v>2554112</v>
      </c>
      <c r="P27" s="43">
        <f>(O27/P$48)</f>
        <v>29.321883681950727</v>
      </c>
      <c r="Q27" s="10"/>
    </row>
    <row r="28" spans="1:17" ht="15">
      <c r="A28" s="12"/>
      <c r="B28" s="44">
        <v>541</v>
      </c>
      <c r="C28" s="20" t="s">
        <v>39</v>
      </c>
      <c r="D28" s="46">
        <v>0</v>
      </c>
      <c r="E28" s="46">
        <v>1917847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1917847</v>
      </c>
      <c r="P28" s="47">
        <f>(O28/P$48)</f>
        <v>22.01739260211696</v>
      </c>
      <c r="Q28" s="9"/>
    </row>
    <row r="29" spans="1:17" ht="15">
      <c r="A29" s="12"/>
      <c r="B29" s="44">
        <v>545</v>
      </c>
      <c r="C29" s="20" t="s">
        <v>40</v>
      </c>
      <c r="D29" s="46">
        <v>636265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636265</v>
      </c>
      <c r="P29" s="47">
        <f>(O29/P$48)</f>
        <v>7.304491079833766</v>
      </c>
      <c r="Q29" s="9"/>
    </row>
    <row r="30" spans="1:17" ht="15.75">
      <c r="A30" s="28" t="s">
        <v>41</v>
      </c>
      <c r="B30" s="29"/>
      <c r="C30" s="30"/>
      <c r="D30" s="31">
        <f>SUM(D31:D33)</f>
        <v>596179</v>
      </c>
      <c r="E30" s="31">
        <f>SUM(E31:E33)</f>
        <v>2796148</v>
      </c>
      <c r="F30" s="31">
        <f>SUM(F31:F33)</f>
        <v>0</v>
      </c>
      <c r="G30" s="31">
        <f>SUM(G31:G33)</f>
        <v>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2"/>
        <v>3392327</v>
      </c>
      <c r="P30" s="43">
        <f>(O30/P$48)</f>
        <v>38.9448143641081</v>
      </c>
      <c r="Q30" s="10"/>
    </row>
    <row r="31" spans="1:17" ht="15">
      <c r="A31" s="13"/>
      <c r="B31" s="45">
        <v>552</v>
      </c>
      <c r="C31" s="21" t="s">
        <v>43</v>
      </c>
      <c r="D31" s="46">
        <v>292983</v>
      </c>
      <c r="E31" s="46">
        <v>1221842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1514825</v>
      </c>
      <c r="P31" s="47">
        <f>(O31/P$48)</f>
        <v>17.39059307051179</v>
      </c>
      <c r="Q31" s="9"/>
    </row>
    <row r="32" spans="1:17" ht="15">
      <c r="A32" s="13"/>
      <c r="B32" s="45">
        <v>554</v>
      </c>
      <c r="C32" s="21" t="s">
        <v>44</v>
      </c>
      <c r="D32" s="46">
        <v>302656</v>
      </c>
      <c r="E32" s="46">
        <v>1163215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1465871</v>
      </c>
      <c r="P32" s="47">
        <f>(O32/P$48)</f>
        <v>16.82858815695819</v>
      </c>
      <c r="Q32" s="9"/>
    </row>
    <row r="33" spans="1:17" ht="15">
      <c r="A33" s="13"/>
      <c r="B33" s="45">
        <v>559</v>
      </c>
      <c r="C33" s="21" t="s">
        <v>45</v>
      </c>
      <c r="D33" s="46">
        <v>540</v>
      </c>
      <c r="E33" s="46">
        <v>411091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411631</v>
      </c>
      <c r="P33" s="47">
        <f>(O33/P$48)</f>
        <v>4.725633136638119</v>
      </c>
      <c r="Q33" s="9"/>
    </row>
    <row r="34" spans="1:17" ht="15.75">
      <c r="A34" s="28" t="s">
        <v>46</v>
      </c>
      <c r="B34" s="29"/>
      <c r="C34" s="30"/>
      <c r="D34" s="31">
        <f>SUM(D35:D36)</f>
        <v>1513131</v>
      </c>
      <c r="E34" s="31">
        <f>SUM(E35:E36)</f>
        <v>1044291</v>
      </c>
      <c r="F34" s="31">
        <f>SUM(F35:F36)</f>
        <v>0</v>
      </c>
      <c r="G34" s="31">
        <f>SUM(G35:G36)</f>
        <v>418665</v>
      </c>
      <c r="H34" s="31">
        <f>SUM(H35:H36)</f>
        <v>0</v>
      </c>
      <c r="I34" s="31">
        <f>SUM(I35:I36)</f>
        <v>0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 t="shared" si="2"/>
        <v>2976087</v>
      </c>
      <c r="P34" s="43">
        <f>(O34/P$48)</f>
        <v>34.16626868413198</v>
      </c>
      <c r="Q34" s="10"/>
    </row>
    <row r="35" spans="1:17" ht="15">
      <c r="A35" s="12"/>
      <c r="B35" s="44">
        <v>564</v>
      </c>
      <c r="C35" s="20" t="s">
        <v>106</v>
      </c>
      <c r="D35" s="46">
        <v>0</v>
      </c>
      <c r="E35" s="46">
        <v>1044291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3" ref="O35:O41">SUM(D35:N35)</f>
        <v>1044291</v>
      </c>
      <c r="P35" s="47">
        <f>(O35/P$48)</f>
        <v>11.988737859619315</v>
      </c>
      <c r="Q35" s="9"/>
    </row>
    <row r="36" spans="1:17" ht="15">
      <c r="A36" s="12"/>
      <c r="B36" s="44">
        <v>569</v>
      </c>
      <c r="C36" s="20" t="s">
        <v>47</v>
      </c>
      <c r="D36" s="46">
        <v>1513131</v>
      </c>
      <c r="E36" s="46">
        <v>0</v>
      </c>
      <c r="F36" s="46">
        <v>0</v>
      </c>
      <c r="G36" s="46">
        <v>418665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1931796</v>
      </c>
      <c r="P36" s="47">
        <f>(O36/P$48)</f>
        <v>22.17753082451266</v>
      </c>
      <c r="Q36" s="9"/>
    </row>
    <row r="37" spans="1:17" ht="15.75">
      <c r="A37" s="28" t="s">
        <v>48</v>
      </c>
      <c r="B37" s="29"/>
      <c r="C37" s="30"/>
      <c r="D37" s="31">
        <f>SUM(D38:D41)</f>
        <v>3243667</v>
      </c>
      <c r="E37" s="31">
        <f>SUM(E38:E41)</f>
        <v>133359</v>
      </c>
      <c r="F37" s="31">
        <f>SUM(F38:F41)</f>
        <v>0</v>
      </c>
      <c r="G37" s="31">
        <f>SUM(G38:G41)</f>
        <v>75000</v>
      </c>
      <c r="H37" s="31">
        <f>SUM(H38:H41)</f>
        <v>0</v>
      </c>
      <c r="I37" s="31">
        <f>SUM(I38:I41)</f>
        <v>0</v>
      </c>
      <c r="J37" s="31">
        <f>SUM(J38:J41)</f>
        <v>0</v>
      </c>
      <c r="K37" s="31">
        <f>SUM(K38:K41)</f>
        <v>0</v>
      </c>
      <c r="L37" s="31">
        <f>SUM(L38:L41)</f>
        <v>0</v>
      </c>
      <c r="M37" s="31">
        <f>SUM(M38:M41)</f>
        <v>0</v>
      </c>
      <c r="N37" s="31">
        <f>SUM(N38:N41)</f>
        <v>0</v>
      </c>
      <c r="O37" s="31">
        <f>SUM(D37:N37)</f>
        <v>3452026</v>
      </c>
      <c r="P37" s="43">
        <f>(O37/P$48)</f>
        <v>39.63017472963975</v>
      </c>
      <c r="Q37" s="9"/>
    </row>
    <row r="38" spans="1:17" ht="15">
      <c r="A38" s="12"/>
      <c r="B38" s="44">
        <v>572</v>
      </c>
      <c r="C38" s="20" t="s">
        <v>49</v>
      </c>
      <c r="D38" s="46">
        <v>2178968</v>
      </c>
      <c r="E38" s="46">
        <v>14639</v>
      </c>
      <c r="F38" s="46">
        <v>0</v>
      </c>
      <c r="G38" s="46">
        <v>75000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2268607</v>
      </c>
      <c r="P38" s="47">
        <f>(O38/P$48)</f>
        <v>26.04421050214681</v>
      </c>
      <c r="Q38" s="9"/>
    </row>
    <row r="39" spans="1:17" ht="15">
      <c r="A39" s="12"/>
      <c r="B39" s="44">
        <v>573</v>
      </c>
      <c r="C39" s="20" t="s">
        <v>61</v>
      </c>
      <c r="D39" s="46">
        <v>0</v>
      </c>
      <c r="E39" s="46">
        <v>13234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13234</v>
      </c>
      <c r="P39" s="47">
        <f>(O39/P$48)</f>
        <v>0.15192983261773013</v>
      </c>
      <c r="Q39" s="9"/>
    </row>
    <row r="40" spans="1:17" ht="15">
      <c r="A40" s="12"/>
      <c r="B40" s="44">
        <v>575</v>
      </c>
      <c r="C40" s="20" t="s">
        <v>50</v>
      </c>
      <c r="D40" s="46">
        <v>320795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320795</v>
      </c>
      <c r="P40" s="47">
        <f>(O40/P$48)</f>
        <v>3.6828117466075816</v>
      </c>
      <c r="Q40" s="9"/>
    </row>
    <row r="41" spans="1:17" ht="15">
      <c r="A41" s="12"/>
      <c r="B41" s="44">
        <v>579</v>
      </c>
      <c r="C41" s="20" t="s">
        <v>51</v>
      </c>
      <c r="D41" s="46">
        <v>743904</v>
      </c>
      <c r="E41" s="46">
        <v>105486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849390</v>
      </c>
      <c r="P41" s="47">
        <f>(O41/P$48)</f>
        <v>9.751222648267628</v>
      </c>
      <c r="Q41" s="9"/>
    </row>
    <row r="42" spans="1:17" ht="15.75">
      <c r="A42" s="28" t="s">
        <v>55</v>
      </c>
      <c r="B42" s="29"/>
      <c r="C42" s="30"/>
      <c r="D42" s="31">
        <f>SUM(D43:D45)</f>
        <v>4910800</v>
      </c>
      <c r="E42" s="31">
        <f>SUM(E43:E45)</f>
        <v>2404511</v>
      </c>
      <c r="F42" s="31">
        <f>SUM(F43:F45)</f>
        <v>0</v>
      </c>
      <c r="G42" s="31">
        <f>SUM(G43:G45)</f>
        <v>0</v>
      </c>
      <c r="H42" s="31">
        <f>SUM(H43:H45)</f>
        <v>0</v>
      </c>
      <c r="I42" s="31">
        <f>SUM(I43:I45)</f>
        <v>1086279</v>
      </c>
      <c r="J42" s="31">
        <f>SUM(J43:J45)</f>
        <v>0</v>
      </c>
      <c r="K42" s="31">
        <f>SUM(K43:K45)</f>
        <v>24015156</v>
      </c>
      <c r="L42" s="31">
        <f>SUM(L43:L45)</f>
        <v>0</v>
      </c>
      <c r="M42" s="31">
        <f>SUM(M43:M45)</f>
        <v>0</v>
      </c>
      <c r="N42" s="31">
        <f>SUM(N43:N45)</f>
        <v>0</v>
      </c>
      <c r="O42" s="31">
        <f>SUM(D42:N42)</f>
        <v>32416746</v>
      </c>
      <c r="P42" s="43">
        <f>(O42/P$48)</f>
        <v>372.15284825385163</v>
      </c>
      <c r="Q42" s="9"/>
    </row>
    <row r="43" spans="1:17" ht="15">
      <c r="A43" s="12"/>
      <c r="B43" s="44">
        <v>581</v>
      </c>
      <c r="C43" s="20" t="s">
        <v>107</v>
      </c>
      <c r="D43" s="46">
        <v>4910800</v>
      </c>
      <c r="E43" s="46">
        <v>2404511</v>
      </c>
      <c r="F43" s="46">
        <v>0</v>
      </c>
      <c r="G43" s="46">
        <v>0</v>
      </c>
      <c r="H43" s="46">
        <v>0</v>
      </c>
      <c r="I43" s="46">
        <v>411171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7726482</v>
      </c>
      <c r="P43" s="47">
        <f>(O43/P$48)</f>
        <v>88.70206415172319</v>
      </c>
      <c r="Q43" s="9"/>
    </row>
    <row r="44" spans="1:17" ht="15">
      <c r="A44" s="12"/>
      <c r="B44" s="44">
        <v>584</v>
      </c>
      <c r="C44" s="20" t="s">
        <v>108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23064931</v>
      </c>
      <c r="L44" s="46">
        <v>0</v>
      </c>
      <c r="M44" s="46">
        <v>0</v>
      </c>
      <c r="N44" s="46">
        <v>0</v>
      </c>
      <c r="O44" s="46">
        <f>SUM(D44:N44)</f>
        <v>23064931</v>
      </c>
      <c r="P44" s="47">
        <f>(O44/P$48)</f>
        <v>264.7915298601704</v>
      </c>
      <c r="Q44" s="9"/>
    </row>
    <row r="45" spans="1:17" ht="15.75" thickBot="1">
      <c r="A45" s="12"/>
      <c r="B45" s="44">
        <v>591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675108</v>
      </c>
      <c r="J45" s="46">
        <v>0</v>
      </c>
      <c r="K45" s="46">
        <v>950225</v>
      </c>
      <c r="L45" s="46">
        <v>0</v>
      </c>
      <c r="M45" s="46">
        <v>0</v>
      </c>
      <c r="N45" s="46">
        <v>0</v>
      </c>
      <c r="O45" s="46">
        <f>SUM(D45:N45)</f>
        <v>1625333</v>
      </c>
      <c r="P45" s="47">
        <f>(O45/P$48)</f>
        <v>18.659254241958074</v>
      </c>
      <c r="Q45" s="9"/>
    </row>
    <row r="46" spans="1:120" ht="16.5" thickBot="1">
      <c r="A46" s="14" t="s">
        <v>10</v>
      </c>
      <c r="B46" s="23"/>
      <c r="C46" s="22"/>
      <c r="D46" s="15">
        <f>SUM(D5,D14,D20,D27,D30,D34,D37,D42)</f>
        <v>103012856</v>
      </c>
      <c r="E46" s="15">
        <f aca="true" t="shared" si="4" ref="E46:N46">SUM(E5,E14,E20,E27,E30,E34,E37,E42)</f>
        <v>14199339</v>
      </c>
      <c r="F46" s="15">
        <f t="shared" si="4"/>
        <v>5058060</v>
      </c>
      <c r="G46" s="15">
        <f t="shared" si="4"/>
        <v>1774266</v>
      </c>
      <c r="H46" s="15">
        <f t="shared" si="4"/>
        <v>0</v>
      </c>
      <c r="I46" s="15">
        <f t="shared" si="4"/>
        <v>40911130</v>
      </c>
      <c r="J46" s="15">
        <f t="shared" si="4"/>
        <v>0</v>
      </c>
      <c r="K46" s="15">
        <f t="shared" si="4"/>
        <v>24015156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f>SUM(D46:N46)</f>
        <v>188970807</v>
      </c>
      <c r="P46" s="37">
        <f>(O46/P$48)</f>
        <v>2169.435021697702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93" t="s">
        <v>109</v>
      </c>
      <c r="N48" s="93"/>
      <c r="O48" s="93"/>
      <c r="P48" s="41">
        <v>87106</v>
      </c>
    </row>
    <row r="49" spans="1:16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6"/>
    </row>
    <row r="50" spans="1:16" ht="15.75" customHeight="1" thickBot="1">
      <c r="A50" s="97" t="s">
        <v>64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17049319</v>
      </c>
      <c r="E5" s="26">
        <f t="shared" si="0"/>
        <v>34146</v>
      </c>
      <c r="F5" s="26">
        <f t="shared" si="0"/>
        <v>3771947</v>
      </c>
      <c r="G5" s="26">
        <f t="shared" si="0"/>
        <v>750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17830035</v>
      </c>
      <c r="L5" s="26">
        <f t="shared" si="0"/>
        <v>0</v>
      </c>
      <c r="M5" s="26">
        <f t="shared" si="0"/>
        <v>0</v>
      </c>
      <c r="N5" s="27">
        <f>SUM(D5:M5)</f>
        <v>38686197</v>
      </c>
      <c r="O5" s="32">
        <f aca="true" t="shared" si="1" ref="O5:O45">(N5/O$47)</f>
        <v>512.3592429740683</v>
      </c>
      <c r="P5" s="6"/>
    </row>
    <row r="6" spans="1:16" ht="15">
      <c r="A6" s="12"/>
      <c r="B6" s="44">
        <v>511</v>
      </c>
      <c r="C6" s="20" t="s">
        <v>19</v>
      </c>
      <c r="D6" s="46">
        <v>201871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201871</v>
      </c>
      <c r="O6" s="47">
        <f t="shared" si="1"/>
        <v>2.673575609885307</v>
      </c>
      <c r="P6" s="9"/>
    </row>
    <row r="7" spans="1:16" ht="15">
      <c r="A7" s="12"/>
      <c r="B7" s="44">
        <v>512</v>
      </c>
      <c r="C7" s="20" t="s">
        <v>20</v>
      </c>
      <c r="D7" s="46">
        <v>839091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839091</v>
      </c>
      <c r="O7" s="47">
        <f t="shared" si="1"/>
        <v>11.112904934707176</v>
      </c>
      <c r="P7" s="9"/>
    </row>
    <row r="8" spans="1:16" ht="15">
      <c r="A8" s="12"/>
      <c r="B8" s="44">
        <v>513</v>
      </c>
      <c r="C8" s="20" t="s">
        <v>21</v>
      </c>
      <c r="D8" s="46">
        <v>3860758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3860758</v>
      </c>
      <c r="O8" s="47">
        <f t="shared" si="1"/>
        <v>51.1318040950388</v>
      </c>
      <c r="P8" s="9"/>
    </row>
    <row r="9" spans="1:16" ht="15">
      <c r="A9" s="12"/>
      <c r="B9" s="44">
        <v>514</v>
      </c>
      <c r="C9" s="20" t="s">
        <v>22</v>
      </c>
      <c r="D9" s="46">
        <v>430378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430378</v>
      </c>
      <c r="O9" s="47">
        <f t="shared" si="1"/>
        <v>5.699917887320213</v>
      </c>
      <c r="P9" s="9"/>
    </row>
    <row r="10" spans="1:16" ht="15">
      <c r="A10" s="12"/>
      <c r="B10" s="44">
        <v>515</v>
      </c>
      <c r="C10" s="20" t="s">
        <v>23</v>
      </c>
      <c r="D10" s="46">
        <v>807153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807153</v>
      </c>
      <c r="O10" s="47">
        <f t="shared" si="1"/>
        <v>10.68991868195905</v>
      </c>
      <c r="P10" s="9"/>
    </row>
    <row r="11" spans="1:16" ht="15">
      <c r="A11" s="12"/>
      <c r="B11" s="44">
        <v>517</v>
      </c>
      <c r="C11" s="20" t="s">
        <v>24</v>
      </c>
      <c r="D11" s="46">
        <v>387902</v>
      </c>
      <c r="E11" s="46">
        <v>34146</v>
      </c>
      <c r="F11" s="46">
        <v>3771947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4193995</v>
      </c>
      <c r="O11" s="47">
        <f t="shared" si="1"/>
        <v>55.54518846184409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17830035</v>
      </c>
      <c r="L12" s="46">
        <v>0</v>
      </c>
      <c r="M12" s="46">
        <v>0</v>
      </c>
      <c r="N12" s="46">
        <f t="shared" si="2"/>
        <v>17830035</v>
      </c>
      <c r="O12" s="47">
        <f t="shared" si="1"/>
        <v>236.14063783010621</v>
      </c>
      <c r="P12" s="9"/>
    </row>
    <row r="13" spans="1:16" ht="15">
      <c r="A13" s="12"/>
      <c r="B13" s="44">
        <v>519</v>
      </c>
      <c r="C13" s="20" t="s">
        <v>25</v>
      </c>
      <c r="D13" s="46">
        <v>10522166</v>
      </c>
      <c r="E13" s="46">
        <v>0</v>
      </c>
      <c r="F13" s="46">
        <v>0</v>
      </c>
      <c r="G13" s="46">
        <v>750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10522916</v>
      </c>
      <c r="O13" s="47">
        <f t="shared" si="1"/>
        <v>139.36529547320742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SUM(D15:D20)</f>
        <v>48284845</v>
      </c>
      <c r="E14" s="31">
        <f t="shared" si="3"/>
        <v>457932</v>
      </c>
      <c r="F14" s="31">
        <f t="shared" si="3"/>
        <v>0</v>
      </c>
      <c r="G14" s="31">
        <f t="shared" si="3"/>
        <v>19290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6">SUM(D14:M14)</f>
        <v>48762067</v>
      </c>
      <c r="O14" s="43">
        <f t="shared" si="1"/>
        <v>645.8038698911345</v>
      </c>
      <c r="P14" s="10"/>
    </row>
    <row r="15" spans="1:16" ht="15">
      <c r="A15" s="12"/>
      <c r="B15" s="44">
        <v>521</v>
      </c>
      <c r="C15" s="20" t="s">
        <v>27</v>
      </c>
      <c r="D15" s="46">
        <v>20996891</v>
      </c>
      <c r="E15" s="46">
        <v>95139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21092030</v>
      </c>
      <c r="O15" s="47">
        <f t="shared" si="1"/>
        <v>279.34243636267314</v>
      </c>
      <c r="P15" s="9"/>
    </row>
    <row r="16" spans="1:16" ht="15">
      <c r="A16" s="12"/>
      <c r="B16" s="44">
        <v>522</v>
      </c>
      <c r="C16" s="20" t="s">
        <v>28</v>
      </c>
      <c r="D16" s="46">
        <v>25649087</v>
      </c>
      <c r="E16" s="46">
        <v>202177</v>
      </c>
      <c r="F16" s="46">
        <v>0</v>
      </c>
      <c r="G16" s="46">
        <v>19290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25870554</v>
      </c>
      <c r="O16" s="47">
        <f t="shared" si="1"/>
        <v>342.6291155669748</v>
      </c>
      <c r="P16" s="9"/>
    </row>
    <row r="17" spans="1:16" ht="15">
      <c r="A17" s="12"/>
      <c r="B17" s="44">
        <v>524</v>
      </c>
      <c r="C17" s="20" t="s">
        <v>29</v>
      </c>
      <c r="D17" s="46">
        <v>1408428</v>
      </c>
      <c r="E17" s="46">
        <v>10793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1419221</v>
      </c>
      <c r="O17" s="47">
        <f t="shared" si="1"/>
        <v>18.796135406457765</v>
      </c>
      <c r="P17" s="9"/>
    </row>
    <row r="18" spans="1:16" ht="15">
      <c r="A18" s="12"/>
      <c r="B18" s="44">
        <v>525</v>
      </c>
      <c r="C18" s="20" t="s">
        <v>30</v>
      </c>
      <c r="D18" s="46">
        <v>0</v>
      </c>
      <c r="E18" s="46">
        <v>7109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7109</v>
      </c>
      <c r="O18" s="47">
        <f t="shared" si="1"/>
        <v>0.09415145816226525</v>
      </c>
      <c r="P18" s="9"/>
    </row>
    <row r="19" spans="1:16" ht="15">
      <c r="A19" s="12"/>
      <c r="B19" s="44">
        <v>526</v>
      </c>
      <c r="C19" s="20" t="s">
        <v>60</v>
      </c>
      <c r="D19" s="46">
        <v>0</v>
      </c>
      <c r="E19" s="46">
        <v>7013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7013</v>
      </c>
      <c r="O19" s="47">
        <f t="shared" si="1"/>
        <v>0.09288003602362727</v>
      </c>
      <c r="P19" s="9"/>
    </row>
    <row r="20" spans="1:16" ht="15">
      <c r="A20" s="12"/>
      <c r="B20" s="44">
        <v>529</v>
      </c>
      <c r="C20" s="20" t="s">
        <v>31</v>
      </c>
      <c r="D20" s="46">
        <v>230439</v>
      </c>
      <c r="E20" s="46">
        <v>135701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366140</v>
      </c>
      <c r="O20" s="47">
        <f t="shared" si="1"/>
        <v>4.849151060842847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SUM(D22:D26)</f>
        <v>3183175</v>
      </c>
      <c r="E21" s="31">
        <f t="shared" si="5"/>
        <v>698028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33108052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36989255</v>
      </c>
      <c r="O21" s="43">
        <f t="shared" si="1"/>
        <v>489.8849760283951</v>
      </c>
      <c r="P21" s="10"/>
    </row>
    <row r="22" spans="1:16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4085938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4085938</v>
      </c>
      <c r="O22" s="47">
        <f t="shared" si="1"/>
        <v>54.11408364898154</v>
      </c>
      <c r="P22" s="9"/>
    </row>
    <row r="23" spans="1:16" ht="15">
      <c r="A23" s="12"/>
      <c r="B23" s="44">
        <v>534</v>
      </c>
      <c r="C23" s="20" t="s">
        <v>34</v>
      </c>
      <c r="D23" s="46">
        <v>0</v>
      </c>
      <c r="E23" s="46">
        <v>122457</v>
      </c>
      <c r="F23" s="46">
        <v>0</v>
      </c>
      <c r="G23" s="46">
        <v>0</v>
      </c>
      <c r="H23" s="46">
        <v>0</v>
      </c>
      <c r="I23" s="46">
        <v>13577012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13699469</v>
      </c>
      <c r="O23" s="47">
        <f t="shared" si="1"/>
        <v>181.43550181442535</v>
      </c>
      <c r="P23" s="9"/>
    </row>
    <row r="24" spans="1:16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5492591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5492591</v>
      </c>
      <c r="O24" s="47">
        <f t="shared" si="1"/>
        <v>72.74376870712261</v>
      </c>
      <c r="P24" s="9"/>
    </row>
    <row r="25" spans="1:16" ht="15">
      <c r="A25" s="12"/>
      <c r="B25" s="44">
        <v>536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9952511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9952511</v>
      </c>
      <c r="O25" s="47">
        <f t="shared" si="1"/>
        <v>131.81086271289698</v>
      </c>
      <c r="P25" s="9"/>
    </row>
    <row r="26" spans="1:16" ht="15">
      <c r="A26" s="12"/>
      <c r="B26" s="44">
        <v>539</v>
      </c>
      <c r="C26" s="20" t="s">
        <v>37</v>
      </c>
      <c r="D26" s="46">
        <v>3183175</v>
      </c>
      <c r="E26" s="46">
        <v>575571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3758746</v>
      </c>
      <c r="O26" s="47">
        <f t="shared" si="1"/>
        <v>49.78075914496861</v>
      </c>
      <c r="P26" s="9"/>
    </row>
    <row r="27" spans="1:16" ht="15.75">
      <c r="A27" s="28" t="s">
        <v>38</v>
      </c>
      <c r="B27" s="29"/>
      <c r="C27" s="30"/>
      <c r="D27" s="31">
        <f aca="true" t="shared" si="6" ref="D27:M27">SUM(D28:D29)</f>
        <v>50203</v>
      </c>
      <c r="E27" s="31">
        <f t="shared" si="6"/>
        <v>2411062</v>
      </c>
      <c r="F27" s="31">
        <f t="shared" si="6"/>
        <v>0</v>
      </c>
      <c r="G27" s="31">
        <f t="shared" si="6"/>
        <v>1003891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4">SUM(D27:M27)</f>
        <v>3465156</v>
      </c>
      <c r="O27" s="43">
        <f t="shared" si="1"/>
        <v>45.892458877440205</v>
      </c>
      <c r="P27" s="10"/>
    </row>
    <row r="28" spans="1:16" ht="15">
      <c r="A28" s="12"/>
      <c r="B28" s="44">
        <v>541</v>
      </c>
      <c r="C28" s="20" t="s">
        <v>39</v>
      </c>
      <c r="D28" s="46">
        <v>0</v>
      </c>
      <c r="E28" s="46">
        <v>1925377</v>
      </c>
      <c r="F28" s="46">
        <v>0</v>
      </c>
      <c r="G28" s="46">
        <v>1003891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2929268</v>
      </c>
      <c r="O28" s="47">
        <f t="shared" si="1"/>
        <v>38.79516859587318</v>
      </c>
      <c r="P28" s="9"/>
    </row>
    <row r="29" spans="1:16" ht="15">
      <c r="A29" s="12"/>
      <c r="B29" s="44">
        <v>545</v>
      </c>
      <c r="C29" s="20" t="s">
        <v>40</v>
      </c>
      <c r="D29" s="46">
        <v>50203</v>
      </c>
      <c r="E29" s="46">
        <v>485685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535888</v>
      </c>
      <c r="O29" s="47">
        <f t="shared" si="1"/>
        <v>7.097290281567028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SUM(D31:D33)</f>
        <v>80961</v>
      </c>
      <c r="E30" s="31">
        <f t="shared" si="8"/>
        <v>4122861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4203822</v>
      </c>
      <c r="O30" s="43">
        <f t="shared" si="1"/>
        <v>55.67533705930654</v>
      </c>
      <c r="P30" s="10"/>
    </row>
    <row r="31" spans="1:16" ht="15">
      <c r="A31" s="13"/>
      <c r="B31" s="45">
        <v>552</v>
      </c>
      <c r="C31" s="21" t="s">
        <v>43</v>
      </c>
      <c r="D31" s="46">
        <v>13367</v>
      </c>
      <c r="E31" s="46">
        <v>3360973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3374340</v>
      </c>
      <c r="O31" s="47">
        <f t="shared" si="1"/>
        <v>44.689693534288665</v>
      </c>
      <c r="P31" s="9"/>
    </row>
    <row r="32" spans="1:16" ht="15">
      <c r="A32" s="13"/>
      <c r="B32" s="45">
        <v>554</v>
      </c>
      <c r="C32" s="21" t="s">
        <v>44</v>
      </c>
      <c r="D32" s="46">
        <v>67594</v>
      </c>
      <c r="E32" s="46">
        <v>297337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364931</v>
      </c>
      <c r="O32" s="47">
        <f t="shared" si="1"/>
        <v>4.8331390882843746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464551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464551</v>
      </c>
      <c r="O33" s="47">
        <f t="shared" si="1"/>
        <v>6.152504436733505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2017757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2017757</v>
      </c>
      <c r="O34" s="43">
        <f t="shared" si="1"/>
        <v>26.723134585330968</v>
      </c>
      <c r="P34" s="10"/>
    </row>
    <row r="35" spans="1:16" ht="15">
      <c r="A35" s="12"/>
      <c r="B35" s="44">
        <v>569</v>
      </c>
      <c r="C35" s="20" t="s">
        <v>47</v>
      </c>
      <c r="D35" s="46">
        <v>2017757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2017757</v>
      </c>
      <c r="O35" s="47">
        <f t="shared" si="1"/>
        <v>26.723134585330968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SUM(D37:D41)</f>
        <v>4150899</v>
      </c>
      <c r="E36" s="31">
        <f t="shared" si="11"/>
        <v>4656044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8806943</v>
      </c>
      <c r="O36" s="43">
        <f t="shared" si="1"/>
        <v>116.63898233252986</v>
      </c>
      <c r="P36" s="9"/>
    </row>
    <row r="37" spans="1:16" ht="15">
      <c r="A37" s="12"/>
      <c r="B37" s="44">
        <v>572</v>
      </c>
      <c r="C37" s="20" t="s">
        <v>49</v>
      </c>
      <c r="D37" s="46">
        <v>3304475</v>
      </c>
      <c r="E37" s="46">
        <v>927677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4232152</v>
      </c>
      <c r="O37" s="47">
        <f t="shared" si="1"/>
        <v>56.05053903001086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84910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84910</v>
      </c>
      <c r="O38" s="47">
        <f t="shared" si="1"/>
        <v>1.1245463936640796</v>
      </c>
      <c r="P38" s="9"/>
    </row>
    <row r="39" spans="1:16" ht="15">
      <c r="A39" s="12"/>
      <c r="B39" s="44">
        <v>574</v>
      </c>
      <c r="C39" s="20" t="s">
        <v>62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</v>
      </c>
      <c r="O39" s="47">
        <f t="shared" si="1"/>
        <v>0.19865970916218578</v>
      </c>
      <c r="P39" s="9"/>
    </row>
    <row r="40" spans="1:16" ht="15">
      <c r="A40" s="12"/>
      <c r="B40" s="44">
        <v>575</v>
      </c>
      <c r="C40" s="20" t="s">
        <v>50</v>
      </c>
      <c r="D40" s="46">
        <v>210575</v>
      </c>
      <c r="E40" s="46">
        <v>3599011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3809586</v>
      </c>
      <c r="O40" s="47">
        <f t="shared" si="1"/>
        <v>50.45408311922231</v>
      </c>
      <c r="P40" s="9"/>
    </row>
    <row r="41" spans="1:16" ht="15">
      <c r="A41" s="12"/>
      <c r="B41" s="44">
        <v>579</v>
      </c>
      <c r="C41" s="20" t="s">
        <v>51</v>
      </c>
      <c r="D41" s="46">
        <v>620849</v>
      </c>
      <c r="E41" s="46">
        <v>44446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665295</v>
      </c>
      <c r="O41" s="47">
        <f t="shared" si="1"/>
        <v>8.811154080470427</v>
      </c>
      <c r="P41" s="9"/>
    </row>
    <row r="42" spans="1:16" ht="15.75">
      <c r="A42" s="28" t="s">
        <v>55</v>
      </c>
      <c r="B42" s="29"/>
      <c r="C42" s="30"/>
      <c r="D42" s="31">
        <f aca="true" t="shared" si="12" ref="D42:M42">SUM(D43:D44)</f>
        <v>3882894</v>
      </c>
      <c r="E42" s="31">
        <f t="shared" si="12"/>
        <v>1051620</v>
      </c>
      <c r="F42" s="31">
        <f t="shared" si="12"/>
        <v>0</v>
      </c>
      <c r="G42" s="31">
        <f t="shared" si="12"/>
        <v>36663</v>
      </c>
      <c r="H42" s="31">
        <f t="shared" si="12"/>
        <v>0</v>
      </c>
      <c r="I42" s="31">
        <f t="shared" si="12"/>
        <v>554809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5525986</v>
      </c>
      <c r="O42" s="43">
        <f t="shared" si="1"/>
        <v>73.1860514396207</v>
      </c>
      <c r="P42" s="9"/>
    </row>
    <row r="43" spans="1:16" ht="15">
      <c r="A43" s="12"/>
      <c r="B43" s="44">
        <v>581</v>
      </c>
      <c r="C43" s="20" t="s">
        <v>52</v>
      </c>
      <c r="D43" s="46">
        <v>3882894</v>
      </c>
      <c r="E43" s="46">
        <v>1051620</v>
      </c>
      <c r="F43" s="46">
        <v>0</v>
      </c>
      <c r="G43" s="46">
        <v>36663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4971177</v>
      </c>
      <c r="O43" s="47">
        <f t="shared" si="1"/>
        <v>65.83817180091648</v>
      </c>
      <c r="P43" s="9"/>
    </row>
    <row r="44" spans="1:16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554809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554809</v>
      </c>
      <c r="O44" s="47">
        <f t="shared" si="1"/>
        <v>7.347879638704209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3" ref="D45:M45">SUM(D5,D14,D21,D27,D30,D34,D36,D42)</f>
        <v>78700053</v>
      </c>
      <c r="E45" s="15">
        <f t="shared" si="13"/>
        <v>13431693</v>
      </c>
      <c r="F45" s="15">
        <f t="shared" si="13"/>
        <v>3771947</v>
      </c>
      <c r="G45" s="15">
        <f t="shared" si="13"/>
        <v>1060594</v>
      </c>
      <c r="H45" s="15">
        <f t="shared" si="13"/>
        <v>0</v>
      </c>
      <c r="I45" s="15">
        <f t="shared" si="13"/>
        <v>33662861</v>
      </c>
      <c r="J45" s="15">
        <f t="shared" si="13"/>
        <v>0</v>
      </c>
      <c r="K45" s="15">
        <f t="shared" si="13"/>
        <v>17830035</v>
      </c>
      <c r="L45" s="15">
        <f t="shared" si="13"/>
        <v>0</v>
      </c>
      <c r="M45" s="15">
        <f t="shared" si="13"/>
        <v>0</v>
      </c>
      <c r="N45" s="15">
        <f>SUM(D45:M45)</f>
        <v>148457183</v>
      </c>
      <c r="O45" s="37">
        <f t="shared" si="1"/>
        <v>1966.164053187826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68</v>
      </c>
      <c r="M47" s="93"/>
      <c r="N47" s="93"/>
      <c r="O47" s="41">
        <v>75506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20390791</v>
      </c>
      <c r="E5" s="26">
        <f t="shared" si="0"/>
        <v>74115</v>
      </c>
      <c r="F5" s="26">
        <f t="shared" si="0"/>
        <v>3770161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14724358</v>
      </c>
      <c r="L5" s="26">
        <f t="shared" si="0"/>
        <v>0</v>
      </c>
      <c r="M5" s="26">
        <f t="shared" si="0"/>
        <v>0</v>
      </c>
      <c r="N5" s="27">
        <f>SUM(D5:M5)</f>
        <v>38959425</v>
      </c>
      <c r="O5" s="32">
        <f aca="true" t="shared" si="1" ref="O5:O45">(N5/O$47)</f>
        <v>518.5946755407654</v>
      </c>
      <c r="P5" s="6"/>
    </row>
    <row r="6" spans="1:16" ht="15">
      <c r="A6" s="12"/>
      <c r="B6" s="44">
        <v>511</v>
      </c>
      <c r="C6" s="20" t="s">
        <v>19</v>
      </c>
      <c r="D6" s="46">
        <v>294579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294579</v>
      </c>
      <c r="O6" s="47">
        <f t="shared" si="1"/>
        <v>3.9211846921797004</v>
      </c>
      <c r="P6" s="9"/>
    </row>
    <row r="7" spans="1:16" ht="15">
      <c r="A7" s="12"/>
      <c r="B7" s="44">
        <v>512</v>
      </c>
      <c r="C7" s="20" t="s">
        <v>20</v>
      </c>
      <c r="D7" s="46">
        <v>869818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869818</v>
      </c>
      <c r="O7" s="47">
        <f t="shared" si="1"/>
        <v>11.578276206322796</v>
      </c>
      <c r="P7" s="9"/>
    </row>
    <row r="8" spans="1:16" ht="15">
      <c r="A8" s="12"/>
      <c r="B8" s="44">
        <v>513</v>
      </c>
      <c r="C8" s="20" t="s">
        <v>21</v>
      </c>
      <c r="D8" s="46">
        <v>3443145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3443145</v>
      </c>
      <c r="O8" s="47">
        <f t="shared" si="1"/>
        <v>45.832212978369384</v>
      </c>
      <c r="P8" s="9"/>
    </row>
    <row r="9" spans="1:16" ht="15">
      <c r="A9" s="12"/>
      <c r="B9" s="44">
        <v>514</v>
      </c>
      <c r="C9" s="20" t="s">
        <v>22</v>
      </c>
      <c r="D9" s="46">
        <v>492491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492491</v>
      </c>
      <c r="O9" s="47">
        <f t="shared" si="1"/>
        <v>6.555620632279534</v>
      </c>
      <c r="P9" s="9"/>
    </row>
    <row r="10" spans="1:16" ht="15">
      <c r="A10" s="12"/>
      <c r="B10" s="44">
        <v>515</v>
      </c>
      <c r="C10" s="20" t="s">
        <v>23</v>
      </c>
      <c r="D10" s="46">
        <v>562806</v>
      </c>
      <c r="E10" s="46">
        <v>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562829</v>
      </c>
      <c r="O10" s="47">
        <f t="shared" si="1"/>
        <v>7.491900166389351</v>
      </c>
      <c r="P10" s="9"/>
    </row>
    <row r="11" spans="1:16" ht="15">
      <c r="A11" s="12"/>
      <c r="B11" s="44">
        <v>517</v>
      </c>
      <c r="C11" s="20" t="s">
        <v>24</v>
      </c>
      <c r="D11" s="46">
        <v>451056</v>
      </c>
      <c r="E11" s="46">
        <v>74092</v>
      </c>
      <c r="F11" s="46">
        <v>3770161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4295309</v>
      </c>
      <c r="O11" s="47">
        <f t="shared" si="1"/>
        <v>57.17549417637271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14724358</v>
      </c>
      <c r="L12" s="46">
        <v>0</v>
      </c>
      <c r="M12" s="46">
        <v>0</v>
      </c>
      <c r="N12" s="46">
        <f t="shared" si="2"/>
        <v>14724358</v>
      </c>
      <c r="O12" s="47">
        <f t="shared" si="1"/>
        <v>195.99810981697172</v>
      </c>
      <c r="P12" s="9"/>
    </row>
    <row r="13" spans="1:16" ht="15">
      <c r="A13" s="12"/>
      <c r="B13" s="44">
        <v>519</v>
      </c>
      <c r="C13" s="20" t="s">
        <v>25</v>
      </c>
      <c r="D13" s="46">
        <v>14276896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14276896</v>
      </c>
      <c r="O13" s="47">
        <f t="shared" si="1"/>
        <v>190.0418768718802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SUM(D15:D20)</f>
        <v>43591290</v>
      </c>
      <c r="E14" s="31">
        <f t="shared" si="3"/>
        <v>1047344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6">SUM(D14:M14)</f>
        <v>44638634</v>
      </c>
      <c r="O14" s="43">
        <f t="shared" si="1"/>
        <v>594.1914675540766</v>
      </c>
      <c r="P14" s="10"/>
    </row>
    <row r="15" spans="1:16" ht="15">
      <c r="A15" s="12"/>
      <c r="B15" s="44">
        <v>521</v>
      </c>
      <c r="C15" s="20" t="s">
        <v>27</v>
      </c>
      <c r="D15" s="46">
        <v>21316130</v>
      </c>
      <c r="E15" s="46">
        <v>105020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21421150</v>
      </c>
      <c r="O15" s="47">
        <f t="shared" si="1"/>
        <v>285.14009983361063</v>
      </c>
      <c r="P15" s="9"/>
    </row>
    <row r="16" spans="1:16" ht="15">
      <c r="A16" s="12"/>
      <c r="B16" s="44">
        <v>522</v>
      </c>
      <c r="C16" s="20" t="s">
        <v>28</v>
      </c>
      <c r="D16" s="46">
        <v>20272327</v>
      </c>
      <c r="E16" s="46">
        <v>799927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21072254</v>
      </c>
      <c r="O16" s="47">
        <f t="shared" si="1"/>
        <v>280.49589351081534</v>
      </c>
      <c r="P16" s="9"/>
    </row>
    <row r="17" spans="1:16" ht="15">
      <c r="A17" s="12"/>
      <c r="B17" s="44">
        <v>524</v>
      </c>
      <c r="C17" s="20" t="s">
        <v>29</v>
      </c>
      <c r="D17" s="46">
        <v>1745413</v>
      </c>
      <c r="E17" s="46">
        <v>11471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1756884</v>
      </c>
      <c r="O17" s="47">
        <f t="shared" si="1"/>
        <v>23.38614309484193</v>
      </c>
      <c r="P17" s="9"/>
    </row>
    <row r="18" spans="1:16" ht="15">
      <c r="A18" s="12"/>
      <c r="B18" s="44">
        <v>525</v>
      </c>
      <c r="C18" s="20" t="s">
        <v>30</v>
      </c>
      <c r="D18" s="46">
        <v>4164</v>
      </c>
      <c r="E18" s="46">
        <v>5891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10055</v>
      </c>
      <c r="O18" s="47">
        <f t="shared" si="1"/>
        <v>0.13384359400998336</v>
      </c>
      <c r="P18" s="9"/>
    </row>
    <row r="19" spans="1:16" ht="15">
      <c r="A19" s="12"/>
      <c r="B19" s="44">
        <v>526</v>
      </c>
      <c r="C19" s="20" t="s">
        <v>60</v>
      </c>
      <c r="D19" s="46">
        <v>0</v>
      </c>
      <c r="E19" s="46">
        <v>19968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19968</v>
      </c>
      <c r="O19" s="47">
        <f t="shared" si="1"/>
        <v>0.2657970049916805</v>
      </c>
      <c r="P19" s="9"/>
    </row>
    <row r="20" spans="1:16" ht="15">
      <c r="A20" s="12"/>
      <c r="B20" s="44">
        <v>529</v>
      </c>
      <c r="C20" s="20" t="s">
        <v>31</v>
      </c>
      <c r="D20" s="46">
        <v>253256</v>
      </c>
      <c r="E20" s="46">
        <v>105067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358323</v>
      </c>
      <c r="O20" s="47">
        <f t="shared" si="1"/>
        <v>4.769690515806988</v>
      </c>
      <c r="P20" s="9"/>
    </row>
    <row r="21" spans="1:16" ht="15.75">
      <c r="A21" s="28" t="s">
        <v>32</v>
      </c>
      <c r="B21" s="29"/>
      <c r="C21" s="30"/>
      <c r="D21" s="31">
        <f aca="true" t="shared" si="5" ref="D21:M21">SUM(D22:D26)</f>
        <v>2063991</v>
      </c>
      <c r="E21" s="31">
        <f t="shared" si="5"/>
        <v>615924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34354739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37034654</v>
      </c>
      <c r="O21" s="43">
        <f t="shared" si="1"/>
        <v>492.9737637271215</v>
      </c>
      <c r="P21" s="10"/>
    </row>
    <row r="22" spans="1:16" ht="15">
      <c r="A22" s="12"/>
      <c r="B22" s="44">
        <v>533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4118098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4118098</v>
      </c>
      <c r="O22" s="47">
        <f t="shared" si="1"/>
        <v>54.81661231281198</v>
      </c>
      <c r="P22" s="9"/>
    </row>
    <row r="23" spans="1:16" ht="15">
      <c r="A23" s="12"/>
      <c r="B23" s="44">
        <v>534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14733115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14733115</v>
      </c>
      <c r="O23" s="47">
        <f t="shared" si="1"/>
        <v>196.1146755407654</v>
      </c>
      <c r="P23" s="9"/>
    </row>
    <row r="24" spans="1:16" ht="15">
      <c r="A24" s="12"/>
      <c r="B24" s="44">
        <v>535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5617829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5617829</v>
      </c>
      <c r="O24" s="47">
        <f t="shared" si="1"/>
        <v>74.7797537437604</v>
      </c>
      <c r="P24" s="9"/>
    </row>
    <row r="25" spans="1:16" ht="15">
      <c r="A25" s="12"/>
      <c r="B25" s="44">
        <v>536</v>
      </c>
      <c r="C25" s="20" t="s">
        <v>36</v>
      </c>
      <c r="D25" s="46">
        <v>0</v>
      </c>
      <c r="E25" s="46">
        <v>27623</v>
      </c>
      <c r="F25" s="46">
        <v>0</v>
      </c>
      <c r="G25" s="46">
        <v>0</v>
      </c>
      <c r="H25" s="46">
        <v>0</v>
      </c>
      <c r="I25" s="46">
        <v>9885697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9913320</v>
      </c>
      <c r="O25" s="47">
        <f t="shared" si="1"/>
        <v>131.95767054908487</v>
      </c>
      <c r="P25" s="9"/>
    </row>
    <row r="26" spans="1:16" ht="15">
      <c r="A26" s="12"/>
      <c r="B26" s="44">
        <v>539</v>
      </c>
      <c r="C26" s="20" t="s">
        <v>37</v>
      </c>
      <c r="D26" s="46">
        <v>2063991</v>
      </c>
      <c r="E26" s="46">
        <v>588301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2652292</v>
      </c>
      <c r="O26" s="47">
        <f t="shared" si="1"/>
        <v>35.30505158069884</v>
      </c>
      <c r="P26" s="9"/>
    </row>
    <row r="27" spans="1:16" ht="15.75">
      <c r="A27" s="28" t="s">
        <v>38</v>
      </c>
      <c r="B27" s="29"/>
      <c r="C27" s="30"/>
      <c r="D27" s="31">
        <f aca="true" t="shared" si="6" ref="D27:M27">SUM(D28:D29)</f>
        <v>60962</v>
      </c>
      <c r="E27" s="31">
        <f t="shared" si="6"/>
        <v>4226271</v>
      </c>
      <c r="F27" s="31">
        <f t="shared" si="6"/>
        <v>0</v>
      </c>
      <c r="G27" s="31">
        <f t="shared" si="6"/>
        <v>309113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4">SUM(D27:M27)</f>
        <v>4596346</v>
      </c>
      <c r="O27" s="43">
        <f t="shared" si="1"/>
        <v>61.18264226289517</v>
      </c>
      <c r="P27" s="10"/>
    </row>
    <row r="28" spans="1:16" ht="15">
      <c r="A28" s="12"/>
      <c r="B28" s="44">
        <v>541</v>
      </c>
      <c r="C28" s="20" t="s">
        <v>39</v>
      </c>
      <c r="D28" s="46">
        <v>0</v>
      </c>
      <c r="E28" s="46">
        <v>2459142</v>
      </c>
      <c r="F28" s="46">
        <v>0</v>
      </c>
      <c r="G28" s="46">
        <v>309113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2768255</v>
      </c>
      <c r="O28" s="47">
        <f t="shared" si="1"/>
        <v>36.848652246256236</v>
      </c>
      <c r="P28" s="9"/>
    </row>
    <row r="29" spans="1:16" ht="15">
      <c r="A29" s="12"/>
      <c r="B29" s="44">
        <v>545</v>
      </c>
      <c r="C29" s="20" t="s">
        <v>40</v>
      </c>
      <c r="D29" s="46">
        <v>60962</v>
      </c>
      <c r="E29" s="46">
        <v>1767129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1828091</v>
      </c>
      <c r="O29" s="47">
        <f t="shared" si="1"/>
        <v>24.333990016638936</v>
      </c>
      <c r="P29" s="9"/>
    </row>
    <row r="30" spans="1:16" ht="15.75">
      <c r="A30" s="28" t="s">
        <v>41</v>
      </c>
      <c r="B30" s="29"/>
      <c r="C30" s="30"/>
      <c r="D30" s="31">
        <f aca="true" t="shared" si="8" ref="D30:M30">SUM(D31:D33)</f>
        <v>159491</v>
      </c>
      <c r="E30" s="31">
        <f t="shared" si="8"/>
        <v>1421433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1580924</v>
      </c>
      <c r="O30" s="43">
        <f t="shared" si="1"/>
        <v>21.043913477537437</v>
      </c>
      <c r="P30" s="10"/>
    </row>
    <row r="31" spans="1:16" ht="15">
      <c r="A31" s="13"/>
      <c r="B31" s="45">
        <v>552</v>
      </c>
      <c r="C31" s="21" t="s">
        <v>43</v>
      </c>
      <c r="D31" s="46">
        <v>4071</v>
      </c>
      <c r="E31" s="46">
        <v>993176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997247</v>
      </c>
      <c r="O31" s="47">
        <f t="shared" si="1"/>
        <v>13.274502495840267</v>
      </c>
      <c r="P31" s="9"/>
    </row>
    <row r="32" spans="1:16" ht="15">
      <c r="A32" s="13"/>
      <c r="B32" s="45">
        <v>554</v>
      </c>
      <c r="C32" s="21" t="s">
        <v>44</v>
      </c>
      <c r="D32" s="46">
        <v>155420</v>
      </c>
      <c r="E32" s="46">
        <v>208129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363549</v>
      </c>
      <c r="O32" s="47">
        <f t="shared" si="1"/>
        <v>4.839254575707154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220128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220128</v>
      </c>
      <c r="O33" s="47">
        <f t="shared" si="1"/>
        <v>2.9301564059900165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2298716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2298716</v>
      </c>
      <c r="O34" s="43">
        <f t="shared" si="1"/>
        <v>30.59854908485857</v>
      </c>
      <c r="P34" s="10"/>
    </row>
    <row r="35" spans="1:16" ht="15">
      <c r="A35" s="12"/>
      <c r="B35" s="44">
        <v>569</v>
      </c>
      <c r="C35" s="20" t="s">
        <v>47</v>
      </c>
      <c r="D35" s="46">
        <v>2298716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2298716</v>
      </c>
      <c r="O35" s="47">
        <f t="shared" si="1"/>
        <v>30.59854908485857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SUM(D37:D41)</f>
        <v>6212727</v>
      </c>
      <c r="E36" s="31">
        <f t="shared" si="11"/>
        <v>543638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6756365</v>
      </c>
      <c r="O36" s="43">
        <f t="shared" si="1"/>
        <v>89.93497504159734</v>
      </c>
      <c r="P36" s="9"/>
    </row>
    <row r="37" spans="1:16" ht="15">
      <c r="A37" s="12"/>
      <c r="B37" s="44">
        <v>572</v>
      </c>
      <c r="C37" s="20" t="s">
        <v>49</v>
      </c>
      <c r="D37" s="46">
        <v>5396898</v>
      </c>
      <c r="E37" s="46">
        <v>287584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5684482</v>
      </c>
      <c r="O37" s="47">
        <f t="shared" si="1"/>
        <v>75.66698169717138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27360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27360</v>
      </c>
      <c r="O38" s="47">
        <f t="shared" si="1"/>
        <v>0.3641930116472546</v>
      </c>
      <c r="P38" s="9"/>
    </row>
    <row r="39" spans="1:16" ht="15">
      <c r="A39" s="12"/>
      <c r="B39" s="44">
        <v>574</v>
      </c>
      <c r="C39" s="20" t="s">
        <v>62</v>
      </c>
      <c r="D39" s="46">
        <v>15000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</v>
      </c>
      <c r="O39" s="47">
        <f t="shared" si="1"/>
        <v>0.19966722129783693</v>
      </c>
      <c r="P39" s="9"/>
    </row>
    <row r="40" spans="1:16" ht="15">
      <c r="A40" s="12"/>
      <c r="B40" s="44">
        <v>575</v>
      </c>
      <c r="C40" s="20" t="s">
        <v>50</v>
      </c>
      <c r="D40" s="46">
        <v>375642</v>
      </c>
      <c r="E40" s="46">
        <v>152263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527905</v>
      </c>
      <c r="O40" s="47">
        <f t="shared" si="1"/>
        <v>7.027021630615641</v>
      </c>
      <c r="P40" s="9"/>
    </row>
    <row r="41" spans="1:16" ht="15">
      <c r="A41" s="12"/>
      <c r="B41" s="44">
        <v>579</v>
      </c>
      <c r="C41" s="20" t="s">
        <v>51</v>
      </c>
      <c r="D41" s="46">
        <v>425187</v>
      </c>
      <c r="E41" s="46">
        <v>76431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501618</v>
      </c>
      <c r="O41" s="47">
        <f t="shared" si="1"/>
        <v>6.677111480865225</v>
      </c>
      <c r="P41" s="9"/>
    </row>
    <row r="42" spans="1:16" ht="15.75">
      <c r="A42" s="28" t="s">
        <v>55</v>
      </c>
      <c r="B42" s="29"/>
      <c r="C42" s="30"/>
      <c r="D42" s="31">
        <f aca="true" t="shared" si="12" ref="D42:M42">SUM(D43:D44)</f>
        <v>5106582</v>
      </c>
      <c r="E42" s="31">
        <f t="shared" si="12"/>
        <v>1054717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622791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6784090</v>
      </c>
      <c r="O42" s="43">
        <f t="shared" si="1"/>
        <v>90.30402662229618</v>
      </c>
      <c r="P42" s="9"/>
    </row>
    <row r="43" spans="1:16" ht="15">
      <c r="A43" s="12"/>
      <c r="B43" s="44">
        <v>581</v>
      </c>
      <c r="C43" s="20" t="s">
        <v>52</v>
      </c>
      <c r="D43" s="46">
        <v>5106582</v>
      </c>
      <c r="E43" s="46">
        <v>1054717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6161299</v>
      </c>
      <c r="O43" s="47">
        <f t="shared" si="1"/>
        <v>82.01396339434277</v>
      </c>
      <c r="P43" s="9"/>
    </row>
    <row r="44" spans="1:16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622791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622791</v>
      </c>
      <c r="O44" s="47">
        <f t="shared" si="1"/>
        <v>8.29006322795341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3" ref="D45:M45">SUM(D5,D14,D21,D27,D30,D34,D36,D42)</f>
        <v>79884550</v>
      </c>
      <c r="E45" s="15">
        <f t="shared" si="13"/>
        <v>8983442</v>
      </c>
      <c r="F45" s="15">
        <f t="shared" si="13"/>
        <v>3770161</v>
      </c>
      <c r="G45" s="15">
        <f t="shared" si="13"/>
        <v>309113</v>
      </c>
      <c r="H45" s="15">
        <f t="shared" si="13"/>
        <v>0</v>
      </c>
      <c r="I45" s="15">
        <f t="shared" si="13"/>
        <v>34977530</v>
      </c>
      <c r="J45" s="15">
        <f t="shared" si="13"/>
        <v>0</v>
      </c>
      <c r="K45" s="15">
        <f t="shared" si="13"/>
        <v>14724358</v>
      </c>
      <c r="L45" s="15">
        <f t="shared" si="13"/>
        <v>0</v>
      </c>
      <c r="M45" s="15">
        <f t="shared" si="13"/>
        <v>0</v>
      </c>
      <c r="N45" s="15">
        <f>SUM(D45:M45)</f>
        <v>142649154</v>
      </c>
      <c r="O45" s="37">
        <f t="shared" si="1"/>
        <v>1898.824013311148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66</v>
      </c>
      <c r="M47" s="93"/>
      <c r="N47" s="93"/>
      <c r="O47" s="41">
        <v>75125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20980314</v>
      </c>
      <c r="E5" s="26">
        <f aca="true" t="shared" si="0" ref="E5:M5">SUM(E6:E13)</f>
        <v>90551</v>
      </c>
      <c r="F5" s="26">
        <f t="shared" si="0"/>
        <v>3775642</v>
      </c>
      <c r="G5" s="26">
        <f t="shared" si="0"/>
        <v>116434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13326392</v>
      </c>
      <c r="L5" s="26">
        <f t="shared" si="0"/>
        <v>0</v>
      </c>
      <c r="M5" s="26">
        <f t="shared" si="0"/>
        <v>0</v>
      </c>
      <c r="N5" s="27">
        <f>SUM(D5:M5)</f>
        <v>38289333</v>
      </c>
      <c r="O5" s="32">
        <f aca="true" t="shared" si="1" ref="O5:O45">(N5/O$47)</f>
        <v>510.40194353355196</v>
      </c>
      <c r="P5" s="6"/>
    </row>
    <row r="6" spans="1:16" ht="15">
      <c r="A6" s="12"/>
      <c r="B6" s="44">
        <v>511</v>
      </c>
      <c r="C6" s="20" t="s">
        <v>19</v>
      </c>
      <c r="D6" s="46">
        <v>294997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294997</v>
      </c>
      <c r="O6" s="47">
        <f t="shared" si="1"/>
        <v>3.9323495694366684</v>
      </c>
      <c r="P6" s="9"/>
    </row>
    <row r="7" spans="1:16" ht="15">
      <c r="A7" s="12"/>
      <c r="B7" s="44">
        <v>512</v>
      </c>
      <c r="C7" s="20" t="s">
        <v>20</v>
      </c>
      <c r="D7" s="46">
        <v>666329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666329</v>
      </c>
      <c r="O7" s="47">
        <f t="shared" si="1"/>
        <v>8.88225492548455</v>
      </c>
      <c r="P7" s="9"/>
    </row>
    <row r="8" spans="1:16" ht="15">
      <c r="A8" s="12"/>
      <c r="B8" s="44">
        <v>513</v>
      </c>
      <c r="C8" s="20" t="s">
        <v>21</v>
      </c>
      <c r="D8" s="46">
        <v>3780080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3780080</v>
      </c>
      <c r="O8" s="47">
        <f t="shared" si="1"/>
        <v>50.38897331307153</v>
      </c>
      <c r="P8" s="9"/>
    </row>
    <row r="9" spans="1:16" ht="15">
      <c r="A9" s="12"/>
      <c r="B9" s="44">
        <v>514</v>
      </c>
      <c r="C9" s="20" t="s">
        <v>22</v>
      </c>
      <c r="D9" s="46">
        <v>729097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729097</v>
      </c>
      <c r="O9" s="47">
        <f t="shared" si="1"/>
        <v>9.718960782745475</v>
      </c>
      <c r="P9" s="9"/>
    </row>
    <row r="10" spans="1:16" ht="15">
      <c r="A10" s="12"/>
      <c r="B10" s="44">
        <v>515</v>
      </c>
      <c r="C10" s="20" t="s">
        <v>23</v>
      </c>
      <c r="D10" s="46">
        <v>959407</v>
      </c>
      <c r="E10" s="46">
        <v>870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960277</v>
      </c>
      <c r="O10" s="47">
        <f t="shared" si="1"/>
        <v>12.800621184249113</v>
      </c>
      <c r="P10" s="9"/>
    </row>
    <row r="11" spans="1:16" ht="15">
      <c r="A11" s="12"/>
      <c r="B11" s="44">
        <v>517</v>
      </c>
      <c r="C11" s="20" t="s">
        <v>24</v>
      </c>
      <c r="D11" s="46">
        <v>667931</v>
      </c>
      <c r="E11" s="46">
        <v>89681</v>
      </c>
      <c r="F11" s="46">
        <v>3775642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4533254</v>
      </c>
      <c r="O11" s="47">
        <f t="shared" si="1"/>
        <v>60.42888373457037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13326392</v>
      </c>
      <c r="L12" s="46">
        <v>0</v>
      </c>
      <c r="M12" s="46">
        <v>0</v>
      </c>
      <c r="N12" s="46">
        <f t="shared" si="2"/>
        <v>13326392</v>
      </c>
      <c r="O12" s="47">
        <f t="shared" si="1"/>
        <v>177.64259244448</v>
      </c>
      <c r="P12" s="9"/>
    </row>
    <row r="13" spans="1:16" ht="15">
      <c r="A13" s="12"/>
      <c r="B13" s="44">
        <v>519</v>
      </c>
      <c r="C13" s="20" t="s">
        <v>25</v>
      </c>
      <c r="D13" s="46">
        <v>13882473</v>
      </c>
      <c r="E13" s="46">
        <v>0</v>
      </c>
      <c r="F13" s="46">
        <v>0</v>
      </c>
      <c r="G13" s="46">
        <v>116434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13998907</v>
      </c>
      <c r="O13" s="47">
        <f t="shared" si="1"/>
        <v>186.60730757951424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43239259</v>
      </c>
      <c r="E14" s="31">
        <f t="shared" si="3"/>
        <v>208721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43447980</v>
      </c>
      <c r="O14" s="43">
        <f t="shared" si="1"/>
        <v>579.1673998240423</v>
      </c>
      <c r="P14" s="10"/>
    </row>
    <row r="15" spans="1:16" ht="15">
      <c r="A15" s="12"/>
      <c r="B15" s="44">
        <v>521</v>
      </c>
      <c r="C15" s="20" t="s">
        <v>27</v>
      </c>
      <c r="D15" s="46">
        <v>20713653</v>
      </c>
      <c r="E15" s="46">
        <v>125626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20839279</v>
      </c>
      <c r="O15" s="47">
        <f t="shared" si="1"/>
        <v>277.79038364125944</v>
      </c>
      <c r="P15" s="9"/>
    </row>
    <row r="16" spans="1:16" ht="15">
      <c r="A16" s="12"/>
      <c r="B16" s="44">
        <v>522</v>
      </c>
      <c r="C16" s="20" t="s">
        <v>28</v>
      </c>
      <c r="D16" s="46">
        <v>20552333</v>
      </c>
      <c r="E16" s="46">
        <v>-3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20552330</v>
      </c>
      <c r="O16" s="47">
        <f t="shared" si="1"/>
        <v>273.9653149910688</v>
      </c>
      <c r="P16" s="9"/>
    </row>
    <row r="17" spans="1:16" ht="15">
      <c r="A17" s="12"/>
      <c r="B17" s="44">
        <v>524</v>
      </c>
      <c r="C17" s="20" t="s">
        <v>29</v>
      </c>
      <c r="D17" s="46">
        <v>1719981</v>
      </c>
      <c r="E17" s="46">
        <v>9595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1729576</v>
      </c>
      <c r="O17" s="47">
        <f t="shared" si="1"/>
        <v>23.055480018128982</v>
      </c>
      <c r="P17" s="9"/>
    </row>
    <row r="18" spans="1:16" ht="15">
      <c r="A18" s="12"/>
      <c r="B18" s="44">
        <v>526</v>
      </c>
      <c r="C18" s="20" t="s">
        <v>60</v>
      </c>
      <c r="D18" s="46">
        <v>0</v>
      </c>
      <c r="E18" s="46">
        <v>20456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20456</v>
      </c>
      <c r="O18" s="47">
        <f t="shared" si="1"/>
        <v>0.2726812231731051</v>
      </c>
      <c r="P18" s="9"/>
    </row>
    <row r="19" spans="1:16" ht="15">
      <c r="A19" s="12"/>
      <c r="B19" s="44">
        <v>529</v>
      </c>
      <c r="C19" s="20" t="s">
        <v>31</v>
      </c>
      <c r="D19" s="46">
        <v>253292</v>
      </c>
      <c r="E19" s="46">
        <v>53047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306339</v>
      </c>
      <c r="O19" s="47">
        <f t="shared" si="1"/>
        <v>4.083539950411901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4929969</v>
      </c>
      <c r="E20" s="31">
        <f t="shared" si="5"/>
        <v>115304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35904833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40950106</v>
      </c>
      <c r="O20" s="43">
        <f t="shared" si="1"/>
        <v>545.8704044362686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4455311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4455311</v>
      </c>
      <c r="O21" s="47">
        <f t="shared" si="1"/>
        <v>59.389893092324506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19209</v>
      </c>
      <c r="F22" s="46">
        <v>0</v>
      </c>
      <c r="G22" s="46">
        <v>0</v>
      </c>
      <c r="H22" s="46">
        <v>0</v>
      </c>
      <c r="I22" s="46">
        <v>15231484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15250693</v>
      </c>
      <c r="O22" s="47">
        <f t="shared" si="1"/>
        <v>203.29378282545522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6150455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6150455</v>
      </c>
      <c r="O23" s="47">
        <f t="shared" si="1"/>
        <v>81.98638993308273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32381</v>
      </c>
      <c r="F24" s="46">
        <v>0</v>
      </c>
      <c r="G24" s="46">
        <v>0</v>
      </c>
      <c r="H24" s="46">
        <v>0</v>
      </c>
      <c r="I24" s="46">
        <v>10067583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10099964</v>
      </c>
      <c r="O24" s="47">
        <f t="shared" si="1"/>
        <v>134.63387453677785</v>
      </c>
      <c r="P24" s="9"/>
    </row>
    <row r="25" spans="1:16" ht="15">
      <c r="A25" s="12"/>
      <c r="B25" s="44">
        <v>539</v>
      </c>
      <c r="C25" s="20" t="s">
        <v>37</v>
      </c>
      <c r="D25" s="46">
        <v>4929969</v>
      </c>
      <c r="E25" s="46">
        <v>63714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4993683</v>
      </c>
      <c r="O25" s="47">
        <f t="shared" si="1"/>
        <v>66.56646404862833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SUM(D27:D28)</f>
        <v>148961</v>
      </c>
      <c r="E26" s="31">
        <f t="shared" si="6"/>
        <v>2570809</v>
      </c>
      <c r="F26" s="31">
        <f t="shared" si="6"/>
        <v>0</v>
      </c>
      <c r="G26" s="31">
        <f t="shared" si="6"/>
        <v>2535582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5255352</v>
      </c>
      <c r="O26" s="43">
        <f t="shared" si="1"/>
        <v>70.0545469087419</v>
      </c>
      <c r="P26" s="10"/>
    </row>
    <row r="27" spans="1:16" ht="15">
      <c r="A27" s="12"/>
      <c r="B27" s="44">
        <v>541</v>
      </c>
      <c r="C27" s="20" t="s">
        <v>39</v>
      </c>
      <c r="D27" s="46">
        <v>0</v>
      </c>
      <c r="E27" s="46">
        <v>2505774</v>
      </c>
      <c r="F27" s="46">
        <v>0</v>
      </c>
      <c r="G27" s="46">
        <v>2535582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5041356</v>
      </c>
      <c r="O27" s="47">
        <f t="shared" si="1"/>
        <v>67.2019515316324</v>
      </c>
      <c r="P27" s="9"/>
    </row>
    <row r="28" spans="1:16" ht="15">
      <c r="A28" s="12"/>
      <c r="B28" s="44">
        <v>545</v>
      </c>
      <c r="C28" s="20" t="s">
        <v>40</v>
      </c>
      <c r="D28" s="46">
        <v>148961</v>
      </c>
      <c r="E28" s="46">
        <v>65035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213996</v>
      </c>
      <c r="O28" s="47">
        <f t="shared" si="1"/>
        <v>2.852595377109494</v>
      </c>
      <c r="P28" s="9"/>
    </row>
    <row r="29" spans="1:16" ht="15.75">
      <c r="A29" s="28" t="s">
        <v>41</v>
      </c>
      <c r="B29" s="29"/>
      <c r="C29" s="30"/>
      <c r="D29" s="31">
        <f>SUM(D30:D33)</f>
        <v>0</v>
      </c>
      <c r="E29" s="31">
        <f aca="true" t="shared" si="8" ref="E29:M29">SUM(E30:E33)</f>
        <v>1010611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1010611</v>
      </c>
      <c r="O29" s="43">
        <f t="shared" si="1"/>
        <v>13.47158015409635</v>
      </c>
      <c r="P29" s="10"/>
    </row>
    <row r="30" spans="1:16" ht="15">
      <c r="A30" s="13"/>
      <c r="B30" s="45">
        <v>551</v>
      </c>
      <c r="C30" s="21" t="s">
        <v>42</v>
      </c>
      <c r="D30" s="46">
        <v>0</v>
      </c>
      <c r="E30" s="46">
        <v>14247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14247</v>
      </c>
      <c r="O30" s="47">
        <f t="shared" si="1"/>
        <v>0.18991442053907062</v>
      </c>
      <c r="P30" s="9"/>
    </row>
    <row r="31" spans="1:16" ht="15">
      <c r="A31" s="13"/>
      <c r="B31" s="45">
        <v>552</v>
      </c>
      <c r="C31" s="21" t="s">
        <v>43</v>
      </c>
      <c r="D31" s="46">
        <v>0</v>
      </c>
      <c r="E31" s="46">
        <v>236118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236118</v>
      </c>
      <c r="O31" s="47">
        <f t="shared" si="1"/>
        <v>3.147484603695113</v>
      </c>
      <c r="P31" s="9"/>
    </row>
    <row r="32" spans="1:16" ht="15">
      <c r="A32" s="13"/>
      <c r="B32" s="45">
        <v>554</v>
      </c>
      <c r="C32" s="21" t="s">
        <v>44</v>
      </c>
      <c r="D32" s="46">
        <v>0</v>
      </c>
      <c r="E32" s="46">
        <v>657705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657705</v>
      </c>
      <c r="O32" s="47">
        <f t="shared" si="1"/>
        <v>8.767295848996241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102541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102541</v>
      </c>
      <c r="O33" s="47">
        <f t="shared" si="1"/>
        <v>1.3668852808659255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2318225</v>
      </c>
      <c r="E34" s="31">
        <f t="shared" si="9"/>
        <v>448729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2766954</v>
      </c>
      <c r="O34" s="43">
        <f t="shared" si="1"/>
        <v>36.88386787171079</v>
      </c>
      <c r="P34" s="10"/>
    </row>
    <row r="35" spans="1:16" ht="15">
      <c r="A35" s="12"/>
      <c r="B35" s="44">
        <v>569</v>
      </c>
      <c r="C35" s="20" t="s">
        <v>47</v>
      </c>
      <c r="D35" s="46">
        <v>2318225</v>
      </c>
      <c r="E35" s="46">
        <v>448729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1">SUM(D35:M35)</f>
        <v>2766954</v>
      </c>
      <c r="O35" s="47">
        <f t="shared" si="1"/>
        <v>36.88386787171079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SUM(D37:D41)</f>
        <v>5219635</v>
      </c>
      <c r="E36" s="31">
        <f t="shared" si="11"/>
        <v>515651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5735286</v>
      </c>
      <c r="O36" s="43">
        <f t="shared" si="1"/>
        <v>76.45213148844277</v>
      </c>
      <c r="P36" s="9"/>
    </row>
    <row r="37" spans="1:16" ht="15">
      <c r="A37" s="12"/>
      <c r="B37" s="44">
        <v>572</v>
      </c>
      <c r="C37" s="20" t="s">
        <v>49</v>
      </c>
      <c r="D37" s="46">
        <v>4391793</v>
      </c>
      <c r="E37" s="46">
        <v>340825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4732618</v>
      </c>
      <c r="O37" s="47">
        <f t="shared" si="1"/>
        <v>63.08643258951185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49501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49501</v>
      </c>
      <c r="O38" s="47">
        <f t="shared" si="1"/>
        <v>0.6598549681409795</v>
      </c>
      <c r="P38" s="9"/>
    </row>
    <row r="39" spans="1:16" ht="15">
      <c r="A39" s="12"/>
      <c r="B39" s="44">
        <v>574</v>
      </c>
      <c r="C39" s="20" t="s">
        <v>62</v>
      </c>
      <c r="D39" s="46">
        <v>60000</v>
      </c>
      <c r="E39" s="46">
        <v>-170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59830</v>
      </c>
      <c r="O39" s="47">
        <f t="shared" si="1"/>
        <v>0.7975419232717481</v>
      </c>
      <c r="P39" s="9"/>
    </row>
    <row r="40" spans="1:16" ht="15">
      <c r="A40" s="12"/>
      <c r="B40" s="44">
        <v>575</v>
      </c>
      <c r="C40" s="20" t="s">
        <v>50</v>
      </c>
      <c r="D40" s="46">
        <v>332787</v>
      </c>
      <c r="E40" s="46">
        <v>125495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458282</v>
      </c>
      <c r="O40" s="47">
        <f t="shared" si="1"/>
        <v>6.108960516142792</v>
      </c>
      <c r="P40" s="9"/>
    </row>
    <row r="41" spans="1:16" ht="15">
      <c r="A41" s="12"/>
      <c r="B41" s="44">
        <v>579</v>
      </c>
      <c r="C41" s="20" t="s">
        <v>51</v>
      </c>
      <c r="D41" s="46">
        <v>435055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435055</v>
      </c>
      <c r="O41" s="47">
        <f t="shared" si="1"/>
        <v>5.799341491375404</v>
      </c>
      <c r="P41" s="9"/>
    </row>
    <row r="42" spans="1:16" ht="15.75">
      <c r="A42" s="28" t="s">
        <v>55</v>
      </c>
      <c r="B42" s="29"/>
      <c r="C42" s="30"/>
      <c r="D42" s="31">
        <f aca="true" t="shared" si="12" ref="D42:M42">SUM(D43:D44)</f>
        <v>5147152</v>
      </c>
      <c r="E42" s="31">
        <f t="shared" si="12"/>
        <v>866503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667394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6681049</v>
      </c>
      <c r="O42" s="43">
        <f t="shared" si="1"/>
        <v>89.05927910634782</v>
      </c>
      <c r="P42" s="9"/>
    </row>
    <row r="43" spans="1:16" ht="15">
      <c r="A43" s="12"/>
      <c r="B43" s="44">
        <v>581</v>
      </c>
      <c r="C43" s="20" t="s">
        <v>52</v>
      </c>
      <c r="D43" s="46">
        <v>5147152</v>
      </c>
      <c r="E43" s="46">
        <v>866503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6013655</v>
      </c>
      <c r="O43" s="47">
        <f t="shared" si="1"/>
        <v>80.16282758804553</v>
      </c>
      <c r="P43" s="9"/>
    </row>
    <row r="44" spans="1:16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667394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667394</v>
      </c>
      <c r="O44" s="47">
        <f t="shared" si="1"/>
        <v>8.896451518302275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3" ref="D45:M45">SUM(D5,D14,D20,D26,D29,D34,D36,D42)</f>
        <v>81983515</v>
      </c>
      <c r="E45" s="15">
        <f t="shared" si="13"/>
        <v>5826879</v>
      </c>
      <c r="F45" s="15">
        <f t="shared" si="13"/>
        <v>3775642</v>
      </c>
      <c r="G45" s="15">
        <f t="shared" si="13"/>
        <v>2652016</v>
      </c>
      <c r="H45" s="15">
        <f t="shared" si="13"/>
        <v>0</v>
      </c>
      <c r="I45" s="15">
        <f t="shared" si="13"/>
        <v>36572227</v>
      </c>
      <c r="J45" s="15">
        <f t="shared" si="13"/>
        <v>0</v>
      </c>
      <c r="K45" s="15">
        <f t="shared" si="13"/>
        <v>13326392</v>
      </c>
      <c r="L45" s="15">
        <f t="shared" si="13"/>
        <v>0</v>
      </c>
      <c r="M45" s="15">
        <f t="shared" si="13"/>
        <v>0</v>
      </c>
      <c r="N45" s="15">
        <f>SUM(D45:M45)</f>
        <v>144136671</v>
      </c>
      <c r="O45" s="37">
        <f t="shared" si="1"/>
        <v>1921.3611533232024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63</v>
      </c>
      <c r="M47" s="93"/>
      <c r="N47" s="93"/>
      <c r="O47" s="41">
        <v>75018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20869837</v>
      </c>
      <c r="E5" s="26">
        <f t="shared" si="0"/>
        <v>88490</v>
      </c>
      <c r="F5" s="26">
        <f t="shared" si="0"/>
        <v>3762060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24720387</v>
      </c>
      <c r="O5" s="32">
        <f aca="true" t="shared" si="1" ref="O5:O43">(N5/O$45)</f>
        <v>337.636404611014</v>
      </c>
      <c r="P5" s="6"/>
    </row>
    <row r="6" spans="1:16" ht="15">
      <c r="A6" s="12"/>
      <c r="B6" s="44">
        <v>511</v>
      </c>
      <c r="C6" s="20" t="s">
        <v>19</v>
      </c>
      <c r="D6" s="46">
        <v>258040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258040</v>
      </c>
      <c r="O6" s="47">
        <f t="shared" si="1"/>
        <v>3.5243662587412588</v>
      </c>
      <c r="P6" s="9"/>
    </row>
    <row r="7" spans="1:16" ht="15">
      <c r="A7" s="12"/>
      <c r="B7" s="44">
        <v>512</v>
      </c>
      <c r="C7" s="20" t="s">
        <v>20</v>
      </c>
      <c r="D7" s="46">
        <v>354066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354066</v>
      </c>
      <c r="O7" s="47">
        <f t="shared" si="1"/>
        <v>4.835910183566433</v>
      </c>
      <c r="P7" s="9"/>
    </row>
    <row r="8" spans="1:16" ht="15">
      <c r="A8" s="12"/>
      <c r="B8" s="44">
        <v>513</v>
      </c>
      <c r="C8" s="20" t="s">
        <v>21</v>
      </c>
      <c r="D8" s="46">
        <v>5058603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5058603</v>
      </c>
      <c r="O8" s="47">
        <f t="shared" si="1"/>
        <v>69.09149639423077</v>
      </c>
      <c r="P8" s="9"/>
    </row>
    <row r="9" spans="1:16" ht="15">
      <c r="A9" s="12"/>
      <c r="B9" s="44">
        <v>514</v>
      </c>
      <c r="C9" s="20" t="s">
        <v>22</v>
      </c>
      <c r="D9" s="46">
        <v>572496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572496</v>
      </c>
      <c r="O9" s="47">
        <f t="shared" si="1"/>
        <v>7.819274475524476</v>
      </c>
      <c r="P9" s="9"/>
    </row>
    <row r="10" spans="1:16" ht="15">
      <c r="A10" s="12"/>
      <c r="B10" s="44">
        <v>515</v>
      </c>
      <c r="C10" s="20" t="s">
        <v>23</v>
      </c>
      <c r="D10" s="46">
        <v>838047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838047</v>
      </c>
      <c r="O10" s="47">
        <f t="shared" si="1"/>
        <v>11.446227600524475</v>
      </c>
      <c r="P10" s="9"/>
    </row>
    <row r="11" spans="1:16" ht="15">
      <c r="A11" s="12"/>
      <c r="B11" s="44">
        <v>517</v>
      </c>
      <c r="C11" s="20" t="s">
        <v>24</v>
      </c>
      <c r="D11" s="46">
        <v>788339</v>
      </c>
      <c r="E11" s="46">
        <v>88490</v>
      </c>
      <c r="F11" s="46">
        <v>3762060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4638889</v>
      </c>
      <c r="O11" s="47">
        <f t="shared" si="1"/>
        <v>63.35895159527972</v>
      </c>
      <c r="P11" s="9"/>
    </row>
    <row r="12" spans="1:16" ht="15">
      <c r="A12" s="12"/>
      <c r="B12" s="44">
        <v>519</v>
      </c>
      <c r="C12" s="20" t="s">
        <v>25</v>
      </c>
      <c r="D12" s="46">
        <v>13000246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13000246</v>
      </c>
      <c r="O12" s="47">
        <f t="shared" si="1"/>
        <v>177.56017810314685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41210189</v>
      </c>
      <c r="E13" s="31">
        <f t="shared" si="3"/>
        <v>230815</v>
      </c>
      <c r="F13" s="31">
        <f t="shared" si="3"/>
        <v>0</v>
      </c>
      <c r="G13" s="31">
        <f t="shared" si="3"/>
        <v>36358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41477362</v>
      </c>
      <c r="O13" s="43">
        <f t="shared" si="1"/>
        <v>566.5068017919581</v>
      </c>
      <c r="P13" s="10"/>
    </row>
    <row r="14" spans="1:16" ht="15">
      <c r="A14" s="12"/>
      <c r="B14" s="44">
        <v>521</v>
      </c>
      <c r="C14" s="20" t="s">
        <v>27</v>
      </c>
      <c r="D14" s="46">
        <v>19378925</v>
      </c>
      <c r="E14" s="46">
        <v>55996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19434921</v>
      </c>
      <c r="O14" s="47">
        <f t="shared" si="1"/>
        <v>265.4463641826923</v>
      </c>
      <c r="P14" s="9"/>
    </row>
    <row r="15" spans="1:16" ht="15">
      <c r="A15" s="12"/>
      <c r="B15" s="44">
        <v>522</v>
      </c>
      <c r="C15" s="20" t="s">
        <v>28</v>
      </c>
      <c r="D15" s="46">
        <v>19802294</v>
      </c>
      <c r="E15" s="46">
        <v>116911</v>
      </c>
      <c r="F15" s="46">
        <v>0</v>
      </c>
      <c r="G15" s="46">
        <v>36358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19955563</v>
      </c>
      <c r="O15" s="47">
        <f t="shared" si="1"/>
        <v>272.55740548513984</v>
      </c>
      <c r="P15" s="9"/>
    </row>
    <row r="16" spans="1:16" ht="15">
      <c r="A16" s="12"/>
      <c r="B16" s="44">
        <v>524</v>
      </c>
      <c r="C16" s="20" t="s">
        <v>29</v>
      </c>
      <c r="D16" s="46">
        <v>1773132</v>
      </c>
      <c r="E16" s="46">
        <v>12185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1785317</v>
      </c>
      <c r="O16" s="47">
        <f t="shared" si="1"/>
        <v>24.384246612762237</v>
      </c>
      <c r="P16" s="9"/>
    </row>
    <row r="17" spans="1:16" ht="15">
      <c r="A17" s="12"/>
      <c r="B17" s="44">
        <v>525</v>
      </c>
      <c r="C17" s="20" t="s">
        <v>30</v>
      </c>
      <c r="D17" s="46">
        <v>4913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4913</v>
      </c>
      <c r="O17" s="47">
        <f t="shared" si="1"/>
        <v>0.06710281905594405</v>
      </c>
      <c r="P17" s="9"/>
    </row>
    <row r="18" spans="1:16" ht="15">
      <c r="A18" s="12"/>
      <c r="B18" s="44">
        <v>529</v>
      </c>
      <c r="C18" s="20" t="s">
        <v>31</v>
      </c>
      <c r="D18" s="46">
        <v>250925</v>
      </c>
      <c r="E18" s="46">
        <v>45723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296648</v>
      </c>
      <c r="O18" s="47">
        <f t="shared" si="1"/>
        <v>4.0516826923076925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5736006</v>
      </c>
      <c r="E19" s="31">
        <f t="shared" si="5"/>
        <v>18967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37999047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43754020</v>
      </c>
      <c r="O19" s="43">
        <f t="shared" si="1"/>
        <v>597.6018902972028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4542769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4542769</v>
      </c>
      <c r="O20" s="47">
        <f t="shared" si="1"/>
        <v>62.04612379807692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15514935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15514935</v>
      </c>
      <c r="O21" s="47">
        <f t="shared" si="1"/>
        <v>211.9063456075175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6932991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6932991</v>
      </c>
      <c r="O22" s="47">
        <f t="shared" si="1"/>
        <v>94.6922940340909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11008352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11008352</v>
      </c>
      <c r="O23" s="47">
        <f t="shared" si="1"/>
        <v>150.35445804195805</v>
      </c>
      <c r="P23" s="9"/>
    </row>
    <row r="24" spans="1:16" ht="15">
      <c r="A24" s="12"/>
      <c r="B24" s="44">
        <v>539</v>
      </c>
      <c r="C24" s="20" t="s">
        <v>37</v>
      </c>
      <c r="D24" s="46">
        <v>5736006</v>
      </c>
      <c r="E24" s="46">
        <v>18967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5754973</v>
      </c>
      <c r="O24" s="47">
        <f t="shared" si="1"/>
        <v>78.60266881555944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97356</v>
      </c>
      <c r="E25" s="31">
        <f t="shared" si="6"/>
        <v>3214556</v>
      </c>
      <c r="F25" s="31">
        <f t="shared" si="6"/>
        <v>0</v>
      </c>
      <c r="G25" s="31">
        <f t="shared" si="6"/>
        <v>5284396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3">SUM(D25:M25)</f>
        <v>8596308</v>
      </c>
      <c r="O25" s="43">
        <f t="shared" si="1"/>
        <v>117.4102381993007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3214556</v>
      </c>
      <c r="F26" s="46">
        <v>0</v>
      </c>
      <c r="G26" s="46">
        <v>5284396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8498952</v>
      </c>
      <c r="O26" s="47">
        <f t="shared" si="1"/>
        <v>116.08052884615384</v>
      </c>
      <c r="P26" s="9"/>
    </row>
    <row r="27" spans="1:16" ht="15">
      <c r="A27" s="12"/>
      <c r="B27" s="44">
        <v>545</v>
      </c>
      <c r="C27" s="20" t="s">
        <v>40</v>
      </c>
      <c r="D27" s="46">
        <v>97356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97356</v>
      </c>
      <c r="O27" s="47">
        <f t="shared" si="1"/>
        <v>1.3297093531468531</v>
      </c>
      <c r="P27" s="9"/>
    </row>
    <row r="28" spans="1:16" ht="15.75">
      <c r="A28" s="28" t="s">
        <v>41</v>
      </c>
      <c r="B28" s="29"/>
      <c r="C28" s="30"/>
      <c r="D28" s="31">
        <f>SUM(D29:D32)</f>
        <v>0</v>
      </c>
      <c r="E28" s="31">
        <f aca="true" t="shared" si="8" ref="E28:M28">SUM(E29:E32)</f>
        <v>1964001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1964001</v>
      </c>
      <c r="O28" s="43">
        <f t="shared" si="1"/>
        <v>26.824751420454547</v>
      </c>
      <c r="P28" s="10"/>
    </row>
    <row r="29" spans="1:16" ht="15">
      <c r="A29" s="13"/>
      <c r="B29" s="45">
        <v>551</v>
      </c>
      <c r="C29" s="21" t="s">
        <v>42</v>
      </c>
      <c r="D29" s="46">
        <v>0</v>
      </c>
      <c r="E29" s="46">
        <v>25464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25464</v>
      </c>
      <c r="O29" s="47">
        <f t="shared" si="1"/>
        <v>0.3477928321678322</v>
      </c>
      <c r="P29" s="9"/>
    </row>
    <row r="30" spans="1:16" ht="15">
      <c r="A30" s="13"/>
      <c r="B30" s="45">
        <v>552</v>
      </c>
      <c r="C30" s="21" t="s">
        <v>43</v>
      </c>
      <c r="D30" s="46">
        <v>0</v>
      </c>
      <c r="E30" s="46">
        <v>100363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100363</v>
      </c>
      <c r="O30" s="47">
        <f t="shared" si="1"/>
        <v>1.370779611013986</v>
      </c>
      <c r="P30" s="9"/>
    </row>
    <row r="31" spans="1:16" ht="15">
      <c r="A31" s="13"/>
      <c r="B31" s="45">
        <v>554</v>
      </c>
      <c r="C31" s="21" t="s">
        <v>44</v>
      </c>
      <c r="D31" s="46">
        <v>0</v>
      </c>
      <c r="E31" s="46">
        <v>1343375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1343375</v>
      </c>
      <c r="O31" s="47">
        <f t="shared" si="1"/>
        <v>18.348106971153847</v>
      </c>
      <c r="P31" s="9"/>
    </row>
    <row r="32" spans="1:16" ht="15">
      <c r="A32" s="13"/>
      <c r="B32" s="45">
        <v>559</v>
      </c>
      <c r="C32" s="21" t="s">
        <v>45</v>
      </c>
      <c r="D32" s="46">
        <v>0</v>
      </c>
      <c r="E32" s="46">
        <v>494799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494799</v>
      </c>
      <c r="O32" s="47">
        <f t="shared" si="1"/>
        <v>6.758072006118881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2330869</v>
      </c>
      <c r="E33" s="31">
        <f t="shared" si="9"/>
        <v>175371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2506240</v>
      </c>
      <c r="O33" s="43">
        <f t="shared" si="1"/>
        <v>34.23076923076923</v>
      </c>
      <c r="P33" s="10"/>
    </row>
    <row r="34" spans="1:16" ht="15">
      <c r="A34" s="12"/>
      <c r="B34" s="44">
        <v>569</v>
      </c>
      <c r="C34" s="20" t="s">
        <v>47</v>
      </c>
      <c r="D34" s="46">
        <v>2330869</v>
      </c>
      <c r="E34" s="46">
        <v>175371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3">SUM(D34:M34)</f>
        <v>2506240</v>
      </c>
      <c r="O34" s="47">
        <f t="shared" si="1"/>
        <v>34.23076923076923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SUM(D36:D38)</f>
        <v>5267004</v>
      </c>
      <c r="E35" s="31">
        <f t="shared" si="11"/>
        <v>460345</v>
      </c>
      <c r="F35" s="31">
        <f t="shared" si="11"/>
        <v>0</v>
      </c>
      <c r="G35" s="31">
        <f t="shared" si="11"/>
        <v>223412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5950761</v>
      </c>
      <c r="O35" s="43">
        <f t="shared" si="1"/>
        <v>81.2767837631119</v>
      </c>
      <c r="P35" s="9"/>
    </row>
    <row r="36" spans="1:16" ht="15">
      <c r="A36" s="12"/>
      <c r="B36" s="44">
        <v>572</v>
      </c>
      <c r="C36" s="20" t="s">
        <v>49</v>
      </c>
      <c r="D36" s="46">
        <v>4139391</v>
      </c>
      <c r="E36" s="46">
        <v>460345</v>
      </c>
      <c r="F36" s="46">
        <v>0</v>
      </c>
      <c r="G36" s="46">
        <v>223412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4823148</v>
      </c>
      <c r="O36" s="47">
        <f t="shared" si="1"/>
        <v>65.87560096153847</v>
      </c>
      <c r="P36" s="9"/>
    </row>
    <row r="37" spans="1:16" ht="15">
      <c r="A37" s="12"/>
      <c r="B37" s="44">
        <v>575</v>
      </c>
      <c r="C37" s="20" t="s">
        <v>50</v>
      </c>
      <c r="D37" s="46">
        <v>345983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345983</v>
      </c>
      <c r="O37" s="47">
        <f t="shared" si="1"/>
        <v>4.7255108173076925</v>
      </c>
      <c r="P37" s="9"/>
    </row>
    <row r="38" spans="1:16" ht="15">
      <c r="A38" s="12"/>
      <c r="B38" s="44">
        <v>579</v>
      </c>
      <c r="C38" s="20" t="s">
        <v>51</v>
      </c>
      <c r="D38" s="46">
        <v>781630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781630</v>
      </c>
      <c r="O38" s="47">
        <f t="shared" si="1"/>
        <v>10.675671984265735</v>
      </c>
      <c r="P38" s="9"/>
    </row>
    <row r="39" spans="1:16" ht="15.75">
      <c r="A39" s="28" t="s">
        <v>55</v>
      </c>
      <c r="B39" s="29"/>
      <c r="C39" s="30"/>
      <c r="D39" s="31">
        <f aca="true" t="shared" si="12" ref="D39:M39">SUM(D40:D42)</f>
        <v>5200076</v>
      </c>
      <c r="E39" s="31">
        <f t="shared" si="12"/>
        <v>1373331</v>
      </c>
      <c r="F39" s="31">
        <f t="shared" si="12"/>
        <v>0</v>
      </c>
      <c r="G39" s="31">
        <f t="shared" si="12"/>
        <v>37990</v>
      </c>
      <c r="H39" s="31">
        <f t="shared" si="12"/>
        <v>0</v>
      </c>
      <c r="I39" s="31">
        <f t="shared" si="12"/>
        <v>734515</v>
      </c>
      <c r="J39" s="31">
        <f t="shared" si="12"/>
        <v>0</v>
      </c>
      <c r="K39" s="31">
        <f t="shared" si="12"/>
        <v>11940047</v>
      </c>
      <c r="L39" s="31">
        <f t="shared" si="12"/>
        <v>0</v>
      </c>
      <c r="M39" s="31">
        <f t="shared" si="12"/>
        <v>0</v>
      </c>
      <c r="N39" s="31">
        <f t="shared" si="10"/>
        <v>19285959</v>
      </c>
      <c r="O39" s="43">
        <f t="shared" si="1"/>
        <v>263.4118088942308</v>
      </c>
      <c r="P39" s="9"/>
    </row>
    <row r="40" spans="1:16" ht="15">
      <c r="A40" s="12"/>
      <c r="B40" s="44">
        <v>581</v>
      </c>
      <c r="C40" s="20" t="s">
        <v>52</v>
      </c>
      <c r="D40" s="46">
        <v>5200076</v>
      </c>
      <c r="E40" s="46">
        <v>1373331</v>
      </c>
      <c r="F40" s="46">
        <v>0</v>
      </c>
      <c r="G40" s="46">
        <v>37990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6611397</v>
      </c>
      <c r="O40" s="47">
        <f t="shared" si="1"/>
        <v>90.2998934659091</v>
      </c>
      <c r="P40" s="9"/>
    </row>
    <row r="41" spans="1:16" ht="15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11940047</v>
      </c>
      <c r="L41" s="46">
        <v>0</v>
      </c>
      <c r="M41" s="46">
        <v>0</v>
      </c>
      <c r="N41" s="46">
        <f t="shared" si="10"/>
        <v>11940047</v>
      </c>
      <c r="O41" s="47">
        <f t="shared" si="1"/>
        <v>163.0797503277972</v>
      </c>
      <c r="P41" s="9"/>
    </row>
    <row r="42" spans="1:16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734515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734515</v>
      </c>
      <c r="O42" s="47">
        <f t="shared" si="1"/>
        <v>10.032165100524475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SUM(D5,D13,D19,D25,D28,D33,D35,D39)</f>
        <v>80711337</v>
      </c>
      <c r="E43" s="15">
        <f t="shared" si="13"/>
        <v>7525876</v>
      </c>
      <c r="F43" s="15">
        <f t="shared" si="13"/>
        <v>3762060</v>
      </c>
      <c r="G43" s="15">
        <f t="shared" si="13"/>
        <v>5582156</v>
      </c>
      <c r="H43" s="15">
        <f t="shared" si="13"/>
        <v>0</v>
      </c>
      <c r="I43" s="15">
        <f t="shared" si="13"/>
        <v>38733562</v>
      </c>
      <c r="J43" s="15">
        <f t="shared" si="13"/>
        <v>0</v>
      </c>
      <c r="K43" s="15">
        <f t="shared" si="13"/>
        <v>11940047</v>
      </c>
      <c r="L43" s="15">
        <f t="shared" si="13"/>
        <v>0</v>
      </c>
      <c r="M43" s="15">
        <f t="shared" si="13"/>
        <v>0</v>
      </c>
      <c r="N43" s="15">
        <f t="shared" si="10"/>
        <v>148255038</v>
      </c>
      <c r="O43" s="37">
        <f t="shared" si="1"/>
        <v>2024.899448208042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56</v>
      </c>
      <c r="M45" s="93"/>
      <c r="N45" s="93"/>
      <c r="O45" s="41">
        <v>73216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20667830</v>
      </c>
      <c r="E5" s="26">
        <f t="shared" si="0"/>
        <v>80046</v>
      </c>
      <c r="F5" s="26">
        <f t="shared" si="0"/>
        <v>3728534</v>
      </c>
      <c r="G5" s="26">
        <f t="shared" si="0"/>
        <v>122649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10130411</v>
      </c>
      <c r="L5" s="26">
        <f t="shared" si="0"/>
        <v>0</v>
      </c>
      <c r="M5" s="26">
        <f t="shared" si="0"/>
        <v>0</v>
      </c>
      <c r="N5" s="27">
        <f>SUM(D5:M5)</f>
        <v>34729470</v>
      </c>
      <c r="O5" s="32">
        <f aca="true" t="shared" si="1" ref="O5:O45">(N5/O$47)</f>
        <v>474.27137531238475</v>
      </c>
      <c r="P5" s="6"/>
    </row>
    <row r="6" spans="1:16" ht="15">
      <c r="A6" s="12"/>
      <c r="B6" s="44">
        <v>511</v>
      </c>
      <c r="C6" s="20" t="s">
        <v>19</v>
      </c>
      <c r="D6" s="46">
        <v>360159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360159</v>
      </c>
      <c r="O6" s="47">
        <f t="shared" si="1"/>
        <v>4.918390757507477</v>
      </c>
      <c r="P6" s="9"/>
    </row>
    <row r="7" spans="1:16" ht="15">
      <c r="A7" s="12"/>
      <c r="B7" s="44">
        <v>512</v>
      </c>
      <c r="C7" s="20" t="s">
        <v>20</v>
      </c>
      <c r="D7" s="46">
        <v>309994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309994</v>
      </c>
      <c r="O7" s="47">
        <f t="shared" si="1"/>
        <v>4.233329236483811</v>
      </c>
      <c r="P7" s="9"/>
    </row>
    <row r="8" spans="1:16" ht="15">
      <c r="A8" s="12"/>
      <c r="B8" s="44">
        <v>513</v>
      </c>
      <c r="C8" s="20" t="s">
        <v>21</v>
      </c>
      <c r="D8" s="46">
        <v>4356697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4356697</v>
      </c>
      <c r="O8" s="47">
        <f t="shared" si="1"/>
        <v>59.49577341690907</v>
      </c>
      <c r="P8" s="9"/>
    </row>
    <row r="9" spans="1:16" ht="15">
      <c r="A9" s="12"/>
      <c r="B9" s="44">
        <v>514</v>
      </c>
      <c r="C9" s="20" t="s">
        <v>22</v>
      </c>
      <c r="D9" s="46">
        <v>571562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571562</v>
      </c>
      <c r="O9" s="47">
        <f t="shared" si="1"/>
        <v>7.805345023010638</v>
      </c>
      <c r="P9" s="9"/>
    </row>
    <row r="10" spans="1:16" ht="15">
      <c r="A10" s="12"/>
      <c r="B10" s="44">
        <v>515</v>
      </c>
      <c r="C10" s="20" t="s">
        <v>23</v>
      </c>
      <c r="D10" s="46">
        <v>705678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705678</v>
      </c>
      <c r="O10" s="47">
        <f t="shared" si="1"/>
        <v>9.636855258306362</v>
      </c>
      <c r="P10" s="9"/>
    </row>
    <row r="11" spans="1:16" ht="15">
      <c r="A11" s="12"/>
      <c r="B11" s="44">
        <v>517</v>
      </c>
      <c r="C11" s="20" t="s">
        <v>24</v>
      </c>
      <c r="D11" s="46">
        <v>784868</v>
      </c>
      <c r="E11" s="46">
        <v>80046</v>
      </c>
      <c r="F11" s="46">
        <v>3728534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4593448</v>
      </c>
      <c r="O11" s="47">
        <f t="shared" si="1"/>
        <v>62.72888415475166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10130411</v>
      </c>
      <c r="L12" s="46">
        <v>0</v>
      </c>
      <c r="M12" s="46">
        <v>0</v>
      </c>
      <c r="N12" s="46">
        <f t="shared" si="2"/>
        <v>10130411</v>
      </c>
      <c r="O12" s="47">
        <f t="shared" si="1"/>
        <v>138.34256490092451</v>
      </c>
      <c r="P12" s="9"/>
    </row>
    <row r="13" spans="1:16" ht="15">
      <c r="A13" s="12"/>
      <c r="B13" s="44">
        <v>519</v>
      </c>
      <c r="C13" s="20" t="s">
        <v>25</v>
      </c>
      <c r="D13" s="46">
        <v>13578872</v>
      </c>
      <c r="E13" s="46">
        <v>0</v>
      </c>
      <c r="F13" s="46">
        <v>0</v>
      </c>
      <c r="G13" s="46">
        <v>122649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13701521</v>
      </c>
      <c r="O13" s="47">
        <f t="shared" si="1"/>
        <v>187.11023256449124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39097694</v>
      </c>
      <c r="E14" s="31">
        <f t="shared" si="3"/>
        <v>116013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39213707</v>
      </c>
      <c r="O14" s="43">
        <f t="shared" si="1"/>
        <v>535.5088560230516</v>
      </c>
      <c r="P14" s="10"/>
    </row>
    <row r="15" spans="1:16" ht="15">
      <c r="A15" s="12"/>
      <c r="B15" s="44">
        <v>521</v>
      </c>
      <c r="C15" s="20" t="s">
        <v>27</v>
      </c>
      <c r="D15" s="46">
        <v>18142904</v>
      </c>
      <c r="E15" s="46">
        <v>37003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18179907</v>
      </c>
      <c r="O15" s="47">
        <f t="shared" si="1"/>
        <v>248.26781105330002</v>
      </c>
      <c r="P15" s="9"/>
    </row>
    <row r="16" spans="1:16" ht="15">
      <c r="A16" s="12"/>
      <c r="B16" s="44">
        <v>522</v>
      </c>
      <c r="C16" s="20" t="s">
        <v>28</v>
      </c>
      <c r="D16" s="46">
        <v>18213042</v>
      </c>
      <c r="E16" s="46">
        <v>36266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18249308</v>
      </c>
      <c r="O16" s="47">
        <f t="shared" si="1"/>
        <v>249.2155625657203</v>
      </c>
      <c r="P16" s="9"/>
    </row>
    <row r="17" spans="1:16" ht="15">
      <c r="A17" s="12"/>
      <c r="B17" s="44">
        <v>524</v>
      </c>
      <c r="C17" s="20" t="s">
        <v>29</v>
      </c>
      <c r="D17" s="46">
        <v>1887615</v>
      </c>
      <c r="E17" s="46">
        <v>15106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1902721</v>
      </c>
      <c r="O17" s="47">
        <f t="shared" si="1"/>
        <v>25.98387206904557</v>
      </c>
      <c r="P17" s="9"/>
    </row>
    <row r="18" spans="1:16" ht="15">
      <c r="A18" s="12"/>
      <c r="B18" s="44">
        <v>525</v>
      </c>
      <c r="C18" s="20" t="s">
        <v>30</v>
      </c>
      <c r="D18" s="46">
        <v>597954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597954</v>
      </c>
      <c r="O18" s="47">
        <f t="shared" si="1"/>
        <v>8.16575853168913</v>
      </c>
      <c r="P18" s="9"/>
    </row>
    <row r="19" spans="1:16" ht="15">
      <c r="A19" s="12"/>
      <c r="B19" s="44">
        <v>529</v>
      </c>
      <c r="C19" s="20" t="s">
        <v>31</v>
      </c>
      <c r="D19" s="46">
        <v>256179</v>
      </c>
      <c r="E19" s="46">
        <v>27638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283817</v>
      </c>
      <c r="O19" s="47">
        <f t="shared" si="1"/>
        <v>3.875851803296598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4894970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34789155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39684125</v>
      </c>
      <c r="O20" s="43">
        <f t="shared" si="1"/>
        <v>541.9329618856433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4347981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4347981</v>
      </c>
      <c r="O21" s="47">
        <f t="shared" si="1"/>
        <v>59.37674628210906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15448598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15448598</v>
      </c>
      <c r="O22" s="47">
        <f t="shared" si="1"/>
        <v>210.96860447649092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4082965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4082965</v>
      </c>
      <c r="O23" s="47">
        <f t="shared" si="1"/>
        <v>55.75764403840114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10909611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10909611</v>
      </c>
      <c r="O24" s="47">
        <f t="shared" si="1"/>
        <v>148.98344872792822</v>
      </c>
      <c r="P24" s="9"/>
    </row>
    <row r="25" spans="1:16" ht="15">
      <c r="A25" s="12"/>
      <c r="B25" s="44">
        <v>539</v>
      </c>
      <c r="C25" s="20" t="s">
        <v>37</v>
      </c>
      <c r="D25" s="46">
        <v>4894970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4894970</v>
      </c>
      <c r="O25" s="47">
        <f t="shared" si="1"/>
        <v>66.84651836071394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SUM(D27:D28)</f>
        <v>125582</v>
      </c>
      <c r="E26" s="31">
        <f t="shared" si="6"/>
        <v>2109114</v>
      </c>
      <c r="F26" s="31">
        <f t="shared" si="6"/>
        <v>0</v>
      </c>
      <c r="G26" s="31">
        <f t="shared" si="6"/>
        <v>640747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2875443</v>
      </c>
      <c r="O26" s="43">
        <f t="shared" si="1"/>
        <v>39.26752427383342</v>
      </c>
      <c r="P26" s="10"/>
    </row>
    <row r="27" spans="1:16" ht="15">
      <c r="A27" s="12"/>
      <c r="B27" s="44">
        <v>541</v>
      </c>
      <c r="C27" s="20" t="s">
        <v>39</v>
      </c>
      <c r="D27" s="46">
        <v>0</v>
      </c>
      <c r="E27" s="46">
        <v>2109114</v>
      </c>
      <c r="F27" s="46">
        <v>0</v>
      </c>
      <c r="G27" s="46">
        <v>640747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2749861</v>
      </c>
      <c r="O27" s="47">
        <f t="shared" si="1"/>
        <v>37.55255575129392</v>
      </c>
      <c r="P27" s="9"/>
    </row>
    <row r="28" spans="1:16" ht="15">
      <c r="A28" s="12"/>
      <c r="B28" s="44">
        <v>545</v>
      </c>
      <c r="C28" s="20" t="s">
        <v>40</v>
      </c>
      <c r="D28" s="46">
        <v>125582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125582</v>
      </c>
      <c r="O28" s="47">
        <f t="shared" si="1"/>
        <v>1.7149685225395004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SUM(D30:D33)</f>
        <v>49332</v>
      </c>
      <c r="E29" s="31">
        <f t="shared" si="8"/>
        <v>2046340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2095672</v>
      </c>
      <c r="O29" s="43">
        <f t="shared" si="1"/>
        <v>28.618842776571483</v>
      </c>
      <c r="P29" s="10"/>
    </row>
    <row r="30" spans="1:16" ht="15">
      <c r="A30" s="13"/>
      <c r="B30" s="45">
        <v>551</v>
      </c>
      <c r="C30" s="21" t="s">
        <v>42</v>
      </c>
      <c r="D30" s="46">
        <v>0</v>
      </c>
      <c r="E30" s="46">
        <v>1807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1807</v>
      </c>
      <c r="O30" s="47">
        <f t="shared" si="1"/>
        <v>0.024676690291832247</v>
      </c>
      <c r="P30" s="9"/>
    </row>
    <row r="31" spans="1:16" ht="15">
      <c r="A31" s="13"/>
      <c r="B31" s="45">
        <v>552</v>
      </c>
      <c r="C31" s="21" t="s">
        <v>43</v>
      </c>
      <c r="D31" s="46">
        <v>0</v>
      </c>
      <c r="E31" s="46">
        <v>173331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173331</v>
      </c>
      <c r="O31" s="47">
        <f t="shared" si="1"/>
        <v>2.367036748740219</v>
      </c>
      <c r="P31" s="9"/>
    </row>
    <row r="32" spans="1:16" ht="15">
      <c r="A32" s="13"/>
      <c r="B32" s="45">
        <v>554</v>
      </c>
      <c r="C32" s="21" t="s">
        <v>44</v>
      </c>
      <c r="D32" s="46">
        <v>0</v>
      </c>
      <c r="E32" s="46">
        <v>1322939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1322939</v>
      </c>
      <c r="O32" s="47">
        <f t="shared" si="1"/>
        <v>18.066273369112487</v>
      </c>
      <c r="P32" s="9"/>
    </row>
    <row r="33" spans="1:16" ht="15">
      <c r="A33" s="13"/>
      <c r="B33" s="45">
        <v>559</v>
      </c>
      <c r="C33" s="21" t="s">
        <v>45</v>
      </c>
      <c r="D33" s="46">
        <v>49332</v>
      </c>
      <c r="E33" s="46">
        <v>548263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597595</v>
      </c>
      <c r="O33" s="47">
        <f t="shared" si="1"/>
        <v>8.160855968426945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2360964</v>
      </c>
      <c r="E34" s="31">
        <f t="shared" si="9"/>
        <v>587705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2948669</v>
      </c>
      <c r="O34" s="43">
        <f t="shared" si="1"/>
        <v>40.26751061766834</v>
      </c>
      <c r="P34" s="10"/>
    </row>
    <row r="35" spans="1:16" ht="15">
      <c r="A35" s="12"/>
      <c r="B35" s="44">
        <v>569</v>
      </c>
      <c r="C35" s="20" t="s">
        <v>47</v>
      </c>
      <c r="D35" s="46">
        <v>2360964</v>
      </c>
      <c r="E35" s="46">
        <v>587705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0">SUM(D35:M35)</f>
        <v>2948669</v>
      </c>
      <c r="O35" s="47">
        <f t="shared" si="1"/>
        <v>40.26751061766834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SUM(D37:D40)</f>
        <v>5189746</v>
      </c>
      <c r="E36" s="31">
        <f t="shared" si="11"/>
        <v>690993</v>
      </c>
      <c r="F36" s="31">
        <f t="shared" si="11"/>
        <v>0</v>
      </c>
      <c r="G36" s="31">
        <f t="shared" si="11"/>
        <v>1237973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7118712</v>
      </c>
      <c r="O36" s="43">
        <f t="shared" si="1"/>
        <v>97.21430619853332</v>
      </c>
      <c r="P36" s="9"/>
    </row>
    <row r="37" spans="1:16" ht="15">
      <c r="A37" s="12"/>
      <c r="B37" s="44">
        <v>572</v>
      </c>
      <c r="C37" s="20" t="s">
        <v>49</v>
      </c>
      <c r="D37" s="46">
        <v>3749259</v>
      </c>
      <c r="E37" s="46">
        <v>690993</v>
      </c>
      <c r="F37" s="46">
        <v>0</v>
      </c>
      <c r="G37" s="46">
        <v>1237973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5678225</v>
      </c>
      <c r="O37" s="47">
        <f t="shared" si="1"/>
        <v>77.5427779370997</v>
      </c>
      <c r="P37" s="9"/>
    </row>
    <row r="38" spans="1:16" ht="15">
      <c r="A38" s="12"/>
      <c r="B38" s="44">
        <v>574</v>
      </c>
      <c r="C38" s="20" t="s">
        <v>62</v>
      </c>
      <c r="D38" s="46">
        <v>59126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59126</v>
      </c>
      <c r="O38" s="47">
        <f t="shared" si="1"/>
        <v>0.8074344162672238</v>
      </c>
      <c r="P38" s="9"/>
    </row>
    <row r="39" spans="1:16" ht="15">
      <c r="A39" s="12"/>
      <c r="B39" s="44">
        <v>575</v>
      </c>
      <c r="C39" s="20" t="s">
        <v>50</v>
      </c>
      <c r="D39" s="46">
        <v>354213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354213</v>
      </c>
      <c r="O39" s="47">
        <f t="shared" si="1"/>
        <v>4.837191199967225</v>
      </c>
      <c r="P39" s="9"/>
    </row>
    <row r="40" spans="1:16" ht="15">
      <c r="A40" s="12"/>
      <c r="B40" s="44">
        <v>579</v>
      </c>
      <c r="C40" s="20" t="s">
        <v>51</v>
      </c>
      <c r="D40" s="46">
        <v>1027148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1027148</v>
      </c>
      <c r="O40" s="47">
        <f t="shared" si="1"/>
        <v>14.026902645199176</v>
      </c>
      <c r="P40" s="9"/>
    </row>
    <row r="41" spans="1:16" ht="15.75">
      <c r="A41" s="28" t="s">
        <v>55</v>
      </c>
      <c r="B41" s="29"/>
      <c r="C41" s="30"/>
      <c r="D41" s="31">
        <f aca="true" t="shared" si="12" ref="D41:M41">SUM(D42:D44)</f>
        <v>4993330</v>
      </c>
      <c r="E41" s="31">
        <f t="shared" si="12"/>
        <v>1518060</v>
      </c>
      <c r="F41" s="31">
        <f t="shared" si="12"/>
        <v>0</v>
      </c>
      <c r="G41" s="31">
        <f t="shared" si="12"/>
        <v>2401</v>
      </c>
      <c r="H41" s="31">
        <f t="shared" si="12"/>
        <v>0</v>
      </c>
      <c r="I41" s="31">
        <f t="shared" si="12"/>
        <v>856749</v>
      </c>
      <c r="J41" s="31">
        <f t="shared" si="12"/>
        <v>0</v>
      </c>
      <c r="K41" s="31">
        <f t="shared" si="12"/>
        <v>1061789</v>
      </c>
      <c r="L41" s="31">
        <f t="shared" si="12"/>
        <v>0</v>
      </c>
      <c r="M41" s="31">
        <f t="shared" si="12"/>
        <v>0</v>
      </c>
      <c r="N41" s="31">
        <f>SUM(D41:M41)</f>
        <v>8432329</v>
      </c>
      <c r="O41" s="43">
        <f t="shared" si="1"/>
        <v>115.15327679680992</v>
      </c>
      <c r="P41" s="9"/>
    </row>
    <row r="42" spans="1:16" ht="15">
      <c r="A42" s="12"/>
      <c r="B42" s="44">
        <v>581</v>
      </c>
      <c r="C42" s="20" t="s">
        <v>52</v>
      </c>
      <c r="D42" s="46">
        <v>4993330</v>
      </c>
      <c r="E42" s="46">
        <v>1518060</v>
      </c>
      <c r="F42" s="46">
        <v>0</v>
      </c>
      <c r="G42" s="46">
        <v>2401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6513791</v>
      </c>
      <c r="O42" s="47">
        <f t="shared" si="1"/>
        <v>88.95340516476163</v>
      </c>
      <c r="P42" s="9"/>
    </row>
    <row r="43" spans="1:16" ht="15">
      <c r="A43" s="12"/>
      <c r="B43" s="44">
        <v>590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1061789</v>
      </c>
      <c r="L43" s="46">
        <v>0</v>
      </c>
      <c r="M43" s="46">
        <v>0</v>
      </c>
      <c r="N43" s="46">
        <f>SUM(D43:M43)</f>
        <v>1061789</v>
      </c>
      <c r="O43" s="47">
        <f t="shared" si="1"/>
        <v>14.499965859587311</v>
      </c>
      <c r="P43" s="9"/>
    </row>
    <row r="44" spans="1:16" ht="15.75" thickBot="1">
      <c r="A44" s="12"/>
      <c r="B44" s="44">
        <v>591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856749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856749</v>
      </c>
      <c r="O44" s="47">
        <f t="shared" si="1"/>
        <v>11.699905772460978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3" ref="D45:M45">SUM(D5,D14,D20,D26,D29,D34,D36,D41)</f>
        <v>77379448</v>
      </c>
      <c r="E45" s="15">
        <f t="shared" si="13"/>
        <v>7148271</v>
      </c>
      <c r="F45" s="15">
        <f t="shared" si="13"/>
        <v>3728534</v>
      </c>
      <c r="G45" s="15">
        <f t="shared" si="13"/>
        <v>2003770</v>
      </c>
      <c r="H45" s="15">
        <f t="shared" si="13"/>
        <v>0</v>
      </c>
      <c r="I45" s="15">
        <f t="shared" si="13"/>
        <v>35645904</v>
      </c>
      <c r="J45" s="15">
        <f t="shared" si="13"/>
        <v>0</v>
      </c>
      <c r="K45" s="15">
        <f t="shared" si="13"/>
        <v>11192200</v>
      </c>
      <c r="L45" s="15">
        <f t="shared" si="13"/>
        <v>0</v>
      </c>
      <c r="M45" s="15">
        <f t="shared" si="13"/>
        <v>0</v>
      </c>
      <c r="N45" s="15">
        <f>SUM(D45:M45)</f>
        <v>137098127</v>
      </c>
      <c r="O45" s="37">
        <f t="shared" si="1"/>
        <v>1872.234653884496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71</v>
      </c>
      <c r="M47" s="93"/>
      <c r="N47" s="93"/>
      <c r="O47" s="41">
        <v>73227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20053844</v>
      </c>
      <c r="E5" s="26">
        <f t="shared" si="0"/>
        <v>68671</v>
      </c>
      <c r="F5" s="26">
        <f t="shared" si="0"/>
        <v>3429274</v>
      </c>
      <c r="G5" s="26">
        <f t="shared" si="0"/>
        <v>1287770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24839559</v>
      </c>
      <c r="O5" s="32">
        <f aca="true" t="shared" si="1" ref="O5:O43">(N5/O$45)</f>
        <v>327.5733426525472</v>
      </c>
      <c r="P5" s="6"/>
    </row>
    <row r="6" spans="1:16" ht="15">
      <c r="A6" s="12"/>
      <c r="B6" s="44">
        <v>511</v>
      </c>
      <c r="C6" s="20" t="s">
        <v>19</v>
      </c>
      <c r="D6" s="46">
        <v>248255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248255</v>
      </c>
      <c r="O6" s="47">
        <f t="shared" si="1"/>
        <v>3.2738793865143943</v>
      </c>
      <c r="P6" s="9"/>
    </row>
    <row r="7" spans="1:16" ht="15">
      <c r="A7" s="12"/>
      <c r="B7" s="44">
        <v>512</v>
      </c>
      <c r="C7" s="20" t="s">
        <v>20</v>
      </c>
      <c r="D7" s="46">
        <v>670931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670931</v>
      </c>
      <c r="O7" s="47">
        <f t="shared" si="1"/>
        <v>8.847947355233487</v>
      </c>
      <c r="P7" s="9"/>
    </row>
    <row r="8" spans="1:16" ht="15">
      <c r="A8" s="12"/>
      <c r="B8" s="44">
        <v>513</v>
      </c>
      <c r="C8" s="20" t="s">
        <v>21</v>
      </c>
      <c r="D8" s="46">
        <v>4387815</v>
      </c>
      <c r="E8" s="46">
        <v>0</v>
      </c>
      <c r="F8" s="46">
        <v>0</v>
      </c>
      <c r="G8" s="46">
        <v>116982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4504797</v>
      </c>
      <c r="O8" s="47">
        <f t="shared" si="1"/>
        <v>59.40731118701289</v>
      </c>
      <c r="P8" s="9"/>
    </row>
    <row r="9" spans="1:16" ht="15">
      <c r="A9" s="12"/>
      <c r="B9" s="44">
        <v>514</v>
      </c>
      <c r="C9" s="20" t="s">
        <v>22</v>
      </c>
      <c r="D9" s="46">
        <v>664766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664766</v>
      </c>
      <c r="O9" s="47">
        <f t="shared" si="1"/>
        <v>8.766646006145406</v>
      </c>
      <c r="P9" s="9"/>
    </row>
    <row r="10" spans="1:16" ht="15">
      <c r="A10" s="12"/>
      <c r="B10" s="44">
        <v>515</v>
      </c>
      <c r="C10" s="20" t="s">
        <v>23</v>
      </c>
      <c r="D10" s="46">
        <v>871987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871987</v>
      </c>
      <c r="O10" s="47">
        <f t="shared" si="1"/>
        <v>11.499386778145565</v>
      </c>
      <c r="P10" s="9"/>
    </row>
    <row r="11" spans="1:16" ht="15">
      <c r="A11" s="12"/>
      <c r="B11" s="44">
        <v>517</v>
      </c>
      <c r="C11" s="20" t="s">
        <v>24</v>
      </c>
      <c r="D11" s="46">
        <v>769493</v>
      </c>
      <c r="E11" s="46">
        <v>68671</v>
      </c>
      <c r="F11" s="46">
        <v>3429274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4267438</v>
      </c>
      <c r="O11" s="47">
        <f t="shared" si="1"/>
        <v>56.27712352793786</v>
      </c>
      <c r="P11" s="9"/>
    </row>
    <row r="12" spans="1:16" ht="15">
      <c r="A12" s="12"/>
      <c r="B12" s="44">
        <v>519</v>
      </c>
      <c r="C12" s="20" t="s">
        <v>25</v>
      </c>
      <c r="D12" s="46">
        <v>12440597</v>
      </c>
      <c r="E12" s="46">
        <v>0</v>
      </c>
      <c r="F12" s="46">
        <v>0</v>
      </c>
      <c r="G12" s="46">
        <v>1170788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13611385</v>
      </c>
      <c r="O12" s="47">
        <f t="shared" si="1"/>
        <v>179.50104841155758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38435788</v>
      </c>
      <c r="E13" s="31">
        <f t="shared" si="3"/>
        <v>259631</v>
      </c>
      <c r="F13" s="31">
        <f t="shared" si="3"/>
        <v>0</v>
      </c>
      <c r="G13" s="31">
        <f t="shared" si="3"/>
        <v>4500977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4">SUM(D13:M13)</f>
        <v>43196396</v>
      </c>
      <c r="O13" s="43">
        <f t="shared" si="1"/>
        <v>569.6553561302404</v>
      </c>
      <c r="P13" s="10"/>
    </row>
    <row r="14" spans="1:16" ht="15">
      <c r="A14" s="12"/>
      <c r="B14" s="44">
        <v>521</v>
      </c>
      <c r="C14" s="20" t="s">
        <v>27</v>
      </c>
      <c r="D14" s="46">
        <v>17590828</v>
      </c>
      <c r="E14" s="46">
        <v>43012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17633840</v>
      </c>
      <c r="O14" s="47">
        <f t="shared" si="1"/>
        <v>232.5474422714265</v>
      </c>
      <c r="P14" s="9"/>
    </row>
    <row r="15" spans="1:16" ht="15">
      <c r="A15" s="12"/>
      <c r="B15" s="44">
        <v>522</v>
      </c>
      <c r="C15" s="20" t="s">
        <v>28</v>
      </c>
      <c r="D15" s="46">
        <v>18712559</v>
      </c>
      <c r="E15" s="46">
        <v>115352</v>
      </c>
      <c r="F15" s="46">
        <v>0</v>
      </c>
      <c r="G15" s="46">
        <v>4500977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23328888</v>
      </c>
      <c r="O15" s="47">
        <f t="shared" si="1"/>
        <v>307.6512679845442</v>
      </c>
      <c r="P15" s="9"/>
    </row>
    <row r="16" spans="1:16" ht="15">
      <c r="A16" s="12"/>
      <c r="B16" s="44">
        <v>524</v>
      </c>
      <c r="C16" s="20" t="s">
        <v>29</v>
      </c>
      <c r="D16" s="46">
        <v>1795607</v>
      </c>
      <c r="E16" s="46">
        <v>10342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1805949</v>
      </c>
      <c r="O16" s="47">
        <f t="shared" si="1"/>
        <v>23.816073006369596</v>
      </c>
      <c r="P16" s="9"/>
    </row>
    <row r="17" spans="1:16" ht="15">
      <c r="A17" s="12"/>
      <c r="B17" s="44">
        <v>525</v>
      </c>
      <c r="C17" s="20" t="s">
        <v>30</v>
      </c>
      <c r="D17" s="46">
        <v>97997</v>
      </c>
      <c r="E17" s="46">
        <v>61779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159776</v>
      </c>
      <c r="O17" s="47">
        <f t="shared" si="1"/>
        <v>2.1070566669743767</v>
      </c>
      <c r="P17" s="9"/>
    </row>
    <row r="18" spans="1:16" ht="15">
      <c r="A18" s="12"/>
      <c r="B18" s="44">
        <v>529</v>
      </c>
      <c r="C18" s="20" t="s">
        <v>31</v>
      </c>
      <c r="D18" s="46">
        <v>238797</v>
      </c>
      <c r="E18" s="46">
        <v>29146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267943</v>
      </c>
      <c r="O18" s="47">
        <f t="shared" si="1"/>
        <v>3.5335162009257672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SUM(D20:D24)</f>
        <v>5275103</v>
      </c>
      <c r="E19" s="31">
        <f t="shared" si="5"/>
        <v>271111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35383329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40929543</v>
      </c>
      <c r="O19" s="43">
        <f t="shared" si="1"/>
        <v>539.7610808529719</v>
      </c>
      <c r="P19" s="10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4345109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4345109</v>
      </c>
      <c r="O20" s="47">
        <f t="shared" si="1"/>
        <v>57.30141502591357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200000</v>
      </c>
      <c r="F21" s="46">
        <v>0</v>
      </c>
      <c r="G21" s="46">
        <v>0</v>
      </c>
      <c r="H21" s="46">
        <v>0</v>
      </c>
      <c r="I21" s="46">
        <v>15643838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15843838</v>
      </c>
      <c r="O21" s="47">
        <f t="shared" si="1"/>
        <v>208.94167139221142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4425639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4425639</v>
      </c>
      <c r="O22" s="47">
        <f t="shared" si="1"/>
        <v>58.363409777262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10968743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10968743</v>
      </c>
      <c r="O23" s="47">
        <f t="shared" si="1"/>
        <v>144.65103060834247</v>
      </c>
      <c r="P23" s="9"/>
    </row>
    <row r="24" spans="1:16" ht="15">
      <c r="A24" s="12"/>
      <c r="B24" s="44">
        <v>539</v>
      </c>
      <c r="C24" s="20" t="s">
        <v>37</v>
      </c>
      <c r="D24" s="46">
        <v>5275103</v>
      </c>
      <c r="E24" s="46">
        <v>71111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5346214</v>
      </c>
      <c r="O24" s="47">
        <f t="shared" si="1"/>
        <v>70.50355404924237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129843</v>
      </c>
      <c r="E25" s="31">
        <f t="shared" si="6"/>
        <v>1920352</v>
      </c>
      <c r="F25" s="31">
        <f t="shared" si="6"/>
        <v>0</v>
      </c>
      <c r="G25" s="31">
        <f t="shared" si="6"/>
        <v>342977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2393172</v>
      </c>
      <c r="O25" s="43">
        <f t="shared" si="1"/>
        <v>31.560115523084836</v>
      </c>
      <c r="P25" s="10"/>
    </row>
    <row r="26" spans="1:16" ht="15">
      <c r="A26" s="12"/>
      <c r="B26" s="44">
        <v>541</v>
      </c>
      <c r="C26" s="20" t="s">
        <v>39</v>
      </c>
      <c r="D26" s="46">
        <v>0</v>
      </c>
      <c r="E26" s="46">
        <v>1920352</v>
      </c>
      <c r="F26" s="46">
        <v>0</v>
      </c>
      <c r="G26" s="46">
        <v>342977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2263329</v>
      </c>
      <c r="O26" s="47">
        <f t="shared" si="1"/>
        <v>29.847802291999102</v>
      </c>
      <c r="P26" s="9"/>
    </row>
    <row r="27" spans="1:16" ht="15">
      <c r="A27" s="12"/>
      <c r="B27" s="44">
        <v>545</v>
      </c>
      <c r="C27" s="20" t="s">
        <v>40</v>
      </c>
      <c r="D27" s="46">
        <v>129843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129843</v>
      </c>
      <c r="O27" s="47">
        <f t="shared" si="1"/>
        <v>1.7123132310857323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10000</v>
      </c>
      <c r="E28" s="31">
        <f t="shared" si="8"/>
        <v>2738198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2748198</v>
      </c>
      <c r="O28" s="43">
        <f t="shared" si="1"/>
        <v>36.24204460035079</v>
      </c>
      <c r="P28" s="10"/>
    </row>
    <row r="29" spans="1:16" ht="15">
      <c r="A29" s="13"/>
      <c r="B29" s="45">
        <v>552</v>
      </c>
      <c r="C29" s="21" t="s">
        <v>43</v>
      </c>
      <c r="D29" s="46">
        <v>0</v>
      </c>
      <c r="E29" s="46">
        <v>313106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313106</v>
      </c>
      <c r="O29" s="47">
        <f t="shared" si="1"/>
        <v>4.129106278600536</v>
      </c>
      <c r="P29" s="9"/>
    </row>
    <row r="30" spans="1:16" ht="15">
      <c r="A30" s="13"/>
      <c r="B30" s="45">
        <v>554</v>
      </c>
      <c r="C30" s="21" t="s">
        <v>44</v>
      </c>
      <c r="D30" s="46">
        <v>0</v>
      </c>
      <c r="E30" s="46">
        <v>2357122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2357122</v>
      </c>
      <c r="O30" s="47">
        <f t="shared" si="1"/>
        <v>31.08470374131269</v>
      </c>
      <c r="P30" s="9"/>
    </row>
    <row r="31" spans="1:16" ht="15">
      <c r="A31" s="13"/>
      <c r="B31" s="45">
        <v>559</v>
      </c>
      <c r="C31" s="21" t="s">
        <v>45</v>
      </c>
      <c r="D31" s="46">
        <v>10000</v>
      </c>
      <c r="E31" s="46">
        <v>67970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77970</v>
      </c>
      <c r="O31" s="47">
        <f t="shared" si="1"/>
        <v>1.0282345804375634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2327275</v>
      </c>
      <c r="E32" s="31">
        <f t="shared" si="9"/>
        <v>260569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2587844</v>
      </c>
      <c r="O32" s="43">
        <f t="shared" si="1"/>
        <v>34.12736551978794</v>
      </c>
      <c r="P32" s="10"/>
    </row>
    <row r="33" spans="1:16" ht="15">
      <c r="A33" s="12"/>
      <c r="B33" s="44">
        <v>569</v>
      </c>
      <c r="C33" s="20" t="s">
        <v>47</v>
      </c>
      <c r="D33" s="46">
        <v>2327275</v>
      </c>
      <c r="E33" s="46">
        <v>260569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8">SUM(D33:M33)</f>
        <v>2587844</v>
      </c>
      <c r="O33" s="47">
        <f t="shared" si="1"/>
        <v>34.12736551978794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SUM(D35:D38)</f>
        <v>4659528</v>
      </c>
      <c r="E34" s="31">
        <f t="shared" si="11"/>
        <v>2579109</v>
      </c>
      <c r="F34" s="31">
        <f t="shared" si="11"/>
        <v>0</v>
      </c>
      <c r="G34" s="31">
        <f t="shared" si="11"/>
        <v>303821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7542458</v>
      </c>
      <c r="O34" s="43">
        <f t="shared" si="1"/>
        <v>99.4666684250089</v>
      </c>
      <c r="P34" s="9"/>
    </row>
    <row r="35" spans="1:16" ht="15">
      <c r="A35" s="12"/>
      <c r="B35" s="44">
        <v>572</v>
      </c>
      <c r="C35" s="20" t="s">
        <v>49</v>
      </c>
      <c r="D35" s="46">
        <v>3064983</v>
      </c>
      <c r="E35" s="46">
        <v>2579109</v>
      </c>
      <c r="F35" s="46">
        <v>0</v>
      </c>
      <c r="G35" s="46">
        <v>303821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5947913</v>
      </c>
      <c r="O35" s="47">
        <f t="shared" si="1"/>
        <v>78.43849978240515</v>
      </c>
      <c r="P35" s="9"/>
    </row>
    <row r="36" spans="1:16" ht="15">
      <c r="A36" s="12"/>
      <c r="B36" s="44">
        <v>574</v>
      </c>
      <c r="C36" s="20" t="s">
        <v>62</v>
      </c>
      <c r="D36" s="46">
        <v>58000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58000</v>
      </c>
      <c r="O36" s="47">
        <f t="shared" si="1"/>
        <v>0.7648788721992905</v>
      </c>
      <c r="P36" s="9"/>
    </row>
    <row r="37" spans="1:16" ht="15">
      <c r="A37" s="12"/>
      <c r="B37" s="44">
        <v>575</v>
      </c>
      <c r="C37" s="20" t="s">
        <v>50</v>
      </c>
      <c r="D37" s="46">
        <v>308974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308974</v>
      </c>
      <c r="O37" s="47">
        <f t="shared" si="1"/>
        <v>4.074615252739717</v>
      </c>
      <c r="P37" s="9"/>
    </row>
    <row r="38" spans="1:16" ht="15">
      <c r="A38" s="12"/>
      <c r="B38" s="44">
        <v>579</v>
      </c>
      <c r="C38" s="20" t="s">
        <v>51</v>
      </c>
      <c r="D38" s="46">
        <v>1227571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1227571</v>
      </c>
      <c r="O38" s="47">
        <f t="shared" si="1"/>
        <v>16.188674517664747</v>
      </c>
      <c r="P38" s="9"/>
    </row>
    <row r="39" spans="1:16" ht="15.75">
      <c r="A39" s="28" t="s">
        <v>55</v>
      </c>
      <c r="B39" s="29"/>
      <c r="C39" s="30"/>
      <c r="D39" s="31">
        <f aca="true" t="shared" si="12" ref="D39:M39">SUM(D40:D42)</f>
        <v>5358795</v>
      </c>
      <c r="E39" s="31">
        <f t="shared" si="12"/>
        <v>1509081</v>
      </c>
      <c r="F39" s="31">
        <f t="shared" si="12"/>
        <v>0</v>
      </c>
      <c r="G39" s="31">
        <f t="shared" si="12"/>
        <v>196794</v>
      </c>
      <c r="H39" s="31">
        <f t="shared" si="12"/>
        <v>0</v>
      </c>
      <c r="I39" s="31">
        <f t="shared" si="12"/>
        <v>669518</v>
      </c>
      <c r="J39" s="31">
        <f t="shared" si="12"/>
        <v>0</v>
      </c>
      <c r="K39" s="31">
        <f t="shared" si="12"/>
        <v>9854917</v>
      </c>
      <c r="L39" s="31">
        <f t="shared" si="12"/>
        <v>0</v>
      </c>
      <c r="M39" s="31">
        <f t="shared" si="12"/>
        <v>0</v>
      </c>
      <c r="N39" s="31">
        <f>SUM(D39:M39)</f>
        <v>17589105</v>
      </c>
      <c r="O39" s="43">
        <f t="shared" si="1"/>
        <v>231.9574964723259</v>
      </c>
      <c r="P39" s="9"/>
    </row>
    <row r="40" spans="1:16" ht="15">
      <c r="A40" s="12"/>
      <c r="B40" s="44">
        <v>581</v>
      </c>
      <c r="C40" s="20" t="s">
        <v>52</v>
      </c>
      <c r="D40" s="46">
        <v>5358795</v>
      </c>
      <c r="E40" s="46">
        <v>1509081</v>
      </c>
      <c r="F40" s="46">
        <v>0</v>
      </c>
      <c r="G40" s="46">
        <v>196794</v>
      </c>
      <c r="H40" s="46">
        <v>0</v>
      </c>
      <c r="I40" s="46">
        <v>10000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7074670</v>
      </c>
      <c r="O40" s="47">
        <f t="shared" si="1"/>
        <v>93.2976829445199</v>
      </c>
      <c r="P40" s="9"/>
    </row>
    <row r="41" spans="1:16" ht="15">
      <c r="A41" s="12"/>
      <c r="B41" s="44">
        <v>590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9854917</v>
      </c>
      <c r="L41" s="46">
        <v>0</v>
      </c>
      <c r="M41" s="46">
        <v>0</v>
      </c>
      <c r="N41" s="46">
        <f>SUM(D41:M41)</f>
        <v>9854917</v>
      </c>
      <c r="O41" s="47">
        <f t="shared" si="1"/>
        <v>129.96237587202785</v>
      </c>
      <c r="P41" s="9"/>
    </row>
    <row r="42" spans="1:16" ht="15.75" thickBot="1">
      <c r="A42" s="12"/>
      <c r="B42" s="44">
        <v>591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659518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659518</v>
      </c>
      <c r="O42" s="47">
        <f t="shared" si="1"/>
        <v>8.697437655778133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SUM(D5,D13,D19,D25,D28,D32,D34,D39)</f>
        <v>76250176</v>
      </c>
      <c r="E43" s="15">
        <f t="shared" si="13"/>
        <v>9606722</v>
      </c>
      <c r="F43" s="15">
        <f t="shared" si="13"/>
        <v>3429274</v>
      </c>
      <c r="G43" s="15">
        <f t="shared" si="13"/>
        <v>6632339</v>
      </c>
      <c r="H43" s="15">
        <f t="shared" si="13"/>
        <v>0</v>
      </c>
      <c r="I43" s="15">
        <f t="shared" si="13"/>
        <v>36052847</v>
      </c>
      <c r="J43" s="15">
        <f t="shared" si="13"/>
        <v>0</v>
      </c>
      <c r="K43" s="15">
        <f t="shared" si="13"/>
        <v>9854917</v>
      </c>
      <c r="L43" s="15">
        <f t="shared" si="13"/>
        <v>0</v>
      </c>
      <c r="M43" s="15">
        <f t="shared" si="13"/>
        <v>0</v>
      </c>
      <c r="N43" s="15">
        <f>SUM(D43:M43)</f>
        <v>141826275</v>
      </c>
      <c r="O43" s="37">
        <f t="shared" si="1"/>
        <v>1870.3434701763179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86</v>
      </c>
      <c r="M45" s="93"/>
      <c r="N45" s="93"/>
      <c r="O45" s="41">
        <v>75829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15529620</v>
      </c>
      <c r="E5" s="26">
        <f t="shared" si="0"/>
        <v>891112</v>
      </c>
      <c r="F5" s="26">
        <f t="shared" si="0"/>
        <v>5153088</v>
      </c>
      <c r="G5" s="26">
        <f t="shared" si="0"/>
        <v>1510271</v>
      </c>
      <c r="H5" s="26">
        <f t="shared" si="0"/>
        <v>0</v>
      </c>
      <c r="I5" s="26">
        <f t="shared" si="0"/>
        <v>717473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23801564</v>
      </c>
      <c r="O5" s="32">
        <f aca="true" t="shared" si="1" ref="O5:O45">(N5/O$47)</f>
        <v>296.85903863902814</v>
      </c>
      <c r="P5" s="6"/>
    </row>
    <row r="6" spans="1:16" ht="15">
      <c r="A6" s="12"/>
      <c r="B6" s="44">
        <v>511</v>
      </c>
      <c r="C6" s="20" t="s">
        <v>19</v>
      </c>
      <c r="D6" s="46">
        <v>347895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347895</v>
      </c>
      <c r="O6" s="47">
        <f t="shared" si="1"/>
        <v>4.339033151238494</v>
      </c>
      <c r="P6" s="9"/>
    </row>
    <row r="7" spans="1:16" ht="15">
      <c r="A7" s="12"/>
      <c r="B7" s="44">
        <v>512</v>
      </c>
      <c r="C7" s="20" t="s">
        <v>20</v>
      </c>
      <c r="D7" s="46">
        <v>653937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653937</v>
      </c>
      <c r="O7" s="47">
        <f t="shared" si="1"/>
        <v>8.156065254808052</v>
      </c>
      <c r="P7" s="9"/>
    </row>
    <row r="8" spans="1:16" ht="15">
      <c r="A8" s="12"/>
      <c r="B8" s="44">
        <v>513</v>
      </c>
      <c r="C8" s="20" t="s">
        <v>21</v>
      </c>
      <c r="D8" s="46">
        <v>11281413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11281413</v>
      </c>
      <c r="O8" s="47">
        <f t="shared" si="1"/>
        <v>140.704594776622</v>
      </c>
      <c r="P8" s="9"/>
    </row>
    <row r="9" spans="1:16" ht="15">
      <c r="A9" s="12"/>
      <c r="B9" s="44">
        <v>514</v>
      </c>
      <c r="C9" s="20" t="s">
        <v>22</v>
      </c>
      <c r="D9" s="46">
        <v>562288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562288</v>
      </c>
      <c r="O9" s="47">
        <f t="shared" si="1"/>
        <v>7.012996083713737</v>
      </c>
      <c r="P9" s="9"/>
    </row>
    <row r="10" spans="1:16" ht="15">
      <c r="A10" s="12"/>
      <c r="B10" s="44">
        <v>515</v>
      </c>
      <c r="C10" s="20" t="s">
        <v>23</v>
      </c>
      <c r="D10" s="46">
        <v>1217369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1217369</v>
      </c>
      <c r="O10" s="47">
        <f t="shared" si="1"/>
        <v>15.183329591658559</v>
      </c>
      <c r="P10" s="9"/>
    </row>
    <row r="11" spans="1:16" ht="15">
      <c r="A11" s="12"/>
      <c r="B11" s="44">
        <v>517</v>
      </c>
      <c r="C11" s="20" t="s">
        <v>24</v>
      </c>
      <c r="D11" s="46">
        <v>339061</v>
      </c>
      <c r="E11" s="46">
        <v>835000</v>
      </c>
      <c r="F11" s="46">
        <v>5153088</v>
      </c>
      <c r="G11" s="46">
        <v>0</v>
      </c>
      <c r="H11" s="46">
        <v>0</v>
      </c>
      <c r="I11" s="46">
        <v>659177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6986326</v>
      </c>
      <c r="O11" s="47">
        <f t="shared" si="1"/>
        <v>87.13519918182045</v>
      </c>
      <c r="P11" s="9"/>
    </row>
    <row r="12" spans="1:16" ht="15">
      <c r="A12" s="12"/>
      <c r="B12" s="44">
        <v>518</v>
      </c>
      <c r="C12" s="20" t="s">
        <v>59</v>
      </c>
      <c r="D12" s="46">
        <v>589167</v>
      </c>
      <c r="E12" s="46">
        <v>56112</v>
      </c>
      <c r="F12" s="46">
        <v>0</v>
      </c>
      <c r="G12" s="46">
        <v>0</v>
      </c>
      <c r="H12" s="46">
        <v>0</v>
      </c>
      <c r="I12" s="46">
        <v>58296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703575</v>
      </c>
      <c r="O12" s="47">
        <f t="shared" si="1"/>
        <v>8.775162762852652</v>
      </c>
      <c r="P12" s="9"/>
    </row>
    <row r="13" spans="1:16" ht="15">
      <c r="A13" s="12"/>
      <c r="B13" s="44">
        <v>519</v>
      </c>
      <c r="C13" s="20" t="s">
        <v>75</v>
      </c>
      <c r="D13" s="46">
        <v>538490</v>
      </c>
      <c r="E13" s="46">
        <v>0</v>
      </c>
      <c r="F13" s="46">
        <v>0</v>
      </c>
      <c r="G13" s="46">
        <v>1510271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2048761</v>
      </c>
      <c r="O13" s="47">
        <f t="shared" si="1"/>
        <v>25.5526578363142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66164757</v>
      </c>
      <c r="E14" s="31">
        <f t="shared" si="3"/>
        <v>6246242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72410999</v>
      </c>
      <c r="O14" s="43">
        <f t="shared" si="1"/>
        <v>903.1280276385044</v>
      </c>
      <c r="P14" s="10"/>
    </row>
    <row r="15" spans="1:16" ht="15">
      <c r="A15" s="12"/>
      <c r="B15" s="44">
        <v>521</v>
      </c>
      <c r="C15" s="20" t="s">
        <v>27</v>
      </c>
      <c r="D15" s="46">
        <v>27410337</v>
      </c>
      <c r="E15" s="46">
        <v>345544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27755881</v>
      </c>
      <c r="O15" s="47">
        <f t="shared" si="1"/>
        <v>346.1782658584649</v>
      </c>
      <c r="P15" s="9"/>
    </row>
    <row r="16" spans="1:16" ht="15">
      <c r="A16" s="12"/>
      <c r="B16" s="44">
        <v>522</v>
      </c>
      <c r="C16" s="20" t="s">
        <v>28</v>
      </c>
      <c r="D16" s="46">
        <v>35577224</v>
      </c>
      <c r="E16" s="46">
        <v>21278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35598502</v>
      </c>
      <c r="O16" s="47">
        <f t="shared" si="1"/>
        <v>443.99338970789995</v>
      </c>
      <c r="P16" s="9"/>
    </row>
    <row r="17" spans="1:16" ht="15">
      <c r="A17" s="12"/>
      <c r="B17" s="44">
        <v>524</v>
      </c>
      <c r="C17" s="20" t="s">
        <v>29</v>
      </c>
      <c r="D17" s="46">
        <v>1028098</v>
      </c>
      <c r="E17" s="46">
        <v>5868774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6896872</v>
      </c>
      <c r="O17" s="47">
        <f t="shared" si="1"/>
        <v>86.01950659781986</v>
      </c>
      <c r="P17" s="9"/>
    </row>
    <row r="18" spans="1:16" ht="15">
      <c r="A18" s="12"/>
      <c r="B18" s="44">
        <v>525</v>
      </c>
      <c r="C18" s="20" t="s">
        <v>30</v>
      </c>
      <c r="D18" s="46">
        <v>-11503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-11503</v>
      </c>
      <c r="O18" s="47">
        <f t="shared" si="1"/>
        <v>-0.14346828307016887</v>
      </c>
      <c r="P18" s="9"/>
    </row>
    <row r="19" spans="1:16" ht="15">
      <c r="A19" s="12"/>
      <c r="B19" s="44">
        <v>529</v>
      </c>
      <c r="C19" s="20" t="s">
        <v>31</v>
      </c>
      <c r="D19" s="46">
        <v>2160601</v>
      </c>
      <c r="E19" s="46">
        <v>10646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2171247</v>
      </c>
      <c r="O19" s="47">
        <f t="shared" si="1"/>
        <v>27.08033375738981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SUM(D21:D26)</f>
        <v>6669496</v>
      </c>
      <c r="E20" s="31">
        <f t="shared" si="5"/>
        <v>176777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46891901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53738174</v>
      </c>
      <c r="O20" s="43">
        <f t="shared" si="1"/>
        <v>670.235900122228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4978133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4978133</v>
      </c>
      <c r="O21" s="47">
        <f t="shared" si="1"/>
        <v>62.08851555289481</v>
      </c>
      <c r="P21" s="9"/>
    </row>
    <row r="22" spans="1:16" ht="15">
      <c r="A22" s="12"/>
      <c r="B22" s="44">
        <v>534</v>
      </c>
      <c r="C22" s="20" t="s">
        <v>77</v>
      </c>
      <c r="D22" s="46">
        <v>252752</v>
      </c>
      <c r="E22" s="46">
        <v>15000</v>
      </c>
      <c r="F22" s="46">
        <v>0</v>
      </c>
      <c r="G22" s="46">
        <v>0</v>
      </c>
      <c r="H22" s="46">
        <v>0</v>
      </c>
      <c r="I22" s="46">
        <v>21695947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21963699</v>
      </c>
      <c r="O22" s="47">
        <f t="shared" si="1"/>
        <v>273.93672827957795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5069071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5069071</v>
      </c>
      <c r="O23" s="47">
        <f t="shared" si="1"/>
        <v>63.22271695477563</v>
      </c>
      <c r="P23" s="9"/>
    </row>
    <row r="24" spans="1:16" ht="15">
      <c r="A24" s="12"/>
      <c r="B24" s="44">
        <v>536</v>
      </c>
      <c r="C24" s="20" t="s">
        <v>78</v>
      </c>
      <c r="D24" s="46">
        <v>0</v>
      </c>
      <c r="E24" s="46">
        <v>86173</v>
      </c>
      <c r="F24" s="46">
        <v>0</v>
      </c>
      <c r="G24" s="46">
        <v>0</v>
      </c>
      <c r="H24" s="46">
        <v>0</v>
      </c>
      <c r="I24" s="46">
        <v>14248289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14334462</v>
      </c>
      <c r="O24" s="47">
        <f t="shared" si="1"/>
        <v>178.78298286312955</v>
      </c>
      <c r="P24" s="9"/>
    </row>
    <row r="25" spans="1:16" ht="15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900461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900461</v>
      </c>
      <c r="O25" s="47">
        <f t="shared" si="1"/>
        <v>11.230774027788172</v>
      </c>
      <c r="P25" s="9"/>
    </row>
    <row r="26" spans="1:16" ht="15">
      <c r="A26" s="12"/>
      <c r="B26" s="44">
        <v>539</v>
      </c>
      <c r="C26" s="20" t="s">
        <v>37</v>
      </c>
      <c r="D26" s="46">
        <v>6416744</v>
      </c>
      <c r="E26" s="46">
        <v>75604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6492348</v>
      </c>
      <c r="O26" s="47">
        <f t="shared" si="1"/>
        <v>80.97418244406197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653398</v>
      </c>
      <c r="E27" s="31">
        <f t="shared" si="7"/>
        <v>2859790</v>
      </c>
      <c r="F27" s="31">
        <f t="shared" si="7"/>
        <v>0</v>
      </c>
      <c r="G27" s="31">
        <f t="shared" si="7"/>
        <v>99008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3612196</v>
      </c>
      <c r="O27" s="43">
        <f t="shared" si="1"/>
        <v>45.05220883534137</v>
      </c>
      <c r="P27" s="10"/>
    </row>
    <row r="28" spans="1:16" ht="15">
      <c r="A28" s="12"/>
      <c r="B28" s="44">
        <v>541</v>
      </c>
      <c r="C28" s="20" t="s">
        <v>79</v>
      </c>
      <c r="D28" s="46">
        <v>0</v>
      </c>
      <c r="E28" s="46">
        <v>2859790</v>
      </c>
      <c r="F28" s="46">
        <v>0</v>
      </c>
      <c r="G28" s="46">
        <v>99008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2958798</v>
      </c>
      <c r="O28" s="47">
        <f t="shared" si="1"/>
        <v>36.9028661228766</v>
      </c>
      <c r="P28" s="9"/>
    </row>
    <row r="29" spans="1:16" ht="15">
      <c r="A29" s="12"/>
      <c r="B29" s="44">
        <v>545</v>
      </c>
      <c r="C29" s="20" t="s">
        <v>40</v>
      </c>
      <c r="D29" s="46">
        <v>653398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653398</v>
      </c>
      <c r="O29" s="47">
        <f t="shared" si="1"/>
        <v>8.149342712464765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SUM(D31:D33)</f>
        <v>782119</v>
      </c>
      <c r="E30" s="31">
        <f t="shared" si="9"/>
        <v>4004637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4786756</v>
      </c>
      <c r="O30" s="43">
        <f t="shared" si="1"/>
        <v>59.701613909052355</v>
      </c>
      <c r="P30" s="10"/>
    </row>
    <row r="31" spans="1:16" ht="15">
      <c r="A31" s="13"/>
      <c r="B31" s="45">
        <v>552</v>
      </c>
      <c r="C31" s="21" t="s">
        <v>43</v>
      </c>
      <c r="D31" s="46">
        <v>298985</v>
      </c>
      <c r="E31" s="46">
        <v>1871981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2170966</v>
      </c>
      <c r="O31" s="47">
        <f t="shared" si="1"/>
        <v>27.07682905535184</v>
      </c>
      <c r="P31" s="9"/>
    </row>
    <row r="32" spans="1:16" ht="15">
      <c r="A32" s="13"/>
      <c r="B32" s="45">
        <v>554</v>
      </c>
      <c r="C32" s="21" t="s">
        <v>44</v>
      </c>
      <c r="D32" s="46">
        <v>483134</v>
      </c>
      <c r="E32" s="46">
        <v>1462506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1945640</v>
      </c>
      <c r="O32" s="47">
        <f t="shared" si="1"/>
        <v>24.266507021876325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670150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670150</v>
      </c>
      <c r="O33" s="47">
        <f t="shared" si="1"/>
        <v>8.358277831824191</v>
      </c>
      <c r="P33" s="9"/>
    </row>
    <row r="34" spans="1:16" ht="15.75">
      <c r="A34" s="28" t="s">
        <v>46</v>
      </c>
      <c r="B34" s="29"/>
      <c r="C34" s="30"/>
      <c r="D34" s="31">
        <f aca="true" t="shared" si="10" ref="D34:M34">SUM(D35:D35)</f>
        <v>2474160</v>
      </c>
      <c r="E34" s="31">
        <f t="shared" si="10"/>
        <v>12979</v>
      </c>
      <c r="F34" s="31">
        <f t="shared" si="10"/>
        <v>0</v>
      </c>
      <c r="G34" s="31">
        <f t="shared" si="10"/>
        <v>20057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2507196</v>
      </c>
      <c r="O34" s="43">
        <f t="shared" si="1"/>
        <v>31.27037341914241</v>
      </c>
      <c r="P34" s="10"/>
    </row>
    <row r="35" spans="1:16" ht="15">
      <c r="A35" s="12"/>
      <c r="B35" s="44">
        <v>569</v>
      </c>
      <c r="C35" s="20" t="s">
        <v>47</v>
      </c>
      <c r="D35" s="46">
        <v>2474160</v>
      </c>
      <c r="E35" s="46">
        <v>12979</v>
      </c>
      <c r="F35" s="46">
        <v>0</v>
      </c>
      <c r="G35" s="46">
        <v>20057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0">SUM(D35:M35)</f>
        <v>2507196</v>
      </c>
      <c r="O35" s="47">
        <f t="shared" si="1"/>
        <v>31.27037341914241</v>
      </c>
      <c r="P35" s="9"/>
    </row>
    <row r="36" spans="1:16" ht="15.75">
      <c r="A36" s="28" t="s">
        <v>48</v>
      </c>
      <c r="B36" s="29"/>
      <c r="C36" s="30"/>
      <c r="D36" s="31">
        <f aca="true" t="shared" si="12" ref="D36:M36">SUM(D37:D40)</f>
        <v>4337443</v>
      </c>
      <c r="E36" s="31">
        <f t="shared" si="12"/>
        <v>286869</v>
      </c>
      <c r="F36" s="31">
        <f t="shared" si="12"/>
        <v>0</v>
      </c>
      <c r="G36" s="31">
        <f t="shared" si="12"/>
        <v>1308014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5932326</v>
      </c>
      <c r="O36" s="43">
        <f t="shared" si="1"/>
        <v>73.98944847713837</v>
      </c>
      <c r="P36" s="9"/>
    </row>
    <row r="37" spans="1:16" ht="15">
      <c r="A37" s="12"/>
      <c r="B37" s="44">
        <v>572</v>
      </c>
      <c r="C37" s="20" t="s">
        <v>80</v>
      </c>
      <c r="D37" s="46">
        <v>2736578</v>
      </c>
      <c r="E37" s="46">
        <v>173475</v>
      </c>
      <c r="F37" s="46">
        <v>0</v>
      </c>
      <c r="G37" s="46">
        <v>1308014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4218067</v>
      </c>
      <c r="O37" s="47">
        <f t="shared" si="1"/>
        <v>52.60878295791863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50985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50985</v>
      </c>
      <c r="O38" s="47">
        <f t="shared" si="1"/>
        <v>0.6358976277781935</v>
      </c>
      <c r="P38" s="9"/>
    </row>
    <row r="39" spans="1:16" ht="15">
      <c r="A39" s="12"/>
      <c r="B39" s="44">
        <v>575</v>
      </c>
      <c r="C39" s="20" t="s">
        <v>81</v>
      </c>
      <c r="D39" s="46">
        <v>423979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423979</v>
      </c>
      <c r="O39" s="47">
        <f t="shared" si="1"/>
        <v>5.287971762827708</v>
      </c>
      <c r="P39" s="9"/>
    </row>
    <row r="40" spans="1:16" ht="15">
      <c r="A40" s="12"/>
      <c r="B40" s="44">
        <v>579</v>
      </c>
      <c r="C40" s="20" t="s">
        <v>51</v>
      </c>
      <c r="D40" s="46">
        <v>1176886</v>
      </c>
      <c r="E40" s="46">
        <v>62409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1239295</v>
      </c>
      <c r="O40" s="47">
        <f t="shared" si="1"/>
        <v>15.456796128613835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SUM(D42:D44)</f>
        <v>7391557</v>
      </c>
      <c r="E41" s="31">
        <f t="shared" si="13"/>
        <v>1139340</v>
      </c>
      <c r="F41" s="31">
        <f t="shared" si="13"/>
        <v>0</v>
      </c>
      <c r="G41" s="31">
        <f t="shared" si="13"/>
        <v>216</v>
      </c>
      <c r="H41" s="31">
        <f t="shared" si="13"/>
        <v>0</v>
      </c>
      <c r="I41" s="31">
        <f t="shared" si="13"/>
        <v>413403</v>
      </c>
      <c r="J41" s="31">
        <f t="shared" si="13"/>
        <v>0</v>
      </c>
      <c r="K41" s="31">
        <f t="shared" si="13"/>
        <v>21998389</v>
      </c>
      <c r="L41" s="31">
        <f t="shared" si="13"/>
        <v>0</v>
      </c>
      <c r="M41" s="31">
        <f t="shared" si="13"/>
        <v>0</v>
      </c>
      <c r="N41" s="31">
        <f>SUM(D41:M41)</f>
        <v>30942905</v>
      </c>
      <c r="O41" s="43">
        <f t="shared" si="1"/>
        <v>385.9276235376288</v>
      </c>
      <c r="P41" s="9"/>
    </row>
    <row r="42" spans="1:16" ht="15">
      <c r="A42" s="12"/>
      <c r="B42" s="44">
        <v>581</v>
      </c>
      <c r="C42" s="20" t="s">
        <v>83</v>
      </c>
      <c r="D42" s="46">
        <v>7391557</v>
      </c>
      <c r="E42" s="46">
        <v>1139340</v>
      </c>
      <c r="F42" s="46">
        <v>0</v>
      </c>
      <c r="G42" s="46">
        <v>0</v>
      </c>
      <c r="H42" s="46">
        <v>0</v>
      </c>
      <c r="I42" s="46">
        <v>413403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8944300</v>
      </c>
      <c r="O42" s="47">
        <f t="shared" si="1"/>
        <v>111.55553892588989</v>
      </c>
      <c r="P42" s="9"/>
    </row>
    <row r="43" spans="1:16" ht="15">
      <c r="A43" s="12"/>
      <c r="B43" s="44">
        <v>584</v>
      </c>
      <c r="C43" s="20" t="s">
        <v>97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21998389</v>
      </c>
      <c r="L43" s="46">
        <v>0</v>
      </c>
      <c r="M43" s="46">
        <v>0</v>
      </c>
      <c r="N43" s="46">
        <f>SUM(D43:M43)</f>
        <v>21998389</v>
      </c>
      <c r="O43" s="47">
        <f t="shared" si="1"/>
        <v>274.36939060590186</v>
      </c>
      <c r="P43" s="9"/>
    </row>
    <row r="44" spans="1:16" ht="15.75" thickBot="1">
      <c r="A44" s="12"/>
      <c r="B44" s="44">
        <v>585</v>
      </c>
      <c r="C44" s="20" t="s">
        <v>70</v>
      </c>
      <c r="D44" s="46">
        <v>0</v>
      </c>
      <c r="E44" s="46">
        <v>0</v>
      </c>
      <c r="F44" s="46">
        <v>0</v>
      </c>
      <c r="G44" s="46">
        <v>216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216</v>
      </c>
      <c r="O44" s="47">
        <f t="shared" si="1"/>
        <v>0.002694005837012647</v>
      </c>
      <c r="P44" s="9"/>
    </row>
    <row r="45" spans="1:119" ht="16.5" thickBot="1">
      <c r="A45" s="14" t="s">
        <v>10</v>
      </c>
      <c r="B45" s="23"/>
      <c r="C45" s="22"/>
      <c r="D45" s="15">
        <f aca="true" t="shared" si="14" ref="D45:M45">SUM(D5,D14,D20,D27,D30,D34,D36,D41)</f>
        <v>104002550</v>
      </c>
      <c r="E45" s="15">
        <f t="shared" si="14"/>
        <v>15617746</v>
      </c>
      <c r="F45" s="15">
        <f t="shared" si="14"/>
        <v>5153088</v>
      </c>
      <c r="G45" s="15">
        <f t="shared" si="14"/>
        <v>2937566</v>
      </c>
      <c r="H45" s="15">
        <f t="shared" si="14"/>
        <v>0</v>
      </c>
      <c r="I45" s="15">
        <f t="shared" si="14"/>
        <v>48022777</v>
      </c>
      <c r="J45" s="15">
        <f t="shared" si="14"/>
        <v>0</v>
      </c>
      <c r="K45" s="15">
        <f t="shared" si="14"/>
        <v>21998389</v>
      </c>
      <c r="L45" s="15">
        <f t="shared" si="14"/>
        <v>0</v>
      </c>
      <c r="M45" s="15">
        <f t="shared" si="14"/>
        <v>0</v>
      </c>
      <c r="N45" s="15">
        <f>SUM(D45:M45)</f>
        <v>197732116</v>
      </c>
      <c r="O45" s="37">
        <f t="shared" si="1"/>
        <v>2466.1642345780638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38"/>
      <c r="B47" s="39"/>
      <c r="C47" s="39"/>
      <c r="D47" s="40"/>
      <c r="E47" s="40"/>
      <c r="F47" s="40"/>
      <c r="G47" s="40"/>
      <c r="H47" s="40"/>
      <c r="I47" s="40"/>
      <c r="J47" s="40"/>
      <c r="K47" s="40"/>
      <c r="L47" s="93" t="s">
        <v>100</v>
      </c>
      <c r="M47" s="93"/>
      <c r="N47" s="93"/>
      <c r="O47" s="41">
        <v>80178</v>
      </c>
    </row>
    <row r="48" spans="1:15" ht="1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</row>
    <row r="49" spans="1:15" ht="15.75" customHeight="1" thickBot="1">
      <c r="A49" s="97" t="s">
        <v>64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9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17598543</v>
      </c>
      <c r="E5" s="26">
        <f t="shared" si="0"/>
        <v>76588</v>
      </c>
      <c r="F5" s="26">
        <f t="shared" si="0"/>
        <v>6226467</v>
      </c>
      <c r="G5" s="26">
        <f t="shared" si="0"/>
        <v>2167821</v>
      </c>
      <c r="H5" s="26">
        <f t="shared" si="0"/>
        <v>0</v>
      </c>
      <c r="I5" s="26">
        <f t="shared" si="0"/>
        <v>1349189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27418608</v>
      </c>
      <c r="O5" s="32">
        <f aca="true" t="shared" si="1" ref="O5:O46">(N5/O$48)</f>
        <v>344.90116608173895</v>
      </c>
      <c r="P5" s="6"/>
    </row>
    <row r="6" spans="1:16" ht="15">
      <c r="A6" s="12"/>
      <c r="B6" s="44">
        <v>511</v>
      </c>
      <c r="C6" s="20" t="s">
        <v>19</v>
      </c>
      <c r="D6" s="46">
        <v>371689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371689</v>
      </c>
      <c r="O6" s="47">
        <f t="shared" si="1"/>
        <v>4.675509767664189</v>
      </c>
      <c r="P6" s="9"/>
    </row>
    <row r="7" spans="1:16" ht="15">
      <c r="A7" s="12"/>
      <c r="B7" s="44">
        <v>512</v>
      </c>
      <c r="C7" s="20" t="s">
        <v>20</v>
      </c>
      <c r="D7" s="46">
        <v>765832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765832</v>
      </c>
      <c r="O7" s="47">
        <f t="shared" si="1"/>
        <v>9.633470445425614</v>
      </c>
      <c r="P7" s="9"/>
    </row>
    <row r="8" spans="1:16" ht="15">
      <c r="A8" s="12"/>
      <c r="B8" s="44">
        <v>513</v>
      </c>
      <c r="C8" s="20" t="s">
        <v>21</v>
      </c>
      <c r="D8" s="46">
        <v>9109521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9109521</v>
      </c>
      <c r="O8" s="47">
        <f t="shared" si="1"/>
        <v>114.58949394316767</v>
      </c>
      <c r="P8" s="9"/>
    </row>
    <row r="9" spans="1:16" ht="15">
      <c r="A9" s="12"/>
      <c r="B9" s="44">
        <v>514</v>
      </c>
      <c r="C9" s="20" t="s">
        <v>22</v>
      </c>
      <c r="D9" s="46">
        <v>526238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526238</v>
      </c>
      <c r="O9" s="47">
        <f t="shared" si="1"/>
        <v>6.619595708014139</v>
      </c>
      <c r="P9" s="9"/>
    </row>
    <row r="10" spans="1:16" ht="15">
      <c r="A10" s="12"/>
      <c r="B10" s="44">
        <v>515</v>
      </c>
      <c r="C10" s="20" t="s">
        <v>23</v>
      </c>
      <c r="D10" s="46">
        <v>1370298</v>
      </c>
      <c r="E10" s="46">
        <v>12700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1382998</v>
      </c>
      <c r="O10" s="47">
        <f t="shared" si="1"/>
        <v>17.396857743059485</v>
      </c>
      <c r="P10" s="9"/>
    </row>
    <row r="11" spans="1:16" ht="15">
      <c r="A11" s="12"/>
      <c r="B11" s="44">
        <v>517</v>
      </c>
      <c r="C11" s="20" t="s">
        <v>24</v>
      </c>
      <c r="D11" s="46">
        <v>364934</v>
      </c>
      <c r="E11" s="46">
        <v>0</v>
      </c>
      <c r="F11" s="46">
        <v>6226467</v>
      </c>
      <c r="G11" s="46">
        <v>0</v>
      </c>
      <c r="H11" s="46">
        <v>0</v>
      </c>
      <c r="I11" s="46">
        <v>486694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7078095</v>
      </c>
      <c r="O11" s="47">
        <f t="shared" si="1"/>
        <v>89.03600135854184</v>
      </c>
      <c r="P11" s="9"/>
    </row>
    <row r="12" spans="1:16" ht="15">
      <c r="A12" s="12"/>
      <c r="B12" s="44">
        <v>518</v>
      </c>
      <c r="C12" s="20" t="s">
        <v>59</v>
      </c>
      <c r="D12" s="46">
        <v>670829</v>
      </c>
      <c r="E12" s="46">
        <v>63888</v>
      </c>
      <c r="F12" s="46">
        <v>0</v>
      </c>
      <c r="G12" s="46">
        <v>0</v>
      </c>
      <c r="H12" s="46">
        <v>0</v>
      </c>
      <c r="I12" s="46">
        <v>862495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1597212</v>
      </c>
      <c r="O12" s="47">
        <f t="shared" si="1"/>
        <v>20.09147515000566</v>
      </c>
      <c r="P12" s="9"/>
    </row>
    <row r="13" spans="1:16" ht="15">
      <c r="A13" s="12"/>
      <c r="B13" s="44">
        <v>519</v>
      </c>
      <c r="C13" s="20" t="s">
        <v>75</v>
      </c>
      <c r="D13" s="46">
        <v>4419202</v>
      </c>
      <c r="E13" s="46">
        <v>0</v>
      </c>
      <c r="F13" s="46">
        <v>0</v>
      </c>
      <c r="G13" s="46">
        <v>2167821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6587023</v>
      </c>
      <c r="O13" s="47">
        <f t="shared" si="1"/>
        <v>82.85876196586035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69087425</v>
      </c>
      <c r="E14" s="31">
        <f t="shared" si="3"/>
        <v>245091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69332516</v>
      </c>
      <c r="O14" s="43">
        <f t="shared" si="1"/>
        <v>872.1400304414003</v>
      </c>
      <c r="P14" s="10"/>
    </row>
    <row r="15" spans="1:16" ht="15">
      <c r="A15" s="12"/>
      <c r="B15" s="44">
        <v>521</v>
      </c>
      <c r="C15" s="20" t="s">
        <v>27</v>
      </c>
      <c r="D15" s="46">
        <v>25903645</v>
      </c>
      <c r="E15" s="46">
        <v>139882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26043527</v>
      </c>
      <c r="O15" s="47">
        <f t="shared" si="1"/>
        <v>327.6038970024026</v>
      </c>
      <c r="P15" s="9"/>
    </row>
    <row r="16" spans="1:16" ht="15">
      <c r="A16" s="12"/>
      <c r="B16" s="44">
        <v>522</v>
      </c>
      <c r="C16" s="20" t="s">
        <v>28</v>
      </c>
      <c r="D16" s="46">
        <v>33654716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33654716</v>
      </c>
      <c r="O16" s="47">
        <f t="shared" si="1"/>
        <v>423.3457363170937</v>
      </c>
      <c r="P16" s="9"/>
    </row>
    <row r="17" spans="1:16" ht="15">
      <c r="A17" s="12"/>
      <c r="B17" s="44">
        <v>524</v>
      </c>
      <c r="C17" s="20" t="s">
        <v>29</v>
      </c>
      <c r="D17" s="46">
        <v>7104873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7104873</v>
      </c>
      <c r="O17" s="47">
        <f t="shared" si="1"/>
        <v>89.3728442582739</v>
      </c>
      <c r="P17" s="9"/>
    </row>
    <row r="18" spans="1:16" ht="15">
      <c r="A18" s="12"/>
      <c r="B18" s="44">
        <v>525</v>
      </c>
      <c r="C18" s="20" t="s">
        <v>30</v>
      </c>
      <c r="D18" s="46">
        <v>120311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120311</v>
      </c>
      <c r="O18" s="47">
        <f t="shared" si="1"/>
        <v>1.5134030214976666</v>
      </c>
      <c r="P18" s="9"/>
    </row>
    <row r="19" spans="1:16" ht="15">
      <c r="A19" s="12"/>
      <c r="B19" s="44">
        <v>529</v>
      </c>
      <c r="C19" s="20" t="s">
        <v>31</v>
      </c>
      <c r="D19" s="46">
        <v>2303880</v>
      </c>
      <c r="E19" s="46">
        <v>105209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2409089</v>
      </c>
      <c r="O19" s="47">
        <f t="shared" si="1"/>
        <v>30.304149842132407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SUM(D21:D26)</f>
        <v>7818151</v>
      </c>
      <c r="E20" s="31">
        <f t="shared" si="5"/>
        <v>375367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39387938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47581456</v>
      </c>
      <c r="O20" s="43">
        <f t="shared" si="1"/>
        <v>598.5314665962237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5436593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5436593</v>
      </c>
      <c r="O21" s="47">
        <f t="shared" si="1"/>
        <v>68.38739826660125</v>
      </c>
      <c r="P21" s="9"/>
    </row>
    <row r="22" spans="1:16" ht="15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15614996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15614996</v>
      </c>
      <c r="O22" s="47">
        <f t="shared" si="1"/>
        <v>196.42245619331547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5271327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5271327</v>
      </c>
      <c r="O23" s="47">
        <f t="shared" si="1"/>
        <v>66.30850220763048</v>
      </c>
      <c r="P23" s="9"/>
    </row>
    <row r="24" spans="1:16" ht="15">
      <c r="A24" s="12"/>
      <c r="B24" s="44">
        <v>536</v>
      </c>
      <c r="C24" s="20" t="s">
        <v>78</v>
      </c>
      <c r="D24" s="46">
        <v>0</v>
      </c>
      <c r="E24" s="46">
        <v>84575</v>
      </c>
      <c r="F24" s="46">
        <v>0</v>
      </c>
      <c r="G24" s="46">
        <v>0</v>
      </c>
      <c r="H24" s="46">
        <v>0</v>
      </c>
      <c r="I24" s="46">
        <v>12275391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12359966</v>
      </c>
      <c r="O24" s="47">
        <f t="shared" si="1"/>
        <v>155.47713750204412</v>
      </c>
      <c r="P24" s="9"/>
    </row>
    <row r="25" spans="1:16" ht="15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789631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789631</v>
      </c>
      <c r="O25" s="47">
        <f t="shared" si="1"/>
        <v>9.932840232964766</v>
      </c>
      <c r="P25" s="9"/>
    </row>
    <row r="26" spans="1:16" ht="15">
      <c r="A26" s="12"/>
      <c r="B26" s="44">
        <v>539</v>
      </c>
      <c r="C26" s="20" t="s">
        <v>37</v>
      </c>
      <c r="D26" s="46">
        <v>7818151</v>
      </c>
      <c r="E26" s="46">
        <v>290792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8108943</v>
      </c>
      <c r="O26" s="47">
        <f t="shared" si="1"/>
        <v>102.00313219366768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633082</v>
      </c>
      <c r="E27" s="31">
        <f t="shared" si="7"/>
        <v>1956484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2589566</v>
      </c>
      <c r="O27" s="43">
        <f t="shared" si="1"/>
        <v>32.57438645483477</v>
      </c>
      <c r="P27" s="10"/>
    </row>
    <row r="28" spans="1:16" ht="15">
      <c r="A28" s="12"/>
      <c r="B28" s="44">
        <v>541</v>
      </c>
      <c r="C28" s="20" t="s">
        <v>79</v>
      </c>
      <c r="D28" s="46">
        <v>0</v>
      </c>
      <c r="E28" s="46">
        <v>1956484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1956484</v>
      </c>
      <c r="O28" s="47">
        <f t="shared" si="1"/>
        <v>24.610790344289722</v>
      </c>
      <c r="P28" s="9"/>
    </row>
    <row r="29" spans="1:16" ht="15">
      <c r="A29" s="12"/>
      <c r="B29" s="44">
        <v>545</v>
      </c>
      <c r="C29" s="20" t="s">
        <v>40</v>
      </c>
      <c r="D29" s="46">
        <v>633082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633082</v>
      </c>
      <c r="O29" s="47">
        <f t="shared" si="1"/>
        <v>7.963596110545052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SUM(D31:D33)</f>
        <v>836055</v>
      </c>
      <c r="E30" s="31">
        <f t="shared" si="9"/>
        <v>2458465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3294520</v>
      </c>
      <c r="O30" s="43">
        <f t="shared" si="1"/>
        <v>41.44206699623885</v>
      </c>
      <c r="P30" s="10"/>
    </row>
    <row r="31" spans="1:16" ht="15">
      <c r="A31" s="13"/>
      <c r="B31" s="45">
        <v>552</v>
      </c>
      <c r="C31" s="21" t="s">
        <v>43</v>
      </c>
      <c r="D31" s="46">
        <v>353839</v>
      </c>
      <c r="E31" s="46">
        <v>836839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1190678</v>
      </c>
      <c r="O31" s="47">
        <f t="shared" si="1"/>
        <v>14.977646955231014</v>
      </c>
      <c r="P31" s="9"/>
    </row>
    <row r="32" spans="1:16" ht="15">
      <c r="A32" s="13"/>
      <c r="B32" s="45">
        <v>554</v>
      </c>
      <c r="C32" s="21" t="s">
        <v>44</v>
      </c>
      <c r="D32" s="46">
        <v>482216</v>
      </c>
      <c r="E32" s="46">
        <v>1048258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1530474</v>
      </c>
      <c r="O32" s="47">
        <f t="shared" si="1"/>
        <v>19.251971772519717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573368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573368</v>
      </c>
      <c r="O33" s="47">
        <f t="shared" si="1"/>
        <v>7.212448268488119</v>
      </c>
      <c r="P33" s="9"/>
    </row>
    <row r="34" spans="1:16" ht="15.75">
      <c r="A34" s="28" t="s">
        <v>46</v>
      </c>
      <c r="B34" s="29"/>
      <c r="C34" s="30"/>
      <c r="D34" s="31">
        <f aca="true" t="shared" si="10" ref="D34:M34">SUM(D35:D35)</f>
        <v>2774742</v>
      </c>
      <c r="E34" s="31">
        <f t="shared" si="10"/>
        <v>20527</v>
      </c>
      <c r="F34" s="31">
        <f t="shared" si="10"/>
        <v>0</v>
      </c>
      <c r="G34" s="31">
        <f t="shared" si="10"/>
        <v>56942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2852211</v>
      </c>
      <c r="O34" s="43">
        <f t="shared" si="1"/>
        <v>35.87822181969131</v>
      </c>
      <c r="P34" s="10"/>
    </row>
    <row r="35" spans="1:16" ht="15">
      <c r="A35" s="12"/>
      <c r="B35" s="44">
        <v>569</v>
      </c>
      <c r="C35" s="20" t="s">
        <v>47</v>
      </c>
      <c r="D35" s="46">
        <v>2774742</v>
      </c>
      <c r="E35" s="46">
        <v>20527</v>
      </c>
      <c r="F35" s="46">
        <v>0</v>
      </c>
      <c r="G35" s="46">
        <v>56942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1">SUM(D35:M35)</f>
        <v>2852211</v>
      </c>
      <c r="O35" s="47">
        <f t="shared" si="1"/>
        <v>35.87822181969131</v>
      </c>
      <c r="P35" s="9"/>
    </row>
    <row r="36" spans="1:16" ht="15.75">
      <c r="A36" s="28" t="s">
        <v>48</v>
      </c>
      <c r="B36" s="29"/>
      <c r="C36" s="30"/>
      <c r="D36" s="31">
        <f aca="true" t="shared" si="12" ref="D36:M36">SUM(D37:D41)</f>
        <v>5499714</v>
      </c>
      <c r="E36" s="31">
        <f t="shared" si="12"/>
        <v>803513</v>
      </c>
      <c r="F36" s="31">
        <f t="shared" si="12"/>
        <v>0</v>
      </c>
      <c r="G36" s="31">
        <f t="shared" si="12"/>
        <v>101023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6404250</v>
      </c>
      <c r="O36" s="43">
        <f t="shared" si="1"/>
        <v>80.5596437601419</v>
      </c>
      <c r="P36" s="9"/>
    </row>
    <row r="37" spans="1:16" ht="15">
      <c r="A37" s="12"/>
      <c r="B37" s="44">
        <v>572</v>
      </c>
      <c r="C37" s="20" t="s">
        <v>80</v>
      </c>
      <c r="D37" s="46">
        <v>3576401</v>
      </c>
      <c r="E37" s="46">
        <v>562518</v>
      </c>
      <c r="F37" s="46">
        <v>0</v>
      </c>
      <c r="G37" s="46">
        <v>101023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4239942</v>
      </c>
      <c r="O37" s="47">
        <f t="shared" si="1"/>
        <v>53.33461640061889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66874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66874</v>
      </c>
      <c r="O38" s="47">
        <f t="shared" si="1"/>
        <v>0.8412141338666868</v>
      </c>
      <c r="P38" s="9"/>
    </row>
    <row r="39" spans="1:16" ht="15">
      <c r="A39" s="12"/>
      <c r="B39" s="44">
        <v>574</v>
      </c>
      <c r="C39" s="20" t="s">
        <v>62</v>
      </c>
      <c r="D39" s="46">
        <v>55000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55000</v>
      </c>
      <c r="O39" s="47">
        <f t="shared" si="1"/>
        <v>0.6918500069185001</v>
      </c>
      <c r="P39" s="9"/>
    </row>
    <row r="40" spans="1:16" ht="15">
      <c r="A40" s="12"/>
      <c r="B40" s="44">
        <v>575</v>
      </c>
      <c r="C40" s="20" t="s">
        <v>81</v>
      </c>
      <c r="D40" s="46">
        <v>558850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558850</v>
      </c>
      <c r="O40" s="47">
        <f t="shared" si="1"/>
        <v>7.029825024843705</v>
      </c>
      <c r="P40" s="9"/>
    </row>
    <row r="41" spans="1:16" ht="15">
      <c r="A41" s="12"/>
      <c r="B41" s="44">
        <v>579</v>
      </c>
      <c r="C41" s="20" t="s">
        <v>51</v>
      </c>
      <c r="D41" s="46">
        <v>1309463</v>
      </c>
      <c r="E41" s="46">
        <v>174121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1483584</v>
      </c>
      <c r="O41" s="47">
        <f t="shared" si="1"/>
        <v>18.66213819389411</v>
      </c>
      <c r="P41" s="9"/>
    </row>
    <row r="42" spans="1:16" ht="15.75">
      <c r="A42" s="28" t="s">
        <v>82</v>
      </c>
      <c r="B42" s="29"/>
      <c r="C42" s="30"/>
      <c r="D42" s="31">
        <f aca="true" t="shared" si="13" ref="D42:M42">SUM(D43:D45)</f>
        <v>4367964</v>
      </c>
      <c r="E42" s="31">
        <f t="shared" si="13"/>
        <v>1539688</v>
      </c>
      <c r="F42" s="31">
        <f t="shared" si="13"/>
        <v>0</v>
      </c>
      <c r="G42" s="31">
        <f t="shared" si="13"/>
        <v>0</v>
      </c>
      <c r="H42" s="31">
        <f t="shared" si="13"/>
        <v>246623</v>
      </c>
      <c r="I42" s="31">
        <f t="shared" si="13"/>
        <v>298961</v>
      </c>
      <c r="J42" s="31">
        <f t="shared" si="13"/>
        <v>0</v>
      </c>
      <c r="K42" s="31">
        <f t="shared" si="13"/>
        <v>20644524</v>
      </c>
      <c r="L42" s="31">
        <f t="shared" si="13"/>
        <v>0</v>
      </c>
      <c r="M42" s="31">
        <f t="shared" si="13"/>
        <v>0</v>
      </c>
      <c r="N42" s="31">
        <f>SUM(D42:M42)</f>
        <v>27097760</v>
      </c>
      <c r="O42" s="43">
        <f t="shared" si="1"/>
        <v>340.8651898813792</v>
      </c>
      <c r="P42" s="9"/>
    </row>
    <row r="43" spans="1:16" ht="15">
      <c r="A43" s="12"/>
      <c r="B43" s="44">
        <v>581</v>
      </c>
      <c r="C43" s="20" t="s">
        <v>83</v>
      </c>
      <c r="D43" s="46">
        <v>4367964</v>
      </c>
      <c r="E43" s="46">
        <v>1539688</v>
      </c>
      <c r="F43" s="46">
        <v>0</v>
      </c>
      <c r="G43" s="46">
        <v>0</v>
      </c>
      <c r="H43" s="46">
        <v>246623</v>
      </c>
      <c r="I43" s="46">
        <v>283461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6437736</v>
      </c>
      <c r="O43" s="47">
        <f t="shared" si="1"/>
        <v>80.98086720253595</v>
      </c>
      <c r="P43" s="9"/>
    </row>
    <row r="44" spans="1:16" ht="15">
      <c r="A44" s="12"/>
      <c r="B44" s="44">
        <v>584</v>
      </c>
      <c r="C44" s="20" t="s">
        <v>97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20644524</v>
      </c>
      <c r="L44" s="46">
        <v>0</v>
      </c>
      <c r="M44" s="46">
        <v>0</v>
      </c>
      <c r="N44" s="46">
        <f>SUM(D44:M44)</f>
        <v>20644524</v>
      </c>
      <c r="O44" s="47">
        <f t="shared" si="1"/>
        <v>259.68934676780253</v>
      </c>
      <c r="P44" s="9"/>
    </row>
    <row r="45" spans="1:16" ht="15.75" thickBot="1">
      <c r="A45" s="12"/>
      <c r="B45" s="44">
        <v>585</v>
      </c>
      <c r="C45" s="20" t="s">
        <v>70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15500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15500</v>
      </c>
      <c r="O45" s="47">
        <f t="shared" si="1"/>
        <v>0.1949759110406682</v>
      </c>
      <c r="P45" s="9"/>
    </row>
    <row r="46" spans="1:119" ht="16.5" thickBot="1">
      <c r="A46" s="14" t="s">
        <v>10</v>
      </c>
      <c r="B46" s="23"/>
      <c r="C46" s="22"/>
      <c r="D46" s="15">
        <f aca="true" t="shared" si="14" ref="D46:M46">SUM(D5,D14,D20,D27,D30,D34,D36,D42)</f>
        <v>108615676</v>
      </c>
      <c r="E46" s="15">
        <f t="shared" si="14"/>
        <v>7475723</v>
      </c>
      <c r="F46" s="15">
        <f t="shared" si="14"/>
        <v>6226467</v>
      </c>
      <c r="G46" s="15">
        <f t="shared" si="14"/>
        <v>2325786</v>
      </c>
      <c r="H46" s="15">
        <f t="shared" si="14"/>
        <v>246623</v>
      </c>
      <c r="I46" s="15">
        <f t="shared" si="14"/>
        <v>41036088</v>
      </c>
      <c r="J46" s="15">
        <f t="shared" si="14"/>
        <v>0</v>
      </c>
      <c r="K46" s="15">
        <f t="shared" si="14"/>
        <v>20644524</v>
      </c>
      <c r="L46" s="15">
        <f t="shared" si="14"/>
        <v>0</v>
      </c>
      <c r="M46" s="15">
        <f t="shared" si="14"/>
        <v>0</v>
      </c>
      <c r="N46" s="15">
        <f>SUM(D46:M46)</f>
        <v>186570887</v>
      </c>
      <c r="O46" s="37">
        <f t="shared" si="1"/>
        <v>2346.892172031649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38"/>
      <c r="B48" s="39"/>
      <c r="C48" s="39"/>
      <c r="D48" s="40"/>
      <c r="E48" s="40"/>
      <c r="F48" s="40"/>
      <c r="G48" s="40"/>
      <c r="H48" s="40"/>
      <c r="I48" s="40"/>
      <c r="J48" s="40"/>
      <c r="K48" s="40"/>
      <c r="L48" s="93" t="s">
        <v>98</v>
      </c>
      <c r="M48" s="93"/>
      <c r="N48" s="93"/>
      <c r="O48" s="41">
        <v>79497</v>
      </c>
    </row>
    <row r="49" spans="1:15" ht="1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</row>
    <row r="50" spans="1:15" ht="15.75" customHeight="1" thickBot="1">
      <c r="A50" s="97" t="s">
        <v>64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9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16999664</v>
      </c>
      <c r="E5" s="26">
        <f t="shared" si="0"/>
        <v>0</v>
      </c>
      <c r="F5" s="26">
        <f t="shared" si="0"/>
        <v>4484278</v>
      </c>
      <c r="G5" s="26">
        <f t="shared" si="0"/>
        <v>0</v>
      </c>
      <c r="H5" s="26">
        <f t="shared" si="0"/>
        <v>0</v>
      </c>
      <c r="I5" s="26">
        <f t="shared" si="0"/>
        <v>748830</v>
      </c>
      <c r="J5" s="26">
        <f t="shared" si="0"/>
        <v>0</v>
      </c>
      <c r="K5" s="26">
        <f t="shared" si="0"/>
        <v>21125092</v>
      </c>
      <c r="L5" s="26">
        <f t="shared" si="0"/>
        <v>0</v>
      </c>
      <c r="M5" s="26">
        <f t="shared" si="0"/>
        <v>0</v>
      </c>
      <c r="N5" s="27">
        <f>SUM(D5:M5)</f>
        <v>43357864</v>
      </c>
      <c r="O5" s="32">
        <f aca="true" t="shared" si="1" ref="O5:O44">(N5/O$46)</f>
        <v>551.8163236735265</v>
      </c>
      <c r="P5" s="6"/>
    </row>
    <row r="6" spans="1:16" ht="15">
      <c r="A6" s="12"/>
      <c r="B6" s="44">
        <v>511</v>
      </c>
      <c r="C6" s="20" t="s">
        <v>19</v>
      </c>
      <c r="D6" s="46">
        <v>309432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309432</v>
      </c>
      <c r="O6" s="47">
        <f t="shared" si="1"/>
        <v>3.9381466916116223</v>
      </c>
      <c r="P6" s="9"/>
    </row>
    <row r="7" spans="1:16" ht="15">
      <c r="A7" s="12"/>
      <c r="B7" s="44">
        <v>512</v>
      </c>
      <c r="C7" s="20" t="s">
        <v>20</v>
      </c>
      <c r="D7" s="46">
        <v>816948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816948</v>
      </c>
      <c r="O7" s="47">
        <f t="shared" si="1"/>
        <v>10.397312053758926</v>
      </c>
      <c r="P7" s="9"/>
    </row>
    <row r="8" spans="1:16" ht="15">
      <c r="A8" s="12"/>
      <c r="B8" s="44">
        <v>513</v>
      </c>
      <c r="C8" s="20" t="s">
        <v>21</v>
      </c>
      <c r="D8" s="46">
        <v>7524928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7524928</v>
      </c>
      <c r="O8" s="47">
        <f t="shared" si="1"/>
        <v>95.76989551118069</v>
      </c>
      <c r="P8" s="9"/>
    </row>
    <row r="9" spans="1:16" ht="15">
      <c r="A9" s="12"/>
      <c r="B9" s="44">
        <v>514</v>
      </c>
      <c r="C9" s="20" t="s">
        <v>22</v>
      </c>
      <c r="D9" s="46">
        <v>526788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526788</v>
      </c>
      <c r="O9" s="47">
        <f t="shared" si="1"/>
        <v>6.704440456645412</v>
      </c>
      <c r="P9" s="9"/>
    </row>
    <row r="10" spans="1:16" ht="15">
      <c r="A10" s="12"/>
      <c r="B10" s="44">
        <v>515</v>
      </c>
      <c r="C10" s="20" t="s">
        <v>23</v>
      </c>
      <c r="D10" s="46">
        <v>1367685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1367685</v>
      </c>
      <c r="O10" s="47">
        <f t="shared" si="1"/>
        <v>17.40655186896262</v>
      </c>
      <c r="P10" s="9"/>
    </row>
    <row r="11" spans="1:16" ht="15">
      <c r="A11" s="12"/>
      <c r="B11" s="44">
        <v>517</v>
      </c>
      <c r="C11" s="20" t="s">
        <v>24</v>
      </c>
      <c r="D11" s="46">
        <v>362252</v>
      </c>
      <c r="E11" s="46">
        <v>0</v>
      </c>
      <c r="F11" s="46">
        <v>4484278</v>
      </c>
      <c r="G11" s="46">
        <v>0</v>
      </c>
      <c r="H11" s="46">
        <v>0</v>
      </c>
      <c r="I11" s="46">
        <v>748830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5595360</v>
      </c>
      <c r="O11" s="47">
        <f t="shared" si="1"/>
        <v>71.21224848230308</v>
      </c>
      <c r="P11" s="9"/>
    </row>
    <row r="12" spans="1:16" ht="15">
      <c r="A12" s="12"/>
      <c r="B12" s="44">
        <v>518</v>
      </c>
      <c r="C12" s="20" t="s">
        <v>59</v>
      </c>
      <c r="D12" s="46">
        <v>691170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21125092</v>
      </c>
      <c r="L12" s="46">
        <v>0</v>
      </c>
      <c r="M12" s="46">
        <v>0</v>
      </c>
      <c r="N12" s="46">
        <f t="shared" si="2"/>
        <v>21816262</v>
      </c>
      <c r="O12" s="47">
        <f t="shared" si="1"/>
        <v>277.6559632443715</v>
      </c>
      <c r="P12" s="9"/>
    </row>
    <row r="13" spans="1:16" ht="15">
      <c r="A13" s="12"/>
      <c r="B13" s="44">
        <v>519</v>
      </c>
      <c r="C13" s="20" t="s">
        <v>75</v>
      </c>
      <c r="D13" s="46">
        <v>5400461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5400461</v>
      </c>
      <c r="O13" s="47">
        <f t="shared" si="1"/>
        <v>68.7317653646927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64429468</v>
      </c>
      <c r="E14" s="31">
        <f t="shared" si="3"/>
        <v>619228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65048696</v>
      </c>
      <c r="O14" s="43">
        <f t="shared" si="1"/>
        <v>827.875937026714</v>
      </c>
      <c r="P14" s="10"/>
    </row>
    <row r="15" spans="1:16" ht="15">
      <c r="A15" s="12"/>
      <c r="B15" s="44">
        <v>521</v>
      </c>
      <c r="C15" s="20" t="s">
        <v>27</v>
      </c>
      <c r="D15" s="46">
        <v>23809633</v>
      </c>
      <c r="E15" s="46">
        <v>573901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24383534</v>
      </c>
      <c r="O15" s="47">
        <f t="shared" si="1"/>
        <v>310.32968067911366</v>
      </c>
      <c r="P15" s="9"/>
    </row>
    <row r="16" spans="1:16" ht="15">
      <c r="A16" s="12"/>
      <c r="B16" s="44">
        <v>522</v>
      </c>
      <c r="C16" s="20" t="s">
        <v>28</v>
      </c>
      <c r="D16" s="46">
        <v>31751938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31751938</v>
      </c>
      <c r="O16" s="47">
        <f t="shared" si="1"/>
        <v>404.10749239560664</v>
      </c>
      <c r="P16" s="9"/>
    </row>
    <row r="17" spans="1:16" ht="15">
      <c r="A17" s="12"/>
      <c r="B17" s="44">
        <v>524</v>
      </c>
      <c r="C17" s="20" t="s">
        <v>29</v>
      </c>
      <c r="D17" s="46">
        <v>4715889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4715889</v>
      </c>
      <c r="O17" s="47">
        <f t="shared" si="1"/>
        <v>60.019205070444045</v>
      </c>
      <c r="P17" s="9"/>
    </row>
    <row r="18" spans="1:16" ht="15">
      <c r="A18" s="12"/>
      <c r="B18" s="44">
        <v>525</v>
      </c>
      <c r="C18" s="20" t="s">
        <v>30</v>
      </c>
      <c r="D18" s="46">
        <v>2089452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2089452</v>
      </c>
      <c r="O18" s="47">
        <f t="shared" si="1"/>
        <v>26.59249360467336</v>
      </c>
      <c r="P18" s="9"/>
    </row>
    <row r="19" spans="1:16" ht="15">
      <c r="A19" s="12"/>
      <c r="B19" s="44">
        <v>529</v>
      </c>
      <c r="C19" s="20" t="s">
        <v>31</v>
      </c>
      <c r="D19" s="46">
        <v>2062556</v>
      </c>
      <c r="E19" s="46">
        <v>45327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2107883</v>
      </c>
      <c r="O19" s="47">
        <f t="shared" si="1"/>
        <v>26.82706527687628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SUM(D21:D26)</f>
        <v>7247332</v>
      </c>
      <c r="E20" s="31">
        <f t="shared" si="5"/>
        <v>466560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43079916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50793808</v>
      </c>
      <c r="O20" s="43">
        <f t="shared" si="1"/>
        <v>646.4537181983633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4907399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4907399</v>
      </c>
      <c r="O21" s="47">
        <f t="shared" si="1"/>
        <v>62.45655632341899</v>
      </c>
      <c r="P21" s="9"/>
    </row>
    <row r="22" spans="1:16" ht="15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17096677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17096677</v>
      </c>
      <c r="O22" s="47">
        <f t="shared" si="1"/>
        <v>217.58971911470863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4866012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4866012</v>
      </c>
      <c r="O23" s="47">
        <f t="shared" si="1"/>
        <v>61.929823221717385</v>
      </c>
      <c r="P23" s="9"/>
    </row>
    <row r="24" spans="1:16" ht="15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16201794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16201794</v>
      </c>
      <c r="O24" s="47">
        <f t="shared" si="1"/>
        <v>206.20052689855294</v>
      </c>
      <c r="P24" s="9"/>
    </row>
    <row r="25" spans="1:16" ht="15">
      <c r="A25" s="12"/>
      <c r="B25" s="44">
        <v>538</v>
      </c>
      <c r="C25" s="20" t="s">
        <v>94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8034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8034</v>
      </c>
      <c r="O25" s="47">
        <f t="shared" si="1"/>
        <v>0.10224886411362683</v>
      </c>
      <c r="P25" s="9"/>
    </row>
    <row r="26" spans="1:16" ht="15">
      <c r="A26" s="12"/>
      <c r="B26" s="44">
        <v>539</v>
      </c>
      <c r="C26" s="20" t="s">
        <v>37</v>
      </c>
      <c r="D26" s="46">
        <v>7247332</v>
      </c>
      <c r="E26" s="46">
        <v>466560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7713892</v>
      </c>
      <c r="O26" s="47">
        <f t="shared" si="1"/>
        <v>98.17484377585176</v>
      </c>
      <c r="P26" s="9"/>
    </row>
    <row r="27" spans="1:16" ht="15.75">
      <c r="A27" s="28" t="s">
        <v>38</v>
      </c>
      <c r="B27" s="29"/>
      <c r="C27" s="30"/>
      <c r="D27" s="31">
        <f aca="true" t="shared" si="7" ref="D27:M27">SUM(D28:D29)</f>
        <v>736560</v>
      </c>
      <c r="E27" s="31">
        <f t="shared" si="7"/>
        <v>2943162</v>
      </c>
      <c r="F27" s="31">
        <f t="shared" si="7"/>
        <v>0</v>
      </c>
      <c r="G27" s="31">
        <f t="shared" si="7"/>
        <v>24471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4">SUM(D27:M27)</f>
        <v>3704193</v>
      </c>
      <c r="O27" s="43">
        <f t="shared" si="1"/>
        <v>47.14333167882097</v>
      </c>
      <c r="P27" s="10"/>
    </row>
    <row r="28" spans="1:16" ht="15">
      <c r="A28" s="12"/>
      <c r="B28" s="44">
        <v>541</v>
      </c>
      <c r="C28" s="20" t="s">
        <v>79</v>
      </c>
      <c r="D28" s="46">
        <v>0</v>
      </c>
      <c r="E28" s="46">
        <v>2943162</v>
      </c>
      <c r="F28" s="46">
        <v>0</v>
      </c>
      <c r="G28" s="46">
        <v>24471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2967633</v>
      </c>
      <c r="O28" s="47">
        <f t="shared" si="1"/>
        <v>37.76911916307128</v>
      </c>
      <c r="P28" s="9"/>
    </row>
    <row r="29" spans="1:16" ht="15">
      <c r="A29" s="12"/>
      <c r="B29" s="44">
        <v>545</v>
      </c>
      <c r="C29" s="20" t="s">
        <v>40</v>
      </c>
      <c r="D29" s="46">
        <v>736560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736560</v>
      </c>
      <c r="O29" s="47">
        <f t="shared" si="1"/>
        <v>9.374212515749685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SUM(D31:D33)</f>
        <v>601873</v>
      </c>
      <c r="E30" s="31">
        <f t="shared" si="9"/>
        <v>3007952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3609825</v>
      </c>
      <c r="O30" s="43">
        <f t="shared" si="1"/>
        <v>45.94230842655874</v>
      </c>
      <c r="P30" s="10"/>
    </row>
    <row r="31" spans="1:16" ht="15">
      <c r="A31" s="13"/>
      <c r="B31" s="45">
        <v>552</v>
      </c>
      <c r="C31" s="21" t="s">
        <v>43</v>
      </c>
      <c r="D31" s="46">
        <v>266470</v>
      </c>
      <c r="E31" s="46">
        <v>1468408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1734878</v>
      </c>
      <c r="O31" s="47">
        <f t="shared" si="1"/>
        <v>22.079823858068295</v>
      </c>
      <c r="P31" s="9"/>
    </row>
    <row r="32" spans="1:16" ht="15">
      <c r="A32" s="13"/>
      <c r="B32" s="45">
        <v>554</v>
      </c>
      <c r="C32" s="21" t="s">
        <v>44</v>
      </c>
      <c r="D32" s="46">
        <v>335403</v>
      </c>
      <c r="E32" s="46">
        <v>1191376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1526779</v>
      </c>
      <c r="O32" s="47">
        <f t="shared" si="1"/>
        <v>19.43134410039072</v>
      </c>
      <c r="P32" s="9"/>
    </row>
    <row r="33" spans="1:16" ht="15">
      <c r="A33" s="13"/>
      <c r="B33" s="45">
        <v>559</v>
      </c>
      <c r="C33" s="21" t="s">
        <v>45</v>
      </c>
      <c r="D33" s="46">
        <v>0</v>
      </c>
      <c r="E33" s="46">
        <v>348168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348168</v>
      </c>
      <c r="O33" s="47">
        <f t="shared" si="1"/>
        <v>4.431140468099729</v>
      </c>
      <c r="P33" s="9"/>
    </row>
    <row r="34" spans="1:16" ht="15.75">
      <c r="A34" s="28" t="s">
        <v>46</v>
      </c>
      <c r="B34" s="29"/>
      <c r="C34" s="30"/>
      <c r="D34" s="31">
        <f aca="true" t="shared" si="10" ref="D34:M34">SUM(D35:D35)</f>
        <v>2888246</v>
      </c>
      <c r="E34" s="31">
        <f t="shared" si="10"/>
        <v>197385</v>
      </c>
      <c r="F34" s="31">
        <f t="shared" si="10"/>
        <v>0</v>
      </c>
      <c r="G34" s="31">
        <f t="shared" si="10"/>
        <v>188523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3274154</v>
      </c>
      <c r="O34" s="43">
        <f t="shared" si="1"/>
        <v>41.67021750474081</v>
      </c>
      <c r="P34" s="10"/>
    </row>
    <row r="35" spans="1:16" ht="15">
      <c r="A35" s="12"/>
      <c r="B35" s="44">
        <v>569</v>
      </c>
      <c r="C35" s="20" t="s">
        <v>47</v>
      </c>
      <c r="D35" s="46">
        <v>2888246</v>
      </c>
      <c r="E35" s="46">
        <v>197385</v>
      </c>
      <c r="F35" s="46">
        <v>0</v>
      </c>
      <c r="G35" s="46">
        <v>188523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0">SUM(D35:M35)</f>
        <v>3274154</v>
      </c>
      <c r="O35" s="47">
        <f t="shared" si="1"/>
        <v>41.67021750474081</v>
      </c>
      <c r="P35" s="9"/>
    </row>
    <row r="36" spans="1:16" ht="15.75">
      <c r="A36" s="28" t="s">
        <v>48</v>
      </c>
      <c r="B36" s="29"/>
      <c r="C36" s="30"/>
      <c r="D36" s="31">
        <f aca="true" t="shared" si="12" ref="D36:M36">SUM(D37:D40)</f>
        <v>5199064</v>
      </c>
      <c r="E36" s="31">
        <f t="shared" si="12"/>
        <v>700460</v>
      </c>
      <c r="F36" s="31">
        <f t="shared" si="12"/>
        <v>0</v>
      </c>
      <c r="G36" s="31">
        <f t="shared" si="12"/>
        <v>143416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>SUM(D36:M36)</f>
        <v>6042940</v>
      </c>
      <c r="O36" s="43">
        <f t="shared" si="1"/>
        <v>76.9086072823998</v>
      </c>
      <c r="P36" s="9"/>
    </row>
    <row r="37" spans="1:16" ht="15">
      <c r="A37" s="12"/>
      <c r="B37" s="44">
        <v>572</v>
      </c>
      <c r="C37" s="20" t="s">
        <v>80</v>
      </c>
      <c r="D37" s="46">
        <v>3281340</v>
      </c>
      <c r="E37" s="46">
        <v>641954</v>
      </c>
      <c r="F37" s="46">
        <v>0</v>
      </c>
      <c r="G37" s="46">
        <v>143416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4066710</v>
      </c>
      <c r="O37" s="47">
        <f t="shared" si="1"/>
        <v>51.75709213088466</v>
      </c>
      <c r="P37" s="9"/>
    </row>
    <row r="38" spans="1:16" ht="15">
      <c r="A38" s="12"/>
      <c r="B38" s="44">
        <v>573</v>
      </c>
      <c r="C38" s="20" t="s">
        <v>61</v>
      </c>
      <c r="D38" s="46">
        <v>0</v>
      </c>
      <c r="E38" s="46">
        <v>58506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58506</v>
      </c>
      <c r="O38" s="47">
        <f t="shared" si="1"/>
        <v>0.7446069260432974</v>
      </c>
      <c r="P38" s="9"/>
    </row>
    <row r="39" spans="1:16" ht="15">
      <c r="A39" s="12"/>
      <c r="B39" s="44">
        <v>575</v>
      </c>
      <c r="C39" s="20" t="s">
        <v>81</v>
      </c>
      <c r="D39" s="46">
        <v>447337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447337</v>
      </c>
      <c r="O39" s="47">
        <f t="shared" si="1"/>
        <v>5.693266134677306</v>
      </c>
      <c r="P39" s="9"/>
    </row>
    <row r="40" spans="1:16" ht="15">
      <c r="A40" s="12"/>
      <c r="B40" s="44">
        <v>579</v>
      </c>
      <c r="C40" s="20" t="s">
        <v>51</v>
      </c>
      <c r="D40" s="46">
        <v>1470387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1470387</v>
      </c>
      <c r="O40" s="47">
        <f t="shared" si="1"/>
        <v>18.713642090794547</v>
      </c>
      <c r="P40" s="9"/>
    </row>
    <row r="41" spans="1:16" ht="15.75">
      <c r="A41" s="28" t="s">
        <v>82</v>
      </c>
      <c r="B41" s="29"/>
      <c r="C41" s="30"/>
      <c r="D41" s="31">
        <f aca="true" t="shared" si="13" ref="D41:M41">SUM(D42:D43)</f>
        <v>4607951</v>
      </c>
      <c r="E41" s="31">
        <f t="shared" si="13"/>
        <v>1572883</v>
      </c>
      <c r="F41" s="31">
        <f t="shared" si="13"/>
        <v>4154425</v>
      </c>
      <c r="G41" s="31">
        <f t="shared" si="13"/>
        <v>362837</v>
      </c>
      <c r="H41" s="31">
        <f t="shared" si="13"/>
        <v>409213</v>
      </c>
      <c r="I41" s="31">
        <f t="shared" si="13"/>
        <v>356698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11464007</v>
      </c>
      <c r="O41" s="43">
        <f t="shared" si="1"/>
        <v>145.90262558385197</v>
      </c>
      <c r="P41" s="9"/>
    </row>
    <row r="42" spans="1:16" ht="15">
      <c r="A42" s="12"/>
      <c r="B42" s="44">
        <v>581</v>
      </c>
      <c r="C42" s="20" t="s">
        <v>83</v>
      </c>
      <c r="D42" s="46">
        <v>4607951</v>
      </c>
      <c r="E42" s="46">
        <v>1572883</v>
      </c>
      <c r="F42" s="46">
        <v>0</v>
      </c>
      <c r="G42" s="46">
        <v>0</v>
      </c>
      <c r="H42" s="46">
        <v>409213</v>
      </c>
      <c r="I42" s="46">
        <v>356698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6946745</v>
      </c>
      <c r="O42" s="47">
        <f t="shared" si="1"/>
        <v>88.41134995481909</v>
      </c>
      <c r="P42" s="9"/>
    </row>
    <row r="43" spans="1:16" ht="15.75" thickBot="1">
      <c r="A43" s="12"/>
      <c r="B43" s="44">
        <v>585</v>
      </c>
      <c r="C43" s="20" t="s">
        <v>70</v>
      </c>
      <c r="D43" s="46">
        <v>0</v>
      </c>
      <c r="E43" s="46">
        <v>0</v>
      </c>
      <c r="F43" s="46">
        <v>4154425</v>
      </c>
      <c r="G43" s="46">
        <v>362837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4517262</v>
      </c>
      <c r="O43" s="47">
        <f t="shared" si="1"/>
        <v>57.49127562903288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SUM(D5,D14,D20,D27,D30,D34,D36,D41)</f>
        <v>102710158</v>
      </c>
      <c r="E44" s="15">
        <f t="shared" si="14"/>
        <v>9507630</v>
      </c>
      <c r="F44" s="15">
        <f t="shared" si="14"/>
        <v>8638703</v>
      </c>
      <c r="G44" s="15">
        <f t="shared" si="14"/>
        <v>719247</v>
      </c>
      <c r="H44" s="15">
        <f t="shared" si="14"/>
        <v>409213</v>
      </c>
      <c r="I44" s="15">
        <f t="shared" si="14"/>
        <v>44185444</v>
      </c>
      <c r="J44" s="15">
        <f t="shared" si="14"/>
        <v>0</v>
      </c>
      <c r="K44" s="15">
        <f t="shared" si="14"/>
        <v>21125092</v>
      </c>
      <c r="L44" s="15">
        <f t="shared" si="14"/>
        <v>0</v>
      </c>
      <c r="M44" s="15">
        <f t="shared" si="14"/>
        <v>0</v>
      </c>
      <c r="N44" s="15">
        <f>SUM(D44:M44)</f>
        <v>187295487</v>
      </c>
      <c r="O44" s="37">
        <f t="shared" si="1"/>
        <v>2383.713069374976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95</v>
      </c>
      <c r="M46" s="93"/>
      <c r="N46" s="93"/>
      <c r="O46" s="41">
        <v>78573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20772782</v>
      </c>
      <c r="E5" s="26">
        <f t="shared" si="0"/>
        <v>0</v>
      </c>
      <c r="F5" s="26">
        <f t="shared" si="0"/>
        <v>4482917</v>
      </c>
      <c r="G5" s="26">
        <f t="shared" si="0"/>
        <v>0</v>
      </c>
      <c r="H5" s="26">
        <f t="shared" si="0"/>
        <v>0</v>
      </c>
      <c r="I5" s="26">
        <f t="shared" si="0"/>
        <v>823226</v>
      </c>
      <c r="J5" s="26">
        <f t="shared" si="0"/>
        <v>0</v>
      </c>
      <c r="K5" s="26">
        <f t="shared" si="0"/>
        <v>22108820</v>
      </c>
      <c r="L5" s="26">
        <f t="shared" si="0"/>
        <v>0</v>
      </c>
      <c r="M5" s="26">
        <f t="shared" si="0"/>
        <v>0</v>
      </c>
      <c r="N5" s="27">
        <f>SUM(D5:M5)</f>
        <v>48187745</v>
      </c>
      <c r="O5" s="32">
        <f aca="true" t="shared" si="1" ref="O5:O43">(N5/O$45)</f>
        <v>617.4591245739474</v>
      </c>
      <c r="P5" s="6"/>
    </row>
    <row r="6" spans="1:16" ht="15">
      <c r="A6" s="12"/>
      <c r="B6" s="44">
        <v>511</v>
      </c>
      <c r="C6" s="20" t="s">
        <v>19</v>
      </c>
      <c r="D6" s="46">
        <v>307477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307477</v>
      </c>
      <c r="O6" s="47">
        <f t="shared" si="1"/>
        <v>3.939891340560211</v>
      </c>
      <c r="P6" s="9"/>
    </row>
    <row r="7" spans="1:16" ht="15">
      <c r="A7" s="12"/>
      <c r="B7" s="44">
        <v>512</v>
      </c>
      <c r="C7" s="20" t="s">
        <v>20</v>
      </c>
      <c r="D7" s="46">
        <v>1112424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1112424</v>
      </c>
      <c r="O7" s="47">
        <f t="shared" si="1"/>
        <v>14.254170831090951</v>
      </c>
      <c r="P7" s="9"/>
    </row>
    <row r="8" spans="1:16" ht="15">
      <c r="A8" s="12"/>
      <c r="B8" s="44">
        <v>513</v>
      </c>
      <c r="C8" s="20" t="s">
        <v>21</v>
      </c>
      <c r="D8" s="46">
        <v>7983134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7983134</v>
      </c>
      <c r="O8" s="47">
        <f t="shared" si="1"/>
        <v>102.29279106122344</v>
      </c>
      <c r="P8" s="9"/>
    </row>
    <row r="9" spans="1:16" ht="15">
      <c r="A9" s="12"/>
      <c r="B9" s="44">
        <v>514</v>
      </c>
      <c r="C9" s="20" t="s">
        <v>22</v>
      </c>
      <c r="D9" s="46">
        <v>438623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438623</v>
      </c>
      <c r="O9" s="47">
        <f t="shared" si="1"/>
        <v>5.620345455011404</v>
      </c>
      <c r="P9" s="9"/>
    </row>
    <row r="10" spans="1:16" ht="15">
      <c r="A10" s="12"/>
      <c r="B10" s="44">
        <v>515</v>
      </c>
      <c r="C10" s="20" t="s">
        <v>23</v>
      </c>
      <c r="D10" s="46">
        <v>1107833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1107833</v>
      </c>
      <c r="O10" s="47">
        <f t="shared" si="1"/>
        <v>14.195343532969426</v>
      </c>
      <c r="P10" s="9"/>
    </row>
    <row r="11" spans="1:16" ht="15">
      <c r="A11" s="12"/>
      <c r="B11" s="44">
        <v>517</v>
      </c>
      <c r="C11" s="20" t="s">
        <v>24</v>
      </c>
      <c r="D11" s="46">
        <v>393641</v>
      </c>
      <c r="E11" s="46">
        <v>0</v>
      </c>
      <c r="F11" s="46">
        <v>4482917</v>
      </c>
      <c r="G11" s="46">
        <v>0</v>
      </c>
      <c r="H11" s="46">
        <v>0</v>
      </c>
      <c r="I11" s="46">
        <v>823226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5699784</v>
      </c>
      <c r="O11" s="47">
        <f t="shared" si="1"/>
        <v>73.03482740063043</v>
      </c>
      <c r="P11" s="9"/>
    </row>
    <row r="12" spans="1:16" ht="15">
      <c r="A12" s="12"/>
      <c r="B12" s="44">
        <v>518</v>
      </c>
      <c r="C12" s="20" t="s">
        <v>59</v>
      </c>
      <c r="D12" s="46">
        <v>674101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22108820</v>
      </c>
      <c r="L12" s="46">
        <v>0</v>
      </c>
      <c r="M12" s="46">
        <v>0</v>
      </c>
      <c r="N12" s="46">
        <f t="shared" si="2"/>
        <v>22782921</v>
      </c>
      <c r="O12" s="47">
        <f t="shared" si="1"/>
        <v>291.9315368647651</v>
      </c>
      <c r="P12" s="9"/>
    </row>
    <row r="13" spans="1:16" ht="15">
      <c r="A13" s="12"/>
      <c r="B13" s="44">
        <v>519</v>
      </c>
      <c r="C13" s="20" t="s">
        <v>75</v>
      </c>
      <c r="D13" s="46">
        <v>8755549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8755549</v>
      </c>
      <c r="O13" s="47">
        <f t="shared" si="1"/>
        <v>112.19021808769637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60964416</v>
      </c>
      <c r="E14" s="31">
        <f t="shared" si="3"/>
        <v>824700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61789116</v>
      </c>
      <c r="O14" s="43">
        <f t="shared" si="1"/>
        <v>791.741831321596</v>
      </c>
      <c r="P14" s="10"/>
    </row>
    <row r="15" spans="1:16" ht="15">
      <c r="A15" s="12"/>
      <c r="B15" s="44">
        <v>521</v>
      </c>
      <c r="C15" s="20" t="s">
        <v>27</v>
      </c>
      <c r="D15" s="46">
        <v>23644777</v>
      </c>
      <c r="E15" s="46">
        <v>796230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24441007</v>
      </c>
      <c r="O15" s="47">
        <f t="shared" si="1"/>
        <v>313.1776094923246</v>
      </c>
      <c r="P15" s="9"/>
    </row>
    <row r="16" spans="1:16" ht="15">
      <c r="A16" s="12"/>
      <c r="B16" s="44">
        <v>522</v>
      </c>
      <c r="C16" s="20" t="s">
        <v>28</v>
      </c>
      <c r="D16" s="46">
        <v>32129303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32129303</v>
      </c>
      <c r="O16" s="47">
        <f t="shared" si="1"/>
        <v>411.6924604700033</v>
      </c>
      <c r="P16" s="9"/>
    </row>
    <row r="17" spans="1:16" ht="15">
      <c r="A17" s="12"/>
      <c r="B17" s="44">
        <v>524</v>
      </c>
      <c r="C17" s="20" t="s">
        <v>29</v>
      </c>
      <c r="D17" s="46">
        <v>3582904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3582904</v>
      </c>
      <c r="O17" s="47">
        <f t="shared" si="1"/>
        <v>45.90994592655237</v>
      </c>
      <c r="P17" s="9"/>
    </row>
    <row r="18" spans="1:16" ht="15">
      <c r="A18" s="12"/>
      <c r="B18" s="44">
        <v>525</v>
      </c>
      <c r="C18" s="20" t="s">
        <v>30</v>
      </c>
      <c r="D18" s="46">
        <v>73997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73997</v>
      </c>
      <c r="O18" s="47">
        <f t="shared" si="1"/>
        <v>0.9481689346762</v>
      </c>
      <c r="P18" s="9"/>
    </row>
    <row r="19" spans="1:16" ht="15">
      <c r="A19" s="12"/>
      <c r="B19" s="44">
        <v>529</v>
      </c>
      <c r="C19" s="20" t="s">
        <v>31</v>
      </c>
      <c r="D19" s="46">
        <v>1533435</v>
      </c>
      <c r="E19" s="46">
        <v>28470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1561905</v>
      </c>
      <c r="O19" s="47">
        <f t="shared" si="1"/>
        <v>20.013646498039517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6117414</v>
      </c>
      <c r="E20" s="31">
        <f t="shared" si="5"/>
        <v>84736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42681769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48883919</v>
      </c>
      <c r="O20" s="43">
        <f t="shared" si="1"/>
        <v>626.3796289177623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4511163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4511163</v>
      </c>
      <c r="O21" s="47">
        <f t="shared" si="1"/>
        <v>57.80429768586146</v>
      </c>
      <c r="P21" s="9"/>
    </row>
    <row r="22" spans="1:16" ht="15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17145284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17145284</v>
      </c>
      <c r="O22" s="47">
        <f t="shared" si="1"/>
        <v>219.69303708259656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4101664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4101664</v>
      </c>
      <c r="O23" s="47">
        <f t="shared" si="1"/>
        <v>52.55713590118142</v>
      </c>
      <c r="P23" s="9"/>
    </row>
    <row r="24" spans="1:16" ht="15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16923658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16923658</v>
      </c>
      <c r="O24" s="47">
        <f t="shared" si="1"/>
        <v>216.85320724737963</v>
      </c>
      <c r="P24" s="9"/>
    </row>
    <row r="25" spans="1:16" ht="15">
      <c r="A25" s="12"/>
      <c r="B25" s="44">
        <v>539</v>
      </c>
      <c r="C25" s="20" t="s">
        <v>37</v>
      </c>
      <c r="D25" s="46">
        <v>6117414</v>
      </c>
      <c r="E25" s="46">
        <v>84736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6202150</v>
      </c>
      <c r="O25" s="47">
        <f t="shared" si="1"/>
        <v>79.47195100074319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SUM(D27:D28)</f>
        <v>664656</v>
      </c>
      <c r="E26" s="31">
        <f t="shared" si="6"/>
        <v>2130779</v>
      </c>
      <c r="F26" s="31">
        <f t="shared" si="6"/>
        <v>0</v>
      </c>
      <c r="G26" s="31">
        <f t="shared" si="6"/>
        <v>306581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3102016</v>
      </c>
      <c r="O26" s="43">
        <f t="shared" si="1"/>
        <v>39.74803311037646</v>
      </c>
      <c r="P26" s="10"/>
    </row>
    <row r="27" spans="1:16" ht="15">
      <c r="A27" s="12"/>
      <c r="B27" s="44">
        <v>541</v>
      </c>
      <c r="C27" s="20" t="s">
        <v>79</v>
      </c>
      <c r="D27" s="46">
        <v>0</v>
      </c>
      <c r="E27" s="46">
        <v>2130779</v>
      </c>
      <c r="F27" s="46">
        <v>0</v>
      </c>
      <c r="G27" s="46">
        <v>306581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2437360</v>
      </c>
      <c r="O27" s="47">
        <f t="shared" si="1"/>
        <v>31.231388226852207</v>
      </c>
      <c r="P27" s="9"/>
    </row>
    <row r="28" spans="1:16" ht="15">
      <c r="A28" s="12"/>
      <c r="B28" s="44">
        <v>545</v>
      </c>
      <c r="C28" s="20" t="s">
        <v>40</v>
      </c>
      <c r="D28" s="46">
        <v>664656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664656</v>
      </c>
      <c r="O28" s="47">
        <f t="shared" si="1"/>
        <v>8.516644883524256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356523</v>
      </c>
      <c r="E29" s="31">
        <f t="shared" si="8"/>
        <v>1895900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2252423</v>
      </c>
      <c r="O29" s="43">
        <f t="shared" si="1"/>
        <v>28.861677045693344</v>
      </c>
      <c r="P29" s="10"/>
    </row>
    <row r="30" spans="1:16" ht="15">
      <c r="A30" s="13"/>
      <c r="B30" s="45">
        <v>552</v>
      </c>
      <c r="C30" s="21" t="s">
        <v>43</v>
      </c>
      <c r="D30" s="46">
        <v>135421</v>
      </c>
      <c r="E30" s="46">
        <v>795758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931179</v>
      </c>
      <c r="O30" s="47">
        <f t="shared" si="1"/>
        <v>11.931767509802414</v>
      </c>
      <c r="P30" s="9"/>
    </row>
    <row r="31" spans="1:16" ht="15">
      <c r="A31" s="13"/>
      <c r="B31" s="45">
        <v>554</v>
      </c>
      <c r="C31" s="21" t="s">
        <v>44</v>
      </c>
      <c r="D31" s="46">
        <v>221102</v>
      </c>
      <c r="E31" s="46">
        <v>724503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945605</v>
      </c>
      <c r="O31" s="47">
        <f t="shared" si="1"/>
        <v>12.116616693575255</v>
      </c>
      <c r="P31" s="9"/>
    </row>
    <row r="32" spans="1:16" ht="15">
      <c r="A32" s="13"/>
      <c r="B32" s="45">
        <v>559</v>
      </c>
      <c r="C32" s="21" t="s">
        <v>45</v>
      </c>
      <c r="D32" s="46">
        <v>0</v>
      </c>
      <c r="E32" s="46">
        <v>375639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375639</v>
      </c>
      <c r="O32" s="47">
        <f t="shared" si="1"/>
        <v>4.8132928423156764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2410014</v>
      </c>
      <c r="E33" s="31">
        <f t="shared" si="9"/>
        <v>26511</v>
      </c>
      <c r="F33" s="31">
        <f t="shared" si="9"/>
        <v>0</v>
      </c>
      <c r="G33" s="31">
        <f t="shared" si="9"/>
        <v>69155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2505680</v>
      </c>
      <c r="O33" s="43">
        <f t="shared" si="1"/>
        <v>32.10681427949053</v>
      </c>
      <c r="P33" s="10"/>
    </row>
    <row r="34" spans="1:16" ht="15">
      <c r="A34" s="12"/>
      <c r="B34" s="44">
        <v>569</v>
      </c>
      <c r="C34" s="20" t="s">
        <v>47</v>
      </c>
      <c r="D34" s="46">
        <v>2410014</v>
      </c>
      <c r="E34" s="46">
        <v>26511</v>
      </c>
      <c r="F34" s="46">
        <v>0</v>
      </c>
      <c r="G34" s="46">
        <v>69155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2505680</v>
      </c>
      <c r="O34" s="47">
        <f t="shared" si="1"/>
        <v>32.10681427949053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SUM(D36:D40)</f>
        <v>4333166</v>
      </c>
      <c r="E35" s="31">
        <f t="shared" si="11"/>
        <v>270033</v>
      </c>
      <c r="F35" s="31">
        <f t="shared" si="11"/>
        <v>0</v>
      </c>
      <c r="G35" s="31">
        <f t="shared" si="11"/>
        <v>2337065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6940264</v>
      </c>
      <c r="O35" s="43">
        <f t="shared" si="1"/>
        <v>88.9298582814382</v>
      </c>
      <c r="P35" s="9"/>
    </row>
    <row r="36" spans="1:16" ht="15">
      <c r="A36" s="12"/>
      <c r="B36" s="44">
        <v>572</v>
      </c>
      <c r="C36" s="20" t="s">
        <v>80</v>
      </c>
      <c r="D36" s="46">
        <v>2958684</v>
      </c>
      <c r="E36" s="46">
        <v>68906</v>
      </c>
      <c r="F36" s="46">
        <v>0</v>
      </c>
      <c r="G36" s="46">
        <v>2337065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5364655</v>
      </c>
      <c r="O36" s="47">
        <f t="shared" si="1"/>
        <v>68.74061402834371</v>
      </c>
      <c r="P36" s="9"/>
    </row>
    <row r="37" spans="1:16" ht="15">
      <c r="A37" s="12"/>
      <c r="B37" s="44">
        <v>573</v>
      </c>
      <c r="C37" s="20" t="s">
        <v>61</v>
      </c>
      <c r="D37" s="46">
        <v>0</v>
      </c>
      <c r="E37" s="46">
        <v>51181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51181</v>
      </c>
      <c r="O37" s="47">
        <f t="shared" si="1"/>
        <v>0.6558135363009662</v>
      </c>
      <c r="P37" s="9"/>
    </row>
    <row r="38" spans="1:16" ht="15">
      <c r="A38" s="12"/>
      <c r="B38" s="44">
        <v>574</v>
      </c>
      <c r="C38" s="20" t="s">
        <v>62</v>
      </c>
      <c r="D38" s="46">
        <v>55000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55000</v>
      </c>
      <c r="O38" s="47">
        <f t="shared" si="1"/>
        <v>0.7047487250454884</v>
      </c>
      <c r="P38" s="9"/>
    </row>
    <row r="39" spans="1:16" ht="15">
      <c r="A39" s="12"/>
      <c r="B39" s="44">
        <v>575</v>
      </c>
      <c r="C39" s="20" t="s">
        <v>81</v>
      </c>
      <c r="D39" s="46">
        <v>283470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283470</v>
      </c>
      <c r="O39" s="47">
        <f t="shared" si="1"/>
        <v>3.632274928884447</v>
      </c>
      <c r="P39" s="9"/>
    </row>
    <row r="40" spans="1:16" ht="15">
      <c r="A40" s="12"/>
      <c r="B40" s="44">
        <v>579</v>
      </c>
      <c r="C40" s="20" t="s">
        <v>51</v>
      </c>
      <c r="D40" s="46">
        <v>1036012</v>
      </c>
      <c r="E40" s="46">
        <v>149946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1185958</v>
      </c>
      <c r="O40" s="47">
        <f t="shared" si="1"/>
        <v>15.196407062863587</v>
      </c>
      <c r="P40" s="9"/>
    </row>
    <row r="41" spans="1:16" ht="15.75">
      <c r="A41" s="28" t="s">
        <v>82</v>
      </c>
      <c r="B41" s="29"/>
      <c r="C41" s="30"/>
      <c r="D41" s="31">
        <f aca="true" t="shared" si="12" ref="D41:M41">SUM(D42:D42)</f>
        <v>5172041</v>
      </c>
      <c r="E41" s="31">
        <f t="shared" si="12"/>
        <v>1509311</v>
      </c>
      <c r="F41" s="31">
        <f t="shared" si="12"/>
        <v>0</v>
      </c>
      <c r="G41" s="31">
        <f t="shared" si="12"/>
        <v>0</v>
      </c>
      <c r="H41" s="31">
        <f t="shared" si="12"/>
        <v>328001</v>
      </c>
      <c r="I41" s="31">
        <f t="shared" si="12"/>
        <v>356699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7366052</v>
      </c>
      <c r="O41" s="43">
        <f t="shared" si="1"/>
        <v>94.38574101125035</v>
      </c>
      <c r="P41" s="9"/>
    </row>
    <row r="42" spans="1:16" ht="15.75" thickBot="1">
      <c r="A42" s="12"/>
      <c r="B42" s="44">
        <v>581</v>
      </c>
      <c r="C42" s="20" t="s">
        <v>83</v>
      </c>
      <c r="D42" s="46">
        <v>5172041</v>
      </c>
      <c r="E42" s="46">
        <v>1509311</v>
      </c>
      <c r="F42" s="46">
        <v>0</v>
      </c>
      <c r="G42" s="46">
        <v>0</v>
      </c>
      <c r="H42" s="46">
        <v>328001</v>
      </c>
      <c r="I42" s="46">
        <v>356699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7366052</v>
      </c>
      <c r="O42" s="47">
        <f t="shared" si="1"/>
        <v>94.38574101125035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SUM(D5,D14,D20,D26,D29,D33,D35,D41)</f>
        <v>100791012</v>
      </c>
      <c r="E43" s="15">
        <f t="shared" si="13"/>
        <v>6741970</v>
      </c>
      <c r="F43" s="15">
        <f t="shared" si="13"/>
        <v>4482917</v>
      </c>
      <c r="G43" s="15">
        <f t="shared" si="13"/>
        <v>2712801</v>
      </c>
      <c r="H43" s="15">
        <f t="shared" si="13"/>
        <v>328001</v>
      </c>
      <c r="I43" s="15">
        <f t="shared" si="13"/>
        <v>43861694</v>
      </c>
      <c r="J43" s="15">
        <f t="shared" si="13"/>
        <v>0</v>
      </c>
      <c r="K43" s="15">
        <f t="shared" si="13"/>
        <v>22108820</v>
      </c>
      <c r="L43" s="15">
        <f t="shared" si="13"/>
        <v>0</v>
      </c>
      <c r="M43" s="15">
        <f t="shared" si="13"/>
        <v>0</v>
      </c>
      <c r="N43" s="15">
        <f>SUM(D43:M43)</f>
        <v>181027215</v>
      </c>
      <c r="O43" s="37">
        <f t="shared" si="1"/>
        <v>2319.6127085415546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92</v>
      </c>
      <c r="M45" s="93"/>
      <c r="N45" s="93"/>
      <c r="O45" s="41">
        <v>78042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15528015</v>
      </c>
      <c r="E5" s="26">
        <f t="shared" si="0"/>
        <v>61065</v>
      </c>
      <c r="F5" s="26">
        <f t="shared" si="0"/>
        <v>4476871</v>
      </c>
      <c r="G5" s="26">
        <f t="shared" si="0"/>
        <v>4916</v>
      </c>
      <c r="H5" s="26">
        <f t="shared" si="0"/>
        <v>0</v>
      </c>
      <c r="I5" s="26">
        <f t="shared" si="0"/>
        <v>842714</v>
      </c>
      <c r="J5" s="26">
        <f t="shared" si="0"/>
        <v>0</v>
      </c>
      <c r="K5" s="26">
        <f t="shared" si="0"/>
        <v>19229667</v>
      </c>
      <c r="L5" s="26">
        <f t="shared" si="0"/>
        <v>0</v>
      </c>
      <c r="M5" s="26">
        <f t="shared" si="0"/>
        <v>0</v>
      </c>
      <c r="N5" s="27">
        <f>SUM(D5:M5)</f>
        <v>40143248</v>
      </c>
      <c r="O5" s="32">
        <f aca="true" t="shared" si="1" ref="O5:O42">(N5/O$44)</f>
        <v>516.9168802070591</v>
      </c>
      <c r="P5" s="6"/>
    </row>
    <row r="6" spans="1:16" ht="15">
      <c r="A6" s="12"/>
      <c r="B6" s="44">
        <v>511</v>
      </c>
      <c r="C6" s="20" t="s">
        <v>19</v>
      </c>
      <c r="D6" s="46">
        <v>233877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233877</v>
      </c>
      <c r="O6" s="47">
        <f t="shared" si="1"/>
        <v>3.011589126823678</v>
      </c>
      <c r="P6" s="9"/>
    </row>
    <row r="7" spans="1:16" ht="15">
      <c r="A7" s="12"/>
      <c r="B7" s="44">
        <v>512</v>
      </c>
      <c r="C7" s="20" t="s">
        <v>20</v>
      </c>
      <c r="D7" s="46">
        <v>1248858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1248858</v>
      </c>
      <c r="O7" s="47">
        <f t="shared" si="1"/>
        <v>16.08130416307189</v>
      </c>
      <c r="P7" s="9"/>
    </row>
    <row r="8" spans="1:16" ht="15">
      <c r="A8" s="12"/>
      <c r="B8" s="44">
        <v>513</v>
      </c>
      <c r="C8" s="20" t="s">
        <v>21</v>
      </c>
      <c r="D8" s="46">
        <v>6551569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6551569</v>
      </c>
      <c r="O8" s="47">
        <f t="shared" si="1"/>
        <v>84.36329337230714</v>
      </c>
      <c r="P8" s="9"/>
    </row>
    <row r="9" spans="1:16" ht="15">
      <c r="A9" s="12"/>
      <c r="B9" s="44">
        <v>514</v>
      </c>
      <c r="C9" s="20" t="s">
        <v>22</v>
      </c>
      <c r="D9" s="46">
        <v>415733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415733</v>
      </c>
      <c r="O9" s="47">
        <f t="shared" si="1"/>
        <v>5.353313846431193</v>
      </c>
      <c r="P9" s="9"/>
    </row>
    <row r="10" spans="1:16" ht="15">
      <c r="A10" s="12"/>
      <c r="B10" s="44">
        <v>515</v>
      </c>
      <c r="C10" s="20" t="s">
        <v>23</v>
      </c>
      <c r="D10" s="46">
        <v>1036026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1036026</v>
      </c>
      <c r="O10" s="47">
        <f t="shared" si="1"/>
        <v>13.340707451808548</v>
      </c>
      <c r="P10" s="9"/>
    </row>
    <row r="11" spans="1:16" ht="15">
      <c r="A11" s="12"/>
      <c r="B11" s="44">
        <v>517</v>
      </c>
      <c r="C11" s="20" t="s">
        <v>24</v>
      </c>
      <c r="D11" s="46">
        <v>91148</v>
      </c>
      <c r="E11" s="46">
        <v>0</v>
      </c>
      <c r="F11" s="46">
        <v>4476871</v>
      </c>
      <c r="G11" s="46">
        <v>0</v>
      </c>
      <c r="H11" s="46">
        <v>0</v>
      </c>
      <c r="I11" s="46">
        <v>842714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5410733</v>
      </c>
      <c r="O11" s="47">
        <f t="shared" si="1"/>
        <v>69.67296771784339</v>
      </c>
      <c r="P11" s="9"/>
    </row>
    <row r="12" spans="1:16" ht="15">
      <c r="A12" s="12"/>
      <c r="B12" s="44">
        <v>518</v>
      </c>
      <c r="C12" s="20" t="s">
        <v>59</v>
      </c>
      <c r="D12" s="46">
        <v>655345</v>
      </c>
      <c r="E12" s="46">
        <v>61065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19229667</v>
      </c>
      <c r="L12" s="46">
        <v>0</v>
      </c>
      <c r="M12" s="46">
        <v>0</v>
      </c>
      <c r="N12" s="46">
        <f t="shared" si="2"/>
        <v>19946077</v>
      </c>
      <c r="O12" s="47">
        <f t="shared" si="1"/>
        <v>256.8417955420492</v>
      </c>
      <c r="P12" s="9"/>
    </row>
    <row r="13" spans="1:16" ht="15">
      <c r="A13" s="12"/>
      <c r="B13" s="44">
        <v>519</v>
      </c>
      <c r="C13" s="20" t="s">
        <v>75</v>
      </c>
      <c r="D13" s="46">
        <v>5295459</v>
      </c>
      <c r="E13" s="46">
        <v>0</v>
      </c>
      <c r="F13" s="46">
        <v>0</v>
      </c>
      <c r="G13" s="46">
        <v>4916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5300375</v>
      </c>
      <c r="O13" s="47">
        <f t="shared" si="1"/>
        <v>68.25190898672402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59752685</v>
      </c>
      <c r="E14" s="31">
        <f t="shared" si="3"/>
        <v>655461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60408146</v>
      </c>
      <c r="O14" s="43">
        <f t="shared" si="1"/>
        <v>777.8640724191658</v>
      </c>
      <c r="P14" s="10"/>
    </row>
    <row r="15" spans="1:16" ht="15">
      <c r="A15" s="12"/>
      <c r="B15" s="44">
        <v>521</v>
      </c>
      <c r="C15" s="20" t="s">
        <v>27</v>
      </c>
      <c r="D15" s="46">
        <v>22878451</v>
      </c>
      <c r="E15" s="46">
        <v>574010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23452461</v>
      </c>
      <c r="O15" s="47">
        <f t="shared" si="1"/>
        <v>301.9928276181769</v>
      </c>
      <c r="P15" s="9"/>
    </row>
    <row r="16" spans="1:16" ht="15">
      <c r="A16" s="12"/>
      <c r="B16" s="44">
        <v>522</v>
      </c>
      <c r="C16" s="20" t="s">
        <v>28</v>
      </c>
      <c r="D16" s="46">
        <v>31004590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31004590</v>
      </c>
      <c r="O16" s="47">
        <f t="shared" si="1"/>
        <v>399.2401395845942</v>
      </c>
      <c r="P16" s="9"/>
    </row>
    <row r="17" spans="1:16" ht="15">
      <c r="A17" s="12"/>
      <c r="B17" s="44">
        <v>524</v>
      </c>
      <c r="C17" s="20" t="s">
        <v>29</v>
      </c>
      <c r="D17" s="46">
        <v>4159188</v>
      </c>
      <c r="E17" s="46">
        <v>5226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4164414</v>
      </c>
      <c r="O17" s="47">
        <f t="shared" si="1"/>
        <v>53.62435776922185</v>
      </c>
      <c r="P17" s="9"/>
    </row>
    <row r="18" spans="1:16" ht="15">
      <c r="A18" s="12"/>
      <c r="B18" s="44">
        <v>525</v>
      </c>
      <c r="C18" s="20" t="s">
        <v>30</v>
      </c>
      <c r="D18" s="46">
        <v>20792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20792</v>
      </c>
      <c r="O18" s="47">
        <f t="shared" si="1"/>
        <v>0.2677345832421226</v>
      </c>
      <c r="P18" s="9"/>
    </row>
    <row r="19" spans="1:16" ht="15">
      <c r="A19" s="12"/>
      <c r="B19" s="44">
        <v>529</v>
      </c>
      <c r="C19" s="20" t="s">
        <v>31</v>
      </c>
      <c r="D19" s="46">
        <v>1689664</v>
      </c>
      <c r="E19" s="46">
        <v>76225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1765889</v>
      </c>
      <c r="O19" s="47">
        <f t="shared" si="1"/>
        <v>22.739012863930775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SUM(D21:D24)</f>
        <v>5707774</v>
      </c>
      <c r="E20" s="31">
        <f t="shared" si="5"/>
        <v>129188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40151918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45988880</v>
      </c>
      <c r="O20" s="43">
        <f t="shared" si="1"/>
        <v>592.1899586654476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3600838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3600838</v>
      </c>
      <c r="O21" s="47">
        <f t="shared" si="1"/>
        <v>46.3672980594651</v>
      </c>
      <c r="P21" s="9"/>
    </row>
    <row r="22" spans="1:16" ht="15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15701456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15701456</v>
      </c>
      <c r="O22" s="47">
        <f t="shared" si="1"/>
        <v>202.18462766710877</v>
      </c>
      <c r="P22" s="9"/>
    </row>
    <row r="23" spans="1:16" ht="15">
      <c r="A23" s="12"/>
      <c r="B23" s="44">
        <v>536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20849624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20849624</v>
      </c>
      <c r="O23" s="47">
        <f t="shared" si="1"/>
        <v>268.47659640221997</v>
      </c>
      <c r="P23" s="9"/>
    </row>
    <row r="24" spans="1:16" ht="15">
      <c r="A24" s="12"/>
      <c r="B24" s="44">
        <v>539</v>
      </c>
      <c r="C24" s="20" t="s">
        <v>37</v>
      </c>
      <c r="D24" s="46">
        <v>5707774</v>
      </c>
      <c r="E24" s="46">
        <v>129188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5836962</v>
      </c>
      <c r="O24" s="47">
        <f t="shared" si="1"/>
        <v>75.16143653665384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SUM(D26:D27)</f>
        <v>1058716</v>
      </c>
      <c r="E25" s="31">
        <f t="shared" si="6"/>
        <v>2111101</v>
      </c>
      <c r="F25" s="31">
        <f t="shared" si="6"/>
        <v>0</v>
      </c>
      <c r="G25" s="31">
        <f t="shared" si="6"/>
        <v>1963978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aca="true" t="shared" si="7" ref="N25:N32">SUM(D25:M25)</f>
        <v>5133795</v>
      </c>
      <c r="O25" s="43">
        <f t="shared" si="1"/>
        <v>66.10689037973705</v>
      </c>
      <c r="P25" s="10"/>
    </row>
    <row r="26" spans="1:16" ht="15">
      <c r="A26" s="12"/>
      <c r="B26" s="44">
        <v>541</v>
      </c>
      <c r="C26" s="20" t="s">
        <v>79</v>
      </c>
      <c r="D26" s="46">
        <v>479822</v>
      </c>
      <c r="E26" s="46">
        <v>2111101</v>
      </c>
      <c r="F26" s="46">
        <v>0</v>
      </c>
      <c r="G26" s="46">
        <v>1963978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4554901</v>
      </c>
      <c r="O26" s="47">
        <f t="shared" si="1"/>
        <v>58.652583731441304</v>
      </c>
      <c r="P26" s="9"/>
    </row>
    <row r="27" spans="1:16" ht="15">
      <c r="A27" s="12"/>
      <c r="B27" s="44">
        <v>545</v>
      </c>
      <c r="C27" s="20" t="s">
        <v>40</v>
      </c>
      <c r="D27" s="46">
        <v>578894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578894</v>
      </c>
      <c r="O27" s="47">
        <f t="shared" si="1"/>
        <v>7.454306648295755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SUM(D29:D31)</f>
        <v>370580</v>
      </c>
      <c r="E28" s="31">
        <f t="shared" si="8"/>
        <v>2723149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3093729</v>
      </c>
      <c r="O28" s="43">
        <f t="shared" si="1"/>
        <v>39.837353043433474</v>
      </c>
      <c r="P28" s="10"/>
    </row>
    <row r="29" spans="1:16" ht="15">
      <c r="A29" s="13"/>
      <c r="B29" s="45">
        <v>552</v>
      </c>
      <c r="C29" s="21" t="s">
        <v>43</v>
      </c>
      <c r="D29" s="46">
        <v>22680</v>
      </c>
      <c r="E29" s="46">
        <v>797783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820463</v>
      </c>
      <c r="O29" s="47">
        <f t="shared" si="1"/>
        <v>10.564944179039133</v>
      </c>
      <c r="P29" s="9"/>
    </row>
    <row r="30" spans="1:16" ht="15">
      <c r="A30" s="13"/>
      <c r="B30" s="45">
        <v>554</v>
      </c>
      <c r="C30" s="21" t="s">
        <v>44</v>
      </c>
      <c r="D30" s="46">
        <v>242307</v>
      </c>
      <c r="E30" s="46">
        <v>1716360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1958667</v>
      </c>
      <c r="O30" s="47">
        <f t="shared" si="1"/>
        <v>25.22137807594741</v>
      </c>
      <c r="P30" s="9"/>
    </row>
    <row r="31" spans="1:16" ht="15">
      <c r="A31" s="13"/>
      <c r="B31" s="45">
        <v>559</v>
      </c>
      <c r="C31" s="21" t="s">
        <v>45</v>
      </c>
      <c r="D31" s="46">
        <v>105593</v>
      </c>
      <c r="E31" s="46">
        <v>209006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314599</v>
      </c>
      <c r="O31" s="47">
        <f t="shared" si="1"/>
        <v>4.051030788446928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2779461</v>
      </c>
      <c r="E32" s="31">
        <f t="shared" si="9"/>
        <v>6000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2785461</v>
      </c>
      <c r="O32" s="43">
        <f t="shared" si="1"/>
        <v>35.86784532378733</v>
      </c>
      <c r="P32" s="10"/>
    </row>
    <row r="33" spans="1:16" ht="15">
      <c r="A33" s="12"/>
      <c r="B33" s="44">
        <v>569</v>
      </c>
      <c r="C33" s="20" t="s">
        <v>47</v>
      </c>
      <c r="D33" s="46">
        <v>2779461</v>
      </c>
      <c r="E33" s="46">
        <v>6000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2785461</v>
      </c>
      <c r="O33" s="47">
        <f t="shared" si="1"/>
        <v>35.86784532378733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SUM(D35:D39)</f>
        <v>4273833</v>
      </c>
      <c r="E34" s="31">
        <f t="shared" si="11"/>
        <v>531945</v>
      </c>
      <c r="F34" s="31">
        <f t="shared" si="11"/>
        <v>0</v>
      </c>
      <c r="G34" s="31">
        <f t="shared" si="11"/>
        <v>1934003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6739781</v>
      </c>
      <c r="O34" s="43">
        <f t="shared" si="1"/>
        <v>86.78686308090498</v>
      </c>
      <c r="P34" s="9"/>
    </row>
    <row r="35" spans="1:16" ht="15">
      <c r="A35" s="12"/>
      <c r="B35" s="44">
        <v>572</v>
      </c>
      <c r="C35" s="20" t="s">
        <v>80</v>
      </c>
      <c r="D35" s="46">
        <v>2825697</v>
      </c>
      <c r="E35" s="46">
        <v>340434</v>
      </c>
      <c r="F35" s="46">
        <v>0</v>
      </c>
      <c r="G35" s="46">
        <v>1934003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5100134</v>
      </c>
      <c r="O35" s="47">
        <f t="shared" si="1"/>
        <v>65.67344415972393</v>
      </c>
      <c r="P35" s="9"/>
    </row>
    <row r="36" spans="1:16" ht="15">
      <c r="A36" s="12"/>
      <c r="B36" s="44">
        <v>573</v>
      </c>
      <c r="C36" s="20" t="s">
        <v>61</v>
      </c>
      <c r="D36" s="46">
        <v>0</v>
      </c>
      <c r="E36" s="46">
        <v>56520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56520</v>
      </c>
      <c r="O36" s="47">
        <f t="shared" si="1"/>
        <v>0.7277971645269705</v>
      </c>
      <c r="P36" s="9"/>
    </row>
    <row r="37" spans="1:16" ht="15">
      <c r="A37" s="12"/>
      <c r="B37" s="44">
        <v>574</v>
      </c>
      <c r="C37" s="20" t="s">
        <v>62</v>
      </c>
      <c r="D37" s="46">
        <v>55000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55000</v>
      </c>
      <c r="O37" s="47">
        <f t="shared" si="1"/>
        <v>0.7082244170025367</v>
      </c>
      <c r="P37" s="9"/>
    </row>
    <row r="38" spans="1:16" ht="15">
      <c r="A38" s="12"/>
      <c r="B38" s="44">
        <v>575</v>
      </c>
      <c r="C38" s="20" t="s">
        <v>81</v>
      </c>
      <c r="D38" s="46">
        <v>315437</v>
      </c>
      <c r="E38" s="46">
        <v>534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315971</v>
      </c>
      <c r="O38" s="47">
        <f t="shared" si="1"/>
        <v>4.068697768449246</v>
      </c>
      <c r="P38" s="9"/>
    </row>
    <row r="39" spans="1:16" ht="15">
      <c r="A39" s="12"/>
      <c r="B39" s="44">
        <v>579</v>
      </c>
      <c r="C39" s="20" t="s">
        <v>51</v>
      </c>
      <c r="D39" s="46">
        <v>1077699</v>
      </c>
      <c r="E39" s="46">
        <v>134457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1212156</v>
      </c>
      <c r="O39" s="47">
        <f t="shared" si="1"/>
        <v>15.608699571202308</v>
      </c>
      <c r="P39" s="9"/>
    </row>
    <row r="40" spans="1:16" ht="15.75">
      <c r="A40" s="28" t="s">
        <v>82</v>
      </c>
      <c r="B40" s="29"/>
      <c r="C40" s="30"/>
      <c r="D40" s="31">
        <f aca="true" t="shared" si="12" ref="D40:M40">SUM(D41:D41)</f>
        <v>4624928</v>
      </c>
      <c r="E40" s="31">
        <f t="shared" si="12"/>
        <v>1391712</v>
      </c>
      <c r="F40" s="31">
        <f t="shared" si="12"/>
        <v>0</v>
      </c>
      <c r="G40" s="31">
        <f t="shared" si="12"/>
        <v>69843</v>
      </c>
      <c r="H40" s="31">
        <f t="shared" si="12"/>
        <v>435996</v>
      </c>
      <c r="I40" s="31">
        <f t="shared" si="12"/>
        <v>821113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7343592</v>
      </c>
      <c r="O40" s="43">
        <f t="shared" si="1"/>
        <v>94.56202114371806</v>
      </c>
      <c r="P40" s="9"/>
    </row>
    <row r="41" spans="1:16" ht="15.75" thickBot="1">
      <c r="A41" s="12"/>
      <c r="B41" s="44">
        <v>581</v>
      </c>
      <c r="C41" s="20" t="s">
        <v>83</v>
      </c>
      <c r="D41" s="46">
        <v>4624928</v>
      </c>
      <c r="E41" s="46">
        <v>1391712</v>
      </c>
      <c r="F41" s="46">
        <v>0</v>
      </c>
      <c r="G41" s="46">
        <v>69843</v>
      </c>
      <c r="H41" s="46">
        <v>435996</v>
      </c>
      <c r="I41" s="46">
        <v>821113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7343592</v>
      </c>
      <c r="O41" s="47">
        <f t="shared" si="1"/>
        <v>94.56202114371806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SUM(D5,D14,D20,D25,D28,D32,D34,D40)</f>
        <v>94095992</v>
      </c>
      <c r="E42" s="15">
        <f t="shared" si="13"/>
        <v>7609621</v>
      </c>
      <c r="F42" s="15">
        <f t="shared" si="13"/>
        <v>4476871</v>
      </c>
      <c r="G42" s="15">
        <f t="shared" si="13"/>
        <v>3972740</v>
      </c>
      <c r="H42" s="15">
        <f t="shared" si="13"/>
        <v>435996</v>
      </c>
      <c r="I42" s="15">
        <f t="shared" si="13"/>
        <v>41815745</v>
      </c>
      <c r="J42" s="15">
        <f t="shared" si="13"/>
        <v>0</v>
      </c>
      <c r="K42" s="15">
        <f t="shared" si="13"/>
        <v>19229667</v>
      </c>
      <c r="L42" s="15">
        <f t="shared" si="13"/>
        <v>0</v>
      </c>
      <c r="M42" s="15">
        <f t="shared" si="13"/>
        <v>0</v>
      </c>
      <c r="N42" s="15">
        <f>SUM(D42:M42)</f>
        <v>171636632</v>
      </c>
      <c r="O42" s="37">
        <f t="shared" si="1"/>
        <v>2210.1318842632536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90</v>
      </c>
      <c r="M44" s="93"/>
      <c r="N44" s="93"/>
      <c r="O44" s="41">
        <v>77659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64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16529808</v>
      </c>
      <c r="E5" s="26">
        <f t="shared" si="0"/>
        <v>46300</v>
      </c>
      <c r="F5" s="26">
        <f t="shared" si="0"/>
        <v>0</v>
      </c>
      <c r="G5" s="26">
        <f t="shared" si="0"/>
        <v>4485774</v>
      </c>
      <c r="H5" s="26">
        <f t="shared" si="0"/>
        <v>0</v>
      </c>
      <c r="I5" s="26">
        <f t="shared" si="0"/>
        <v>987340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22049222</v>
      </c>
      <c r="O5" s="32">
        <f aca="true" t="shared" si="1" ref="O5:O43">(N5/O$45)</f>
        <v>287.6160548902977</v>
      </c>
      <c r="P5" s="6"/>
    </row>
    <row r="6" spans="1:16" ht="15">
      <c r="A6" s="12"/>
      <c r="B6" s="44">
        <v>511</v>
      </c>
      <c r="C6" s="20" t="s">
        <v>19</v>
      </c>
      <c r="D6" s="46">
        <v>241922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241922</v>
      </c>
      <c r="O6" s="47">
        <f t="shared" si="1"/>
        <v>3.1556964336959643</v>
      </c>
      <c r="P6" s="9"/>
    </row>
    <row r="7" spans="1:16" ht="15">
      <c r="A7" s="12"/>
      <c r="B7" s="44">
        <v>512</v>
      </c>
      <c r="C7" s="20" t="s">
        <v>20</v>
      </c>
      <c r="D7" s="46">
        <v>1007225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1007225</v>
      </c>
      <c r="O7" s="47">
        <f t="shared" si="1"/>
        <v>13.138517127129477</v>
      </c>
      <c r="P7" s="9"/>
    </row>
    <row r="8" spans="1:16" ht="15">
      <c r="A8" s="12"/>
      <c r="B8" s="44">
        <v>513</v>
      </c>
      <c r="C8" s="20" t="s">
        <v>21</v>
      </c>
      <c r="D8" s="46">
        <v>5138134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5138134</v>
      </c>
      <c r="O8" s="47">
        <f t="shared" si="1"/>
        <v>67.02321880462289</v>
      </c>
      <c r="P8" s="9"/>
    </row>
    <row r="9" spans="1:16" ht="15">
      <c r="A9" s="12"/>
      <c r="B9" s="44">
        <v>514</v>
      </c>
      <c r="C9" s="20" t="s">
        <v>22</v>
      </c>
      <c r="D9" s="46">
        <v>377578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377578</v>
      </c>
      <c r="O9" s="47">
        <f t="shared" si="1"/>
        <v>4.92523023140539</v>
      </c>
      <c r="P9" s="9"/>
    </row>
    <row r="10" spans="1:16" ht="15">
      <c r="A10" s="12"/>
      <c r="B10" s="44">
        <v>515</v>
      </c>
      <c r="C10" s="20" t="s">
        <v>23</v>
      </c>
      <c r="D10" s="46">
        <v>868261</v>
      </c>
      <c r="E10" s="46">
        <v>15000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883261</v>
      </c>
      <c r="O10" s="47">
        <f t="shared" si="1"/>
        <v>11.521496960684564</v>
      </c>
      <c r="P10" s="9"/>
    </row>
    <row r="11" spans="1:16" ht="15">
      <c r="A11" s="12"/>
      <c r="B11" s="44">
        <v>517</v>
      </c>
      <c r="C11" s="20" t="s">
        <v>24</v>
      </c>
      <c r="D11" s="46">
        <v>50121</v>
      </c>
      <c r="E11" s="46">
        <v>31300</v>
      </c>
      <c r="F11" s="46">
        <v>0</v>
      </c>
      <c r="G11" s="46">
        <v>4485774</v>
      </c>
      <c r="H11" s="46">
        <v>0</v>
      </c>
      <c r="I11" s="46">
        <v>987340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5554535</v>
      </c>
      <c r="O11" s="47">
        <f t="shared" si="1"/>
        <v>72.45486681798023</v>
      </c>
      <c r="P11" s="9"/>
    </row>
    <row r="12" spans="1:16" ht="15">
      <c r="A12" s="12"/>
      <c r="B12" s="44">
        <v>518</v>
      </c>
      <c r="C12" s="20" t="s">
        <v>59</v>
      </c>
      <c r="D12" s="46">
        <v>42180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42180</v>
      </c>
      <c r="O12" s="47">
        <f t="shared" si="1"/>
        <v>0.5502074039289349</v>
      </c>
      <c r="P12" s="9"/>
    </row>
    <row r="13" spans="1:16" ht="15">
      <c r="A13" s="12"/>
      <c r="B13" s="44">
        <v>519</v>
      </c>
      <c r="C13" s="20" t="s">
        <v>75</v>
      </c>
      <c r="D13" s="46">
        <v>8804387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8804387</v>
      </c>
      <c r="O13" s="47">
        <f t="shared" si="1"/>
        <v>114.84682111085023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57769200</v>
      </c>
      <c r="E14" s="31">
        <f t="shared" si="3"/>
        <v>291429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58060629</v>
      </c>
      <c r="O14" s="43">
        <f t="shared" si="1"/>
        <v>757.35865226579</v>
      </c>
      <c r="P14" s="10"/>
    </row>
    <row r="15" spans="1:16" ht="15">
      <c r="A15" s="12"/>
      <c r="B15" s="44">
        <v>521</v>
      </c>
      <c r="C15" s="20" t="s">
        <v>27</v>
      </c>
      <c r="D15" s="46">
        <v>22936772</v>
      </c>
      <c r="E15" s="46">
        <v>81813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23018585</v>
      </c>
      <c r="O15" s="47">
        <f t="shared" si="1"/>
        <v>300.2606897811171</v>
      </c>
      <c r="P15" s="9"/>
    </row>
    <row r="16" spans="1:16" ht="15">
      <c r="A16" s="12"/>
      <c r="B16" s="44">
        <v>522</v>
      </c>
      <c r="C16" s="20" t="s">
        <v>28</v>
      </c>
      <c r="D16" s="46">
        <v>29988104</v>
      </c>
      <c r="E16" s="46">
        <v>62976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30051080</v>
      </c>
      <c r="O16" s="47">
        <f t="shared" si="1"/>
        <v>391.99446922856174</v>
      </c>
      <c r="P16" s="9"/>
    </row>
    <row r="17" spans="1:16" ht="15">
      <c r="A17" s="12"/>
      <c r="B17" s="44">
        <v>524</v>
      </c>
      <c r="C17" s="20" t="s">
        <v>29</v>
      </c>
      <c r="D17" s="46">
        <v>3001597</v>
      </c>
      <c r="E17" s="46">
        <v>4982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3006579</v>
      </c>
      <c r="O17" s="47">
        <f t="shared" si="1"/>
        <v>39.21863504735071</v>
      </c>
      <c r="P17" s="9"/>
    </row>
    <row r="18" spans="1:16" ht="15">
      <c r="A18" s="12"/>
      <c r="B18" s="44">
        <v>525</v>
      </c>
      <c r="C18" s="20" t="s">
        <v>30</v>
      </c>
      <c r="D18" s="46">
        <v>4433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4433</v>
      </c>
      <c r="O18" s="47">
        <f t="shared" si="1"/>
        <v>0.057825258928804364</v>
      </c>
      <c r="P18" s="9"/>
    </row>
    <row r="19" spans="1:16" ht="15">
      <c r="A19" s="12"/>
      <c r="B19" s="44">
        <v>529</v>
      </c>
      <c r="C19" s="20" t="s">
        <v>31</v>
      </c>
      <c r="D19" s="46">
        <v>1838294</v>
      </c>
      <c r="E19" s="46">
        <v>141658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1979952</v>
      </c>
      <c r="O19" s="47">
        <f t="shared" si="1"/>
        <v>25.82703294983173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6055302</v>
      </c>
      <c r="E20" s="31">
        <f t="shared" si="5"/>
        <v>37370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37097274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43189946</v>
      </c>
      <c r="O20" s="43">
        <f t="shared" si="1"/>
        <v>563.3814145208839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3869174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3869174</v>
      </c>
      <c r="O21" s="47">
        <f t="shared" si="1"/>
        <v>50.470559077509066</v>
      </c>
      <c r="P21" s="9"/>
    </row>
    <row r="22" spans="1:16" ht="15">
      <c r="A22" s="12"/>
      <c r="B22" s="44">
        <v>534</v>
      </c>
      <c r="C22" s="20" t="s">
        <v>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14453564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14453564</v>
      </c>
      <c r="O22" s="47">
        <f t="shared" si="1"/>
        <v>188.53622394406617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4315626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4315626</v>
      </c>
      <c r="O23" s="47">
        <f t="shared" si="1"/>
        <v>56.29420051655318</v>
      </c>
      <c r="P23" s="9"/>
    </row>
    <row r="24" spans="1:16" ht="15">
      <c r="A24" s="12"/>
      <c r="B24" s="44">
        <v>536</v>
      </c>
      <c r="C24" s="20" t="s">
        <v>78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14458910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14458910</v>
      </c>
      <c r="O24" s="47">
        <f t="shared" si="1"/>
        <v>188.6059586235684</v>
      </c>
      <c r="P24" s="9"/>
    </row>
    <row r="25" spans="1:16" ht="15">
      <c r="A25" s="12"/>
      <c r="B25" s="44">
        <v>539</v>
      </c>
      <c r="C25" s="20" t="s">
        <v>37</v>
      </c>
      <c r="D25" s="46">
        <v>6055302</v>
      </c>
      <c r="E25" s="46">
        <v>37370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6092672</v>
      </c>
      <c r="O25" s="47">
        <f t="shared" si="1"/>
        <v>79.47447235918708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SUM(D27:D28)</f>
        <v>457979</v>
      </c>
      <c r="E26" s="31">
        <f t="shared" si="6"/>
        <v>2661938</v>
      </c>
      <c r="F26" s="31">
        <f t="shared" si="6"/>
        <v>0</v>
      </c>
      <c r="G26" s="31">
        <f t="shared" si="6"/>
        <v>4842402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7962319</v>
      </c>
      <c r="O26" s="43">
        <f t="shared" si="1"/>
        <v>103.86265685737392</v>
      </c>
      <c r="P26" s="10"/>
    </row>
    <row r="27" spans="1:16" ht="15">
      <c r="A27" s="12"/>
      <c r="B27" s="44">
        <v>541</v>
      </c>
      <c r="C27" s="20" t="s">
        <v>79</v>
      </c>
      <c r="D27" s="46">
        <v>0</v>
      </c>
      <c r="E27" s="46">
        <v>2661938</v>
      </c>
      <c r="F27" s="46">
        <v>0</v>
      </c>
      <c r="G27" s="46">
        <v>4842402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7504340</v>
      </c>
      <c r="O27" s="47">
        <f t="shared" si="1"/>
        <v>97.8886540919882</v>
      </c>
      <c r="P27" s="9"/>
    </row>
    <row r="28" spans="1:16" ht="15">
      <c r="A28" s="12"/>
      <c r="B28" s="44">
        <v>545</v>
      </c>
      <c r="C28" s="20" t="s">
        <v>40</v>
      </c>
      <c r="D28" s="46">
        <v>457979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457979</v>
      </c>
      <c r="O28" s="47">
        <f t="shared" si="1"/>
        <v>5.974002765385719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2238268</v>
      </c>
      <c r="E29" s="31">
        <f t="shared" si="8"/>
        <v>2346071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4584339</v>
      </c>
      <c r="O29" s="43">
        <f t="shared" si="1"/>
        <v>59.799366048368164</v>
      </c>
      <c r="P29" s="10"/>
    </row>
    <row r="30" spans="1:16" ht="15">
      <c r="A30" s="13"/>
      <c r="B30" s="45">
        <v>552</v>
      </c>
      <c r="C30" s="21" t="s">
        <v>43</v>
      </c>
      <c r="D30" s="46">
        <v>0</v>
      </c>
      <c r="E30" s="46">
        <v>647647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647647</v>
      </c>
      <c r="O30" s="47">
        <f t="shared" si="1"/>
        <v>8.448083796405</v>
      </c>
      <c r="P30" s="9"/>
    </row>
    <row r="31" spans="1:16" ht="15">
      <c r="A31" s="13"/>
      <c r="B31" s="45">
        <v>554</v>
      </c>
      <c r="C31" s="21" t="s">
        <v>44</v>
      </c>
      <c r="D31" s="46">
        <v>0</v>
      </c>
      <c r="E31" s="46">
        <v>974294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974294</v>
      </c>
      <c r="O31" s="47">
        <f t="shared" si="1"/>
        <v>12.70895619733375</v>
      </c>
      <c r="P31" s="9"/>
    </row>
    <row r="32" spans="1:16" ht="15">
      <c r="A32" s="13"/>
      <c r="B32" s="45">
        <v>559</v>
      </c>
      <c r="C32" s="21" t="s">
        <v>45</v>
      </c>
      <c r="D32" s="46">
        <v>2238268</v>
      </c>
      <c r="E32" s="46">
        <v>724130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2962398</v>
      </c>
      <c r="O32" s="47">
        <f t="shared" si="1"/>
        <v>38.642326054629415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0</v>
      </c>
      <c r="E33" s="31">
        <f t="shared" si="9"/>
        <v>0</v>
      </c>
      <c r="F33" s="31">
        <f t="shared" si="9"/>
        <v>0</v>
      </c>
      <c r="G33" s="31">
        <f t="shared" si="9"/>
        <v>20254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20254</v>
      </c>
      <c r="O33" s="43">
        <f t="shared" si="1"/>
        <v>0.2641986903550651</v>
      </c>
      <c r="P33" s="10"/>
    </row>
    <row r="34" spans="1:16" ht="15">
      <c r="A34" s="12"/>
      <c r="B34" s="44">
        <v>569</v>
      </c>
      <c r="C34" s="20" t="s">
        <v>47</v>
      </c>
      <c r="D34" s="46">
        <v>0</v>
      </c>
      <c r="E34" s="46">
        <v>0</v>
      </c>
      <c r="F34" s="46">
        <v>0</v>
      </c>
      <c r="G34" s="46">
        <v>20254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20254</v>
      </c>
      <c r="O34" s="47">
        <f t="shared" si="1"/>
        <v>0.2641986903550651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SUM(D36:D40)</f>
        <v>2930827</v>
      </c>
      <c r="E35" s="31">
        <f t="shared" si="11"/>
        <v>368088</v>
      </c>
      <c r="F35" s="31">
        <f t="shared" si="11"/>
        <v>0</v>
      </c>
      <c r="G35" s="31">
        <f t="shared" si="11"/>
        <v>85974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3384889</v>
      </c>
      <c r="O35" s="43">
        <f t="shared" si="1"/>
        <v>44.153413686050456</v>
      </c>
      <c r="P35" s="9"/>
    </row>
    <row r="36" spans="1:16" ht="15">
      <c r="A36" s="12"/>
      <c r="B36" s="44">
        <v>572</v>
      </c>
      <c r="C36" s="20" t="s">
        <v>80</v>
      </c>
      <c r="D36" s="46">
        <v>2032455</v>
      </c>
      <c r="E36" s="46">
        <v>125120</v>
      </c>
      <c r="F36" s="46">
        <v>0</v>
      </c>
      <c r="G36" s="46">
        <v>85974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2243549</v>
      </c>
      <c r="O36" s="47">
        <f t="shared" si="1"/>
        <v>29.26546398476429</v>
      </c>
      <c r="P36" s="9"/>
    </row>
    <row r="37" spans="1:16" ht="15">
      <c r="A37" s="12"/>
      <c r="B37" s="44">
        <v>573</v>
      </c>
      <c r="C37" s="20" t="s">
        <v>61</v>
      </c>
      <c r="D37" s="46">
        <v>0</v>
      </c>
      <c r="E37" s="46">
        <v>42135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42135</v>
      </c>
      <c r="O37" s="47">
        <f t="shared" si="1"/>
        <v>0.5496204116772325</v>
      </c>
      <c r="P37" s="9"/>
    </row>
    <row r="38" spans="1:16" ht="15">
      <c r="A38" s="12"/>
      <c r="B38" s="44">
        <v>574</v>
      </c>
      <c r="C38" s="20" t="s">
        <v>62</v>
      </c>
      <c r="D38" s="46">
        <v>20000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20000</v>
      </c>
      <c r="O38" s="47">
        <f t="shared" si="1"/>
        <v>0.26088544520101226</v>
      </c>
      <c r="P38" s="9"/>
    </row>
    <row r="39" spans="1:16" ht="15">
      <c r="A39" s="12"/>
      <c r="B39" s="44">
        <v>575</v>
      </c>
      <c r="C39" s="20" t="s">
        <v>81</v>
      </c>
      <c r="D39" s="46">
        <v>0</v>
      </c>
      <c r="E39" s="46">
        <v>71896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71896</v>
      </c>
      <c r="O39" s="47">
        <f t="shared" si="1"/>
        <v>0.9378309984085987</v>
      </c>
      <c r="P39" s="9"/>
    </row>
    <row r="40" spans="1:16" ht="15">
      <c r="A40" s="12"/>
      <c r="B40" s="44">
        <v>579</v>
      </c>
      <c r="C40" s="20" t="s">
        <v>51</v>
      </c>
      <c r="D40" s="46">
        <v>878372</v>
      </c>
      <c r="E40" s="46">
        <v>128937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1007309</v>
      </c>
      <c r="O40" s="47">
        <f t="shared" si="1"/>
        <v>13.139612845999322</v>
      </c>
      <c r="P40" s="9"/>
    </row>
    <row r="41" spans="1:16" ht="15.75">
      <c r="A41" s="28" t="s">
        <v>82</v>
      </c>
      <c r="B41" s="29"/>
      <c r="C41" s="30"/>
      <c r="D41" s="31">
        <f aca="true" t="shared" si="12" ref="D41:M41">SUM(D42:D42)</f>
        <v>4667263</v>
      </c>
      <c r="E41" s="31">
        <f t="shared" si="12"/>
        <v>1609366</v>
      </c>
      <c r="F41" s="31">
        <f t="shared" si="12"/>
        <v>0</v>
      </c>
      <c r="G41" s="31">
        <f t="shared" si="12"/>
        <v>91713</v>
      </c>
      <c r="H41" s="31">
        <f t="shared" si="12"/>
        <v>327539</v>
      </c>
      <c r="I41" s="31">
        <f t="shared" si="12"/>
        <v>270893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6966774</v>
      </c>
      <c r="O41" s="43">
        <f t="shared" si="1"/>
        <v>90.87649683024183</v>
      </c>
      <c r="P41" s="9"/>
    </row>
    <row r="42" spans="1:16" ht="15.75" thickBot="1">
      <c r="A42" s="12"/>
      <c r="B42" s="44">
        <v>581</v>
      </c>
      <c r="C42" s="20" t="s">
        <v>83</v>
      </c>
      <c r="D42" s="46">
        <v>4667263</v>
      </c>
      <c r="E42" s="46">
        <v>1609366</v>
      </c>
      <c r="F42" s="46">
        <v>0</v>
      </c>
      <c r="G42" s="46">
        <v>91713</v>
      </c>
      <c r="H42" s="46">
        <v>327539</v>
      </c>
      <c r="I42" s="46">
        <v>270893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6966774</v>
      </c>
      <c r="O42" s="47">
        <f t="shared" si="1"/>
        <v>90.87649683024183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SUM(D5,D14,D20,D26,D29,D33,D35,D41)</f>
        <v>90648647</v>
      </c>
      <c r="E43" s="15">
        <f t="shared" si="13"/>
        <v>7360562</v>
      </c>
      <c r="F43" s="15">
        <f t="shared" si="13"/>
        <v>0</v>
      </c>
      <c r="G43" s="15">
        <f t="shared" si="13"/>
        <v>9526117</v>
      </c>
      <c r="H43" s="15">
        <f t="shared" si="13"/>
        <v>327539</v>
      </c>
      <c r="I43" s="15">
        <f t="shared" si="13"/>
        <v>38355507</v>
      </c>
      <c r="J43" s="15">
        <f t="shared" si="13"/>
        <v>0</v>
      </c>
      <c r="K43" s="15">
        <f t="shared" si="13"/>
        <v>0</v>
      </c>
      <c r="L43" s="15">
        <f t="shared" si="13"/>
        <v>0</v>
      </c>
      <c r="M43" s="15">
        <f t="shared" si="13"/>
        <v>0</v>
      </c>
      <c r="N43" s="15">
        <f>SUM(D43:M43)</f>
        <v>146218372</v>
      </c>
      <c r="O43" s="37">
        <f t="shared" si="1"/>
        <v>1907.3122537893612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88</v>
      </c>
      <c r="M45" s="93"/>
      <c r="N45" s="93"/>
      <c r="O45" s="41">
        <v>76662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64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15410801</v>
      </c>
      <c r="E5" s="59">
        <f t="shared" si="0"/>
        <v>34146</v>
      </c>
      <c r="F5" s="59">
        <f t="shared" si="0"/>
        <v>4623706</v>
      </c>
      <c r="G5" s="59">
        <f t="shared" si="0"/>
        <v>102057</v>
      </c>
      <c r="H5" s="59">
        <f t="shared" si="0"/>
        <v>0</v>
      </c>
      <c r="I5" s="59">
        <f t="shared" si="0"/>
        <v>1148830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21319540</v>
      </c>
      <c r="O5" s="61">
        <f aca="true" t="shared" si="1" ref="O5:O41">(N5/O$43)</f>
        <v>279.96034247294887</v>
      </c>
      <c r="P5" s="62"/>
    </row>
    <row r="6" spans="1:16" ht="15">
      <c r="A6" s="64"/>
      <c r="B6" s="65">
        <v>511</v>
      </c>
      <c r="C6" s="66" t="s">
        <v>19</v>
      </c>
      <c r="D6" s="67">
        <v>12161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12161</v>
      </c>
      <c r="O6" s="68">
        <f t="shared" si="1"/>
        <v>0.1596937703540288</v>
      </c>
      <c r="P6" s="69"/>
    </row>
    <row r="7" spans="1:16" ht="15">
      <c r="A7" s="64"/>
      <c r="B7" s="65">
        <v>512</v>
      </c>
      <c r="C7" s="66" t="s">
        <v>20</v>
      </c>
      <c r="D7" s="67">
        <v>923404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923404</v>
      </c>
      <c r="O7" s="68">
        <f t="shared" si="1"/>
        <v>12.125801029519907</v>
      </c>
      <c r="P7" s="69"/>
    </row>
    <row r="8" spans="1:16" ht="15">
      <c r="A8" s="64"/>
      <c r="B8" s="65">
        <v>513</v>
      </c>
      <c r="C8" s="66" t="s">
        <v>21</v>
      </c>
      <c r="D8" s="67">
        <v>4590055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4590055</v>
      </c>
      <c r="O8" s="68">
        <f t="shared" si="1"/>
        <v>60.27491070490598</v>
      </c>
      <c r="P8" s="69"/>
    </row>
    <row r="9" spans="1:16" ht="15">
      <c r="A9" s="64"/>
      <c r="B9" s="65">
        <v>514</v>
      </c>
      <c r="C9" s="66" t="s">
        <v>22</v>
      </c>
      <c r="D9" s="67">
        <v>404142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404142</v>
      </c>
      <c r="O9" s="68">
        <f t="shared" si="1"/>
        <v>5.3070438071225965</v>
      </c>
      <c r="P9" s="69"/>
    </row>
    <row r="10" spans="1:16" ht="15">
      <c r="A10" s="64"/>
      <c r="B10" s="65">
        <v>515</v>
      </c>
      <c r="C10" s="66" t="s">
        <v>23</v>
      </c>
      <c r="D10" s="67">
        <v>733468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733468</v>
      </c>
      <c r="O10" s="68">
        <f t="shared" si="1"/>
        <v>9.631631473894316</v>
      </c>
      <c r="P10" s="69"/>
    </row>
    <row r="11" spans="1:16" ht="15">
      <c r="A11" s="64"/>
      <c r="B11" s="65">
        <v>517</v>
      </c>
      <c r="C11" s="66" t="s">
        <v>24</v>
      </c>
      <c r="D11" s="67">
        <v>119653</v>
      </c>
      <c r="E11" s="67">
        <v>34146</v>
      </c>
      <c r="F11" s="67">
        <v>4623706</v>
      </c>
      <c r="G11" s="67">
        <v>102057</v>
      </c>
      <c r="H11" s="67">
        <v>0</v>
      </c>
      <c r="I11" s="67">
        <v>1148830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6028392</v>
      </c>
      <c r="O11" s="68">
        <f t="shared" si="1"/>
        <v>79.16262212417271</v>
      </c>
      <c r="P11" s="69"/>
    </row>
    <row r="12" spans="1:16" ht="15">
      <c r="A12" s="64"/>
      <c r="B12" s="65">
        <v>519</v>
      </c>
      <c r="C12" s="66" t="s">
        <v>75</v>
      </c>
      <c r="D12" s="67">
        <v>8627918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8627918</v>
      </c>
      <c r="O12" s="68">
        <f t="shared" si="1"/>
        <v>113.2986395629793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SUM(D14:D18)</f>
        <v>54510791</v>
      </c>
      <c r="E13" s="73">
        <f t="shared" si="3"/>
        <v>298414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4">SUM(D13:M13)</f>
        <v>54809205</v>
      </c>
      <c r="O13" s="75">
        <f t="shared" si="1"/>
        <v>719.7342814371258</v>
      </c>
      <c r="P13" s="76"/>
    </row>
    <row r="14" spans="1:16" ht="15">
      <c r="A14" s="64"/>
      <c r="B14" s="65">
        <v>521</v>
      </c>
      <c r="C14" s="66" t="s">
        <v>27</v>
      </c>
      <c r="D14" s="67">
        <v>22671508</v>
      </c>
      <c r="E14" s="67">
        <v>121972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22793480</v>
      </c>
      <c r="O14" s="68">
        <f t="shared" si="1"/>
        <v>299.31557936758065</v>
      </c>
      <c r="P14" s="69"/>
    </row>
    <row r="15" spans="1:16" ht="15">
      <c r="A15" s="64"/>
      <c r="B15" s="65">
        <v>522</v>
      </c>
      <c r="C15" s="66" t="s">
        <v>28</v>
      </c>
      <c r="D15" s="67">
        <v>28533413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28533413</v>
      </c>
      <c r="O15" s="68">
        <f t="shared" si="1"/>
        <v>374.6902642084253</v>
      </c>
      <c r="P15" s="69"/>
    </row>
    <row r="16" spans="1:16" ht="15">
      <c r="A16" s="64"/>
      <c r="B16" s="65">
        <v>524</v>
      </c>
      <c r="C16" s="66" t="s">
        <v>29</v>
      </c>
      <c r="D16" s="67">
        <v>1575683</v>
      </c>
      <c r="E16" s="67">
        <v>10722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1586405</v>
      </c>
      <c r="O16" s="68">
        <f t="shared" si="1"/>
        <v>20.832085828343313</v>
      </c>
      <c r="P16" s="69"/>
    </row>
    <row r="17" spans="1:16" ht="15">
      <c r="A17" s="64"/>
      <c r="B17" s="65">
        <v>525</v>
      </c>
      <c r="C17" s="66" t="s">
        <v>76</v>
      </c>
      <c r="D17" s="67">
        <v>4538</v>
      </c>
      <c r="E17" s="67">
        <v>4707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9245</v>
      </c>
      <c r="O17" s="68">
        <f t="shared" si="1"/>
        <v>0.12140193297615295</v>
      </c>
      <c r="P17" s="69"/>
    </row>
    <row r="18" spans="1:16" ht="15">
      <c r="A18" s="64"/>
      <c r="B18" s="65">
        <v>529</v>
      </c>
      <c r="C18" s="66" t="s">
        <v>31</v>
      </c>
      <c r="D18" s="67">
        <v>1725649</v>
      </c>
      <c r="E18" s="67">
        <v>161013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1886662</v>
      </c>
      <c r="O18" s="68">
        <f t="shared" si="1"/>
        <v>24.7749500998004</v>
      </c>
      <c r="P18" s="69"/>
    </row>
    <row r="19" spans="1:16" ht="15.75">
      <c r="A19" s="70" t="s">
        <v>32</v>
      </c>
      <c r="B19" s="71"/>
      <c r="C19" s="72"/>
      <c r="D19" s="73">
        <f aca="true" t="shared" si="5" ref="D19:M19">SUM(D20:D24)</f>
        <v>3468605</v>
      </c>
      <c r="E19" s="73">
        <f t="shared" si="5"/>
        <v>42335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34909626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38420566</v>
      </c>
      <c r="O19" s="75">
        <f t="shared" si="1"/>
        <v>504.52471373043386</v>
      </c>
      <c r="P19" s="76"/>
    </row>
    <row r="20" spans="1:16" ht="15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5990818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5990818</v>
      </c>
      <c r="O20" s="68">
        <f t="shared" si="1"/>
        <v>78.6692142031726</v>
      </c>
      <c r="P20" s="69"/>
    </row>
    <row r="21" spans="1:16" ht="15">
      <c r="A21" s="64"/>
      <c r="B21" s="65">
        <v>534</v>
      </c>
      <c r="C21" s="66" t="s">
        <v>77</v>
      </c>
      <c r="D21" s="67">
        <v>0</v>
      </c>
      <c r="E21" s="67">
        <v>2422</v>
      </c>
      <c r="F21" s="67">
        <v>0</v>
      </c>
      <c r="G21" s="67">
        <v>0</v>
      </c>
      <c r="H21" s="67">
        <v>0</v>
      </c>
      <c r="I21" s="67">
        <v>13823809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13826231</v>
      </c>
      <c r="O21" s="68">
        <f t="shared" si="1"/>
        <v>181.56097016493328</v>
      </c>
      <c r="P21" s="69"/>
    </row>
    <row r="22" spans="1:16" ht="15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4050098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4050098</v>
      </c>
      <c r="O22" s="68">
        <f t="shared" si="1"/>
        <v>53.18439436915642</v>
      </c>
      <c r="P22" s="69"/>
    </row>
    <row r="23" spans="1:16" ht="15">
      <c r="A23" s="64"/>
      <c r="B23" s="65">
        <v>536</v>
      </c>
      <c r="C23" s="66" t="s">
        <v>78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11044901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11044901</v>
      </c>
      <c r="O23" s="68">
        <f t="shared" si="1"/>
        <v>145.0375695976468</v>
      </c>
      <c r="P23" s="69"/>
    </row>
    <row r="24" spans="1:16" ht="15">
      <c r="A24" s="64"/>
      <c r="B24" s="65">
        <v>539</v>
      </c>
      <c r="C24" s="66" t="s">
        <v>37</v>
      </c>
      <c r="D24" s="67">
        <v>3468605</v>
      </c>
      <c r="E24" s="67">
        <v>39913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3508518</v>
      </c>
      <c r="O24" s="68">
        <f t="shared" si="1"/>
        <v>46.07256539552474</v>
      </c>
      <c r="P24" s="69"/>
    </row>
    <row r="25" spans="1:16" ht="15.75">
      <c r="A25" s="70" t="s">
        <v>38</v>
      </c>
      <c r="B25" s="71"/>
      <c r="C25" s="72"/>
      <c r="D25" s="73">
        <f aca="true" t="shared" si="6" ref="D25:M25">SUM(D26:D27)</f>
        <v>60752</v>
      </c>
      <c r="E25" s="73">
        <f t="shared" si="6"/>
        <v>2652060</v>
      </c>
      <c r="F25" s="73">
        <f t="shared" si="6"/>
        <v>0</v>
      </c>
      <c r="G25" s="73">
        <f t="shared" si="6"/>
        <v>1988524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aca="true" t="shared" si="7" ref="N25:N32">SUM(D25:M25)</f>
        <v>4701336</v>
      </c>
      <c r="O25" s="75">
        <f t="shared" si="1"/>
        <v>61.73621178695241</v>
      </c>
      <c r="P25" s="76"/>
    </row>
    <row r="26" spans="1:16" ht="15">
      <c r="A26" s="64"/>
      <c r="B26" s="65">
        <v>541</v>
      </c>
      <c r="C26" s="66" t="s">
        <v>79</v>
      </c>
      <c r="D26" s="67">
        <v>0</v>
      </c>
      <c r="E26" s="67">
        <v>2652060</v>
      </c>
      <c r="F26" s="67">
        <v>0</v>
      </c>
      <c r="G26" s="67">
        <v>1988524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4640584</v>
      </c>
      <c r="O26" s="68">
        <f t="shared" si="1"/>
        <v>60.93843891165039</v>
      </c>
      <c r="P26" s="69"/>
    </row>
    <row r="27" spans="1:16" ht="15">
      <c r="A27" s="64"/>
      <c r="B27" s="65">
        <v>545</v>
      </c>
      <c r="C27" s="66" t="s">
        <v>40</v>
      </c>
      <c r="D27" s="67">
        <v>60752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60752</v>
      </c>
      <c r="O27" s="68">
        <f t="shared" si="1"/>
        <v>0.7977728753020276</v>
      </c>
      <c r="P27" s="69"/>
    </row>
    <row r="28" spans="1:16" ht="15.75">
      <c r="A28" s="70" t="s">
        <v>41</v>
      </c>
      <c r="B28" s="71"/>
      <c r="C28" s="72"/>
      <c r="D28" s="73">
        <f aca="true" t="shared" si="8" ref="D28:M28">SUM(D29:D31)</f>
        <v>73631</v>
      </c>
      <c r="E28" s="73">
        <f t="shared" si="8"/>
        <v>3349494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3423125</v>
      </c>
      <c r="O28" s="75">
        <f t="shared" si="1"/>
        <v>44.951215989074484</v>
      </c>
      <c r="P28" s="76"/>
    </row>
    <row r="29" spans="1:16" ht="15">
      <c r="A29" s="64"/>
      <c r="B29" s="65">
        <v>552</v>
      </c>
      <c r="C29" s="66" t="s">
        <v>43</v>
      </c>
      <c r="D29" s="67">
        <v>3528</v>
      </c>
      <c r="E29" s="67">
        <v>509982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513510</v>
      </c>
      <c r="O29" s="68">
        <f t="shared" si="1"/>
        <v>6.743224078159471</v>
      </c>
      <c r="P29" s="69"/>
    </row>
    <row r="30" spans="1:16" ht="15">
      <c r="A30" s="64"/>
      <c r="B30" s="65">
        <v>554</v>
      </c>
      <c r="C30" s="66" t="s">
        <v>44</v>
      </c>
      <c r="D30" s="67">
        <v>70103</v>
      </c>
      <c r="E30" s="67">
        <v>2372093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2442196</v>
      </c>
      <c r="O30" s="68">
        <f t="shared" si="1"/>
        <v>32.070017859018805</v>
      </c>
      <c r="P30" s="69"/>
    </row>
    <row r="31" spans="1:16" ht="15">
      <c r="A31" s="64"/>
      <c r="B31" s="65">
        <v>559</v>
      </c>
      <c r="C31" s="66" t="s">
        <v>45</v>
      </c>
      <c r="D31" s="67">
        <v>0</v>
      </c>
      <c r="E31" s="67">
        <v>467419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467419</v>
      </c>
      <c r="O31" s="68">
        <f t="shared" si="1"/>
        <v>6.137974051896207</v>
      </c>
      <c r="P31" s="69"/>
    </row>
    <row r="32" spans="1:16" ht="15.75">
      <c r="A32" s="70" t="s">
        <v>46</v>
      </c>
      <c r="B32" s="71"/>
      <c r="C32" s="72"/>
      <c r="D32" s="73">
        <f aca="true" t="shared" si="9" ref="D32:M32">SUM(D33:D33)</f>
        <v>2095824</v>
      </c>
      <c r="E32" s="73">
        <f t="shared" si="9"/>
        <v>0</v>
      </c>
      <c r="F32" s="73">
        <f t="shared" si="9"/>
        <v>0</v>
      </c>
      <c r="G32" s="73">
        <f t="shared" si="9"/>
        <v>0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7"/>
        <v>2095824</v>
      </c>
      <c r="O32" s="75">
        <f t="shared" si="1"/>
        <v>27.52158840214308</v>
      </c>
      <c r="P32" s="76"/>
    </row>
    <row r="33" spans="1:16" ht="15">
      <c r="A33" s="64"/>
      <c r="B33" s="65">
        <v>569</v>
      </c>
      <c r="C33" s="66" t="s">
        <v>47</v>
      </c>
      <c r="D33" s="67">
        <v>2095824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aca="true" t="shared" si="10" ref="N33:N38">SUM(D33:M33)</f>
        <v>2095824</v>
      </c>
      <c r="O33" s="68">
        <f t="shared" si="1"/>
        <v>27.52158840214308</v>
      </c>
      <c r="P33" s="69"/>
    </row>
    <row r="34" spans="1:16" ht="15.75">
      <c r="A34" s="70" t="s">
        <v>48</v>
      </c>
      <c r="B34" s="71"/>
      <c r="C34" s="72"/>
      <c r="D34" s="73">
        <f aca="true" t="shared" si="11" ref="D34:M34">SUM(D35:D38)</f>
        <v>2545923</v>
      </c>
      <c r="E34" s="73">
        <f t="shared" si="11"/>
        <v>1479552</v>
      </c>
      <c r="F34" s="73">
        <f t="shared" si="11"/>
        <v>0</v>
      </c>
      <c r="G34" s="73">
        <f t="shared" si="11"/>
        <v>1860623</v>
      </c>
      <c r="H34" s="73">
        <f t="shared" si="11"/>
        <v>0</v>
      </c>
      <c r="I34" s="73">
        <f t="shared" si="11"/>
        <v>0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>SUM(D34:M34)</f>
        <v>5886098</v>
      </c>
      <c r="O34" s="75">
        <f t="shared" si="1"/>
        <v>77.29406975522639</v>
      </c>
      <c r="P34" s="69"/>
    </row>
    <row r="35" spans="1:16" ht="15">
      <c r="A35" s="64"/>
      <c r="B35" s="65">
        <v>572</v>
      </c>
      <c r="C35" s="66" t="s">
        <v>80</v>
      </c>
      <c r="D35" s="67">
        <v>1621286</v>
      </c>
      <c r="E35" s="67">
        <v>955251</v>
      </c>
      <c r="F35" s="67">
        <v>0</v>
      </c>
      <c r="G35" s="67">
        <v>1860623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4437160</v>
      </c>
      <c r="O35" s="68">
        <f t="shared" si="1"/>
        <v>58.26714991070491</v>
      </c>
      <c r="P35" s="69"/>
    </row>
    <row r="36" spans="1:16" ht="15">
      <c r="A36" s="64"/>
      <c r="B36" s="65">
        <v>573</v>
      </c>
      <c r="C36" s="66" t="s">
        <v>61</v>
      </c>
      <c r="D36" s="67">
        <v>0</v>
      </c>
      <c r="E36" s="67">
        <v>40515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40515</v>
      </c>
      <c r="O36" s="68">
        <f t="shared" si="1"/>
        <v>0.5320280491648283</v>
      </c>
      <c r="P36" s="69"/>
    </row>
    <row r="37" spans="1:16" ht="15">
      <c r="A37" s="64"/>
      <c r="B37" s="65">
        <v>575</v>
      </c>
      <c r="C37" s="66" t="s">
        <v>81</v>
      </c>
      <c r="D37" s="67">
        <v>267113</v>
      </c>
      <c r="E37" s="67">
        <v>349891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617004</v>
      </c>
      <c r="O37" s="68">
        <f t="shared" si="1"/>
        <v>8.102269145918688</v>
      </c>
      <c r="P37" s="69"/>
    </row>
    <row r="38" spans="1:16" ht="15">
      <c r="A38" s="64"/>
      <c r="B38" s="65">
        <v>579</v>
      </c>
      <c r="C38" s="66" t="s">
        <v>51</v>
      </c>
      <c r="D38" s="67">
        <v>657524</v>
      </c>
      <c r="E38" s="67">
        <v>133895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791419</v>
      </c>
      <c r="O38" s="68">
        <f t="shared" si="1"/>
        <v>10.392622649437966</v>
      </c>
      <c r="P38" s="69"/>
    </row>
    <row r="39" spans="1:16" ht="15.75">
      <c r="A39" s="70" t="s">
        <v>82</v>
      </c>
      <c r="B39" s="71"/>
      <c r="C39" s="72"/>
      <c r="D39" s="73">
        <f aca="true" t="shared" si="12" ref="D39:M39">SUM(D40:D40)</f>
        <v>4748020</v>
      </c>
      <c r="E39" s="73">
        <f t="shared" si="12"/>
        <v>2152439</v>
      </c>
      <c r="F39" s="73">
        <f t="shared" si="12"/>
        <v>0</v>
      </c>
      <c r="G39" s="73">
        <f t="shared" si="12"/>
        <v>85419</v>
      </c>
      <c r="H39" s="73">
        <f t="shared" si="12"/>
        <v>266768</v>
      </c>
      <c r="I39" s="73">
        <f t="shared" si="12"/>
        <v>277905</v>
      </c>
      <c r="J39" s="73">
        <f t="shared" si="12"/>
        <v>0</v>
      </c>
      <c r="K39" s="73">
        <f t="shared" si="12"/>
        <v>0</v>
      </c>
      <c r="L39" s="73">
        <f t="shared" si="12"/>
        <v>0</v>
      </c>
      <c r="M39" s="73">
        <f t="shared" si="12"/>
        <v>0</v>
      </c>
      <c r="N39" s="73">
        <f>SUM(D39:M39)</f>
        <v>7530551</v>
      </c>
      <c r="O39" s="75">
        <f t="shared" si="1"/>
        <v>98.88842052736632</v>
      </c>
      <c r="P39" s="69"/>
    </row>
    <row r="40" spans="1:16" ht="15.75" thickBot="1">
      <c r="A40" s="64"/>
      <c r="B40" s="65">
        <v>581</v>
      </c>
      <c r="C40" s="66" t="s">
        <v>83</v>
      </c>
      <c r="D40" s="67">
        <v>4748020</v>
      </c>
      <c r="E40" s="67">
        <v>2152439</v>
      </c>
      <c r="F40" s="67">
        <v>0</v>
      </c>
      <c r="G40" s="67">
        <v>85419</v>
      </c>
      <c r="H40" s="67">
        <v>266768</v>
      </c>
      <c r="I40" s="67">
        <v>277905</v>
      </c>
      <c r="J40" s="67">
        <v>0</v>
      </c>
      <c r="K40" s="67">
        <v>0</v>
      </c>
      <c r="L40" s="67">
        <v>0</v>
      </c>
      <c r="M40" s="67">
        <v>0</v>
      </c>
      <c r="N40" s="67">
        <f>SUM(D40:M40)</f>
        <v>7530551</v>
      </c>
      <c r="O40" s="68">
        <f t="shared" si="1"/>
        <v>98.88842052736632</v>
      </c>
      <c r="P40" s="69"/>
    </row>
    <row r="41" spans="1:119" ht="16.5" thickBot="1">
      <c r="A41" s="77" t="s">
        <v>10</v>
      </c>
      <c r="B41" s="78"/>
      <c r="C41" s="79"/>
      <c r="D41" s="80">
        <f aca="true" t="shared" si="13" ref="D41:M41">SUM(D5,D13,D19,D25,D28,D32,D34,D39)</f>
        <v>82914347</v>
      </c>
      <c r="E41" s="80">
        <f t="shared" si="13"/>
        <v>10008440</v>
      </c>
      <c r="F41" s="80">
        <f t="shared" si="13"/>
        <v>4623706</v>
      </c>
      <c r="G41" s="80">
        <f t="shared" si="13"/>
        <v>4036623</v>
      </c>
      <c r="H41" s="80">
        <f t="shared" si="13"/>
        <v>266768</v>
      </c>
      <c r="I41" s="80">
        <f t="shared" si="13"/>
        <v>36336361</v>
      </c>
      <c r="J41" s="80">
        <f t="shared" si="13"/>
        <v>0</v>
      </c>
      <c r="K41" s="80">
        <f t="shared" si="13"/>
        <v>0</v>
      </c>
      <c r="L41" s="80">
        <f t="shared" si="13"/>
        <v>0</v>
      </c>
      <c r="M41" s="80">
        <f t="shared" si="13"/>
        <v>0</v>
      </c>
      <c r="N41" s="80">
        <f>SUM(D41:M41)</f>
        <v>138186245</v>
      </c>
      <c r="O41" s="81">
        <f t="shared" si="1"/>
        <v>1814.6108441012711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5" ht="15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5" ht="15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84</v>
      </c>
      <c r="M43" s="117"/>
      <c r="N43" s="117"/>
      <c r="O43" s="91">
        <v>76152</v>
      </c>
    </row>
    <row r="44" spans="1:15" ht="1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5" ht="15.75" customHeight="1" thickBot="1">
      <c r="A45" s="121" t="s">
        <v>64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15705377</v>
      </c>
      <c r="E5" s="26">
        <f t="shared" si="0"/>
        <v>0</v>
      </c>
      <c r="F5" s="26">
        <f t="shared" si="0"/>
        <v>5325349</v>
      </c>
      <c r="G5" s="26">
        <f t="shared" si="0"/>
        <v>238892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17977593</v>
      </c>
      <c r="L5" s="26">
        <f t="shared" si="0"/>
        <v>0</v>
      </c>
      <c r="M5" s="26">
        <f t="shared" si="0"/>
        <v>0</v>
      </c>
      <c r="N5" s="27">
        <f>SUM(D5:M5)</f>
        <v>39247211</v>
      </c>
      <c r="O5" s="32">
        <f aca="true" t="shared" si="1" ref="O5:O44">(N5/O$46)</f>
        <v>517.500145042194</v>
      </c>
      <c r="P5" s="6"/>
    </row>
    <row r="6" spans="1:16" ht="15">
      <c r="A6" s="12"/>
      <c r="B6" s="44">
        <v>511</v>
      </c>
      <c r="C6" s="20" t="s">
        <v>19</v>
      </c>
      <c r="D6" s="46">
        <v>183660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183660</v>
      </c>
      <c r="O6" s="47">
        <f t="shared" si="1"/>
        <v>2.4216772151898733</v>
      </c>
      <c r="P6" s="9"/>
    </row>
    <row r="7" spans="1:16" ht="15">
      <c r="A7" s="12"/>
      <c r="B7" s="44">
        <v>512</v>
      </c>
      <c r="C7" s="20" t="s">
        <v>20</v>
      </c>
      <c r="D7" s="46">
        <v>814496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814496</v>
      </c>
      <c r="O7" s="47">
        <f t="shared" si="1"/>
        <v>10.739662447257384</v>
      </c>
      <c r="P7" s="9"/>
    </row>
    <row r="8" spans="1:16" ht="15">
      <c r="A8" s="12"/>
      <c r="B8" s="44">
        <v>513</v>
      </c>
      <c r="C8" s="20" t="s">
        <v>21</v>
      </c>
      <c r="D8" s="46">
        <v>4121398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4121398</v>
      </c>
      <c r="O8" s="47">
        <f t="shared" si="1"/>
        <v>54.34332805907173</v>
      </c>
      <c r="P8" s="9"/>
    </row>
    <row r="9" spans="1:16" ht="15">
      <c r="A9" s="12"/>
      <c r="B9" s="44">
        <v>514</v>
      </c>
      <c r="C9" s="20" t="s">
        <v>22</v>
      </c>
      <c r="D9" s="46">
        <v>405974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405974</v>
      </c>
      <c r="O9" s="47">
        <f t="shared" si="1"/>
        <v>5.353032700421941</v>
      </c>
      <c r="P9" s="9"/>
    </row>
    <row r="10" spans="1:16" ht="15">
      <c r="A10" s="12"/>
      <c r="B10" s="44">
        <v>515</v>
      </c>
      <c r="C10" s="20" t="s">
        <v>23</v>
      </c>
      <c r="D10" s="46">
        <v>886972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886972</v>
      </c>
      <c r="O10" s="47">
        <f t="shared" si="1"/>
        <v>11.695305907172996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93121</v>
      </c>
      <c r="G11" s="46">
        <v>238892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332013</v>
      </c>
      <c r="O11" s="47">
        <f t="shared" si="1"/>
        <v>4.3778085443037975</v>
      </c>
      <c r="P11" s="9"/>
    </row>
    <row r="12" spans="1:16" ht="15">
      <c r="A12" s="12"/>
      <c r="B12" s="44">
        <v>518</v>
      </c>
      <c r="C12" s="20" t="s">
        <v>59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17977593</v>
      </c>
      <c r="L12" s="46">
        <v>0</v>
      </c>
      <c r="M12" s="46">
        <v>0</v>
      </c>
      <c r="N12" s="46">
        <f t="shared" si="2"/>
        <v>17977593</v>
      </c>
      <c r="O12" s="47">
        <f t="shared" si="1"/>
        <v>237.04632120253166</v>
      </c>
      <c r="P12" s="9"/>
    </row>
    <row r="13" spans="1:16" ht="15">
      <c r="A13" s="12"/>
      <c r="B13" s="44">
        <v>519</v>
      </c>
      <c r="C13" s="20" t="s">
        <v>25</v>
      </c>
      <c r="D13" s="46">
        <v>9292877</v>
      </c>
      <c r="E13" s="46">
        <v>0</v>
      </c>
      <c r="F13" s="46">
        <v>5232228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14525105</v>
      </c>
      <c r="O13" s="47">
        <f t="shared" si="1"/>
        <v>191.52300896624473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SUM(D15:D19)</f>
        <v>51375818</v>
      </c>
      <c r="E14" s="31">
        <f t="shared" si="3"/>
        <v>299793</v>
      </c>
      <c r="F14" s="31">
        <f t="shared" si="3"/>
        <v>399337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52074948</v>
      </c>
      <c r="O14" s="43">
        <f t="shared" si="1"/>
        <v>686.6422468354431</v>
      </c>
      <c r="P14" s="10"/>
    </row>
    <row r="15" spans="1:16" ht="15">
      <c r="A15" s="12"/>
      <c r="B15" s="44">
        <v>521</v>
      </c>
      <c r="C15" s="20" t="s">
        <v>27</v>
      </c>
      <c r="D15" s="46">
        <v>21526168</v>
      </c>
      <c r="E15" s="46">
        <v>145387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21671555</v>
      </c>
      <c r="O15" s="47">
        <f t="shared" si="1"/>
        <v>285.7536260548523</v>
      </c>
      <c r="P15" s="9"/>
    </row>
    <row r="16" spans="1:16" ht="15">
      <c r="A16" s="12"/>
      <c r="B16" s="44">
        <v>522</v>
      </c>
      <c r="C16" s="20" t="s">
        <v>28</v>
      </c>
      <c r="D16" s="46">
        <v>27223816</v>
      </c>
      <c r="E16" s="46">
        <v>11911</v>
      </c>
      <c r="F16" s="46">
        <v>399337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27635064</v>
      </c>
      <c r="O16" s="47">
        <f t="shared" si="1"/>
        <v>364.3863924050633</v>
      </c>
      <c r="P16" s="9"/>
    </row>
    <row r="17" spans="1:16" ht="15">
      <c r="A17" s="12"/>
      <c r="B17" s="44">
        <v>524</v>
      </c>
      <c r="C17" s="20" t="s">
        <v>29</v>
      </c>
      <c r="D17" s="46">
        <v>1392003</v>
      </c>
      <c r="E17" s="46">
        <v>10104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1402107</v>
      </c>
      <c r="O17" s="47">
        <f t="shared" si="1"/>
        <v>18.487697784810127</v>
      </c>
      <c r="P17" s="9"/>
    </row>
    <row r="18" spans="1:16" ht="15">
      <c r="A18" s="12"/>
      <c r="B18" s="44">
        <v>526</v>
      </c>
      <c r="C18" s="20" t="s">
        <v>60</v>
      </c>
      <c r="D18" s="46">
        <v>0</v>
      </c>
      <c r="E18" s="46">
        <v>1079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</v>
      </c>
      <c r="O18" s="47">
        <f t="shared" si="1"/>
        <v>0.014227320675105485</v>
      </c>
      <c r="P18" s="9"/>
    </row>
    <row r="19" spans="1:16" ht="15">
      <c r="A19" s="12"/>
      <c r="B19" s="44">
        <v>529</v>
      </c>
      <c r="C19" s="20" t="s">
        <v>31</v>
      </c>
      <c r="D19" s="46">
        <v>1233831</v>
      </c>
      <c r="E19" s="46">
        <v>131312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1365143</v>
      </c>
      <c r="O19" s="47">
        <f t="shared" si="1"/>
        <v>18.000303270042195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SUM(D21:D25)</f>
        <v>3294118</v>
      </c>
      <c r="E20" s="31">
        <f t="shared" si="5"/>
        <v>1039976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35253850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39587944</v>
      </c>
      <c r="O20" s="43">
        <f t="shared" si="1"/>
        <v>521.9929324894515</v>
      </c>
      <c r="P20" s="10"/>
    </row>
    <row r="21" spans="1:16" ht="15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4020573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4020573</v>
      </c>
      <c r="O21" s="47">
        <f t="shared" si="1"/>
        <v>53.013884493670886</v>
      </c>
      <c r="P21" s="9"/>
    </row>
    <row r="22" spans="1:16" ht="15">
      <c r="A22" s="12"/>
      <c r="B22" s="44">
        <v>534</v>
      </c>
      <c r="C22" s="20" t="s">
        <v>34</v>
      </c>
      <c r="D22" s="46">
        <v>0</v>
      </c>
      <c r="E22" s="46">
        <v>915606</v>
      </c>
      <c r="F22" s="46">
        <v>0</v>
      </c>
      <c r="G22" s="46">
        <v>0</v>
      </c>
      <c r="H22" s="46">
        <v>0</v>
      </c>
      <c r="I22" s="46">
        <v>14354330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15269936</v>
      </c>
      <c r="O22" s="47">
        <f t="shared" si="1"/>
        <v>201.34409282700423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4110211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4110211</v>
      </c>
      <c r="O23" s="47">
        <f t="shared" si="1"/>
        <v>54.19582014767933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12768736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12768736</v>
      </c>
      <c r="O24" s="47">
        <f t="shared" si="1"/>
        <v>168.36413502109704</v>
      </c>
      <c r="P24" s="9"/>
    </row>
    <row r="25" spans="1:16" ht="15">
      <c r="A25" s="12"/>
      <c r="B25" s="44">
        <v>539</v>
      </c>
      <c r="C25" s="20" t="s">
        <v>37</v>
      </c>
      <c r="D25" s="46">
        <v>3294118</v>
      </c>
      <c r="E25" s="46">
        <v>124370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3418488</v>
      </c>
      <c r="O25" s="47">
        <f t="shared" si="1"/>
        <v>45.075</v>
      </c>
      <c r="P25" s="9"/>
    </row>
    <row r="26" spans="1:16" ht="15.75">
      <c r="A26" s="28" t="s">
        <v>38</v>
      </c>
      <c r="B26" s="29"/>
      <c r="C26" s="30"/>
      <c r="D26" s="31">
        <f aca="true" t="shared" si="6" ref="D26:M26">SUM(D27:D28)</f>
        <v>55037</v>
      </c>
      <c r="E26" s="31">
        <f t="shared" si="6"/>
        <v>2180767</v>
      </c>
      <c r="F26" s="31">
        <f t="shared" si="6"/>
        <v>72107</v>
      </c>
      <c r="G26" s="31">
        <f t="shared" si="6"/>
        <v>2164741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4472652</v>
      </c>
      <c r="O26" s="43">
        <f t="shared" si="1"/>
        <v>58.9748417721519</v>
      </c>
      <c r="P26" s="10"/>
    </row>
    <row r="27" spans="1:16" ht="15">
      <c r="A27" s="12"/>
      <c r="B27" s="44">
        <v>541</v>
      </c>
      <c r="C27" s="20" t="s">
        <v>39</v>
      </c>
      <c r="D27" s="46">
        <v>0</v>
      </c>
      <c r="E27" s="46">
        <v>2180767</v>
      </c>
      <c r="F27" s="46">
        <v>72107</v>
      </c>
      <c r="G27" s="46">
        <v>2164741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4417615</v>
      </c>
      <c r="O27" s="47">
        <f t="shared" si="1"/>
        <v>58.24914293248945</v>
      </c>
      <c r="P27" s="9"/>
    </row>
    <row r="28" spans="1:16" ht="15">
      <c r="A28" s="12"/>
      <c r="B28" s="44">
        <v>545</v>
      </c>
      <c r="C28" s="20" t="s">
        <v>40</v>
      </c>
      <c r="D28" s="46">
        <v>55037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55037</v>
      </c>
      <c r="O28" s="47">
        <f t="shared" si="1"/>
        <v>0.7256988396624473</v>
      </c>
      <c r="P28" s="9"/>
    </row>
    <row r="29" spans="1:16" ht="15.75">
      <c r="A29" s="28" t="s">
        <v>41</v>
      </c>
      <c r="B29" s="29"/>
      <c r="C29" s="30"/>
      <c r="D29" s="31">
        <f aca="true" t="shared" si="8" ref="D29:M29">SUM(D30:D32)</f>
        <v>0</v>
      </c>
      <c r="E29" s="31">
        <f t="shared" si="8"/>
        <v>2113478</v>
      </c>
      <c r="F29" s="31">
        <f t="shared" si="8"/>
        <v>6047555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8161033</v>
      </c>
      <c r="O29" s="43">
        <f t="shared" si="1"/>
        <v>107.60855748945147</v>
      </c>
      <c r="P29" s="10"/>
    </row>
    <row r="30" spans="1:16" ht="15">
      <c r="A30" s="13"/>
      <c r="B30" s="45">
        <v>552</v>
      </c>
      <c r="C30" s="21" t="s">
        <v>43</v>
      </c>
      <c r="D30" s="46">
        <v>0</v>
      </c>
      <c r="E30" s="46">
        <v>515203</v>
      </c>
      <c r="F30" s="46">
        <v>6047555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6562758</v>
      </c>
      <c r="O30" s="47">
        <f t="shared" si="1"/>
        <v>86.53425632911393</v>
      </c>
      <c r="P30" s="9"/>
    </row>
    <row r="31" spans="1:16" ht="15">
      <c r="A31" s="13"/>
      <c r="B31" s="45">
        <v>554</v>
      </c>
      <c r="C31" s="21" t="s">
        <v>44</v>
      </c>
      <c r="D31" s="46">
        <v>0</v>
      </c>
      <c r="E31" s="46">
        <v>1493854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1493854</v>
      </c>
      <c r="O31" s="47">
        <f t="shared" si="1"/>
        <v>19.697441983122363</v>
      </c>
      <c r="P31" s="9"/>
    </row>
    <row r="32" spans="1:16" ht="15">
      <c r="A32" s="13"/>
      <c r="B32" s="45">
        <v>559</v>
      </c>
      <c r="C32" s="21" t="s">
        <v>45</v>
      </c>
      <c r="D32" s="46">
        <v>0</v>
      </c>
      <c r="E32" s="46">
        <v>104421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104421</v>
      </c>
      <c r="O32" s="47">
        <f t="shared" si="1"/>
        <v>1.37685917721519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2081504</v>
      </c>
      <c r="E33" s="31">
        <f t="shared" si="9"/>
        <v>0</v>
      </c>
      <c r="F33" s="31">
        <f t="shared" si="9"/>
        <v>0</v>
      </c>
      <c r="G33" s="31">
        <f t="shared" si="9"/>
        <v>45892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2127396</v>
      </c>
      <c r="O33" s="43">
        <f t="shared" si="1"/>
        <v>28.05110759493671</v>
      </c>
      <c r="P33" s="10"/>
    </row>
    <row r="34" spans="1:16" ht="15">
      <c r="A34" s="12"/>
      <c r="B34" s="44">
        <v>569</v>
      </c>
      <c r="C34" s="20" t="s">
        <v>47</v>
      </c>
      <c r="D34" s="46">
        <v>2081504</v>
      </c>
      <c r="E34" s="46">
        <v>0</v>
      </c>
      <c r="F34" s="46">
        <v>0</v>
      </c>
      <c r="G34" s="46">
        <v>45892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0">SUM(D34:M34)</f>
        <v>2127396</v>
      </c>
      <c r="O34" s="47">
        <f t="shared" si="1"/>
        <v>28.05110759493671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SUM(D36:D40)</f>
        <v>3091869</v>
      </c>
      <c r="E35" s="31">
        <f t="shared" si="11"/>
        <v>2918392</v>
      </c>
      <c r="F35" s="31">
        <f t="shared" si="11"/>
        <v>0</v>
      </c>
      <c r="G35" s="31">
        <f t="shared" si="11"/>
        <v>1092110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7102371</v>
      </c>
      <c r="O35" s="43">
        <f t="shared" si="1"/>
        <v>93.64940664556963</v>
      </c>
      <c r="P35" s="9"/>
    </row>
    <row r="36" spans="1:16" ht="15">
      <c r="A36" s="12"/>
      <c r="B36" s="44">
        <v>572</v>
      </c>
      <c r="C36" s="20" t="s">
        <v>49</v>
      </c>
      <c r="D36" s="46">
        <v>2126286</v>
      </c>
      <c r="E36" s="46">
        <v>1409810</v>
      </c>
      <c r="F36" s="46">
        <v>0</v>
      </c>
      <c r="G36" s="46">
        <v>1092110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4628206</v>
      </c>
      <c r="O36" s="47">
        <f t="shared" si="1"/>
        <v>61.02592299578059</v>
      </c>
      <c r="P36" s="9"/>
    </row>
    <row r="37" spans="1:16" ht="15">
      <c r="A37" s="12"/>
      <c r="B37" s="44">
        <v>573</v>
      </c>
      <c r="C37" s="20" t="s">
        <v>61</v>
      </c>
      <c r="D37" s="46">
        <v>0</v>
      </c>
      <c r="E37" s="46">
        <v>75115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75115</v>
      </c>
      <c r="O37" s="47">
        <f t="shared" si="1"/>
        <v>0.9904404008438819</v>
      </c>
      <c r="P37" s="9"/>
    </row>
    <row r="38" spans="1:16" ht="15">
      <c r="A38" s="12"/>
      <c r="B38" s="44">
        <v>574</v>
      </c>
      <c r="C38" s="20" t="s">
        <v>62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5000</v>
      </c>
      <c r="O38" s="47">
        <f t="shared" si="1"/>
        <v>0.06592827004219409</v>
      </c>
      <c r="P38" s="9"/>
    </row>
    <row r="39" spans="1:16" ht="15">
      <c r="A39" s="12"/>
      <c r="B39" s="44">
        <v>575</v>
      </c>
      <c r="C39" s="20" t="s">
        <v>50</v>
      </c>
      <c r="D39" s="46">
        <v>240099</v>
      </c>
      <c r="E39" s="46">
        <v>1224249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1464348</v>
      </c>
      <c r="O39" s="47">
        <f t="shared" si="1"/>
        <v>19.308386075949368</v>
      </c>
      <c r="P39" s="9"/>
    </row>
    <row r="40" spans="1:16" ht="15">
      <c r="A40" s="12"/>
      <c r="B40" s="44">
        <v>579</v>
      </c>
      <c r="C40" s="20" t="s">
        <v>51</v>
      </c>
      <c r="D40" s="46">
        <v>720484</v>
      </c>
      <c r="E40" s="46">
        <v>209218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929702</v>
      </c>
      <c r="O40" s="47">
        <f t="shared" si="1"/>
        <v>12.258728902953587</v>
      </c>
      <c r="P40" s="9"/>
    </row>
    <row r="41" spans="1:16" ht="15.75">
      <c r="A41" s="28" t="s">
        <v>55</v>
      </c>
      <c r="B41" s="29"/>
      <c r="C41" s="30"/>
      <c r="D41" s="31">
        <f aca="true" t="shared" si="12" ref="D41:M41">SUM(D42:D43)</f>
        <v>5797105</v>
      </c>
      <c r="E41" s="31">
        <f t="shared" si="12"/>
        <v>2853386</v>
      </c>
      <c r="F41" s="31">
        <f t="shared" si="12"/>
        <v>7041103</v>
      </c>
      <c r="G41" s="31">
        <f t="shared" si="12"/>
        <v>7273151</v>
      </c>
      <c r="H41" s="31">
        <f t="shared" si="12"/>
        <v>286605</v>
      </c>
      <c r="I41" s="31">
        <f t="shared" si="12"/>
        <v>1678071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24929421</v>
      </c>
      <c r="O41" s="43">
        <f t="shared" si="1"/>
        <v>328.71071993670887</v>
      </c>
      <c r="P41" s="9"/>
    </row>
    <row r="42" spans="1:16" ht="15">
      <c r="A42" s="12"/>
      <c r="B42" s="44">
        <v>581</v>
      </c>
      <c r="C42" s="20" t="s">
        <v>52</v>
      </c>
      <c r="D42" s="46">
        <v>5797105</v>
      </c>
      <c r="E42" s="46">
        <v>2853386</v>
      </c>
      <c r="F42" s="46">
        <v>0</v>
      </c>
      <c r="G42" s="46">
        <v>32000</v>
      </c>
      <c r="H42" s="46">
        <v>286605</v>
      </c>
      <c r="I42" s="46">
        <v>1678071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10647167</v>
      </c>
      <c r="O42" s="47">
        <f t="shared" si="1"/>
        <v>140.38986023206752</v>
      </c>
      <c r="P42" s="9"/>
    </row>
    <row r="43" spans="1:16" ht="15.75" thickBot="1">
      <c r="A43" s="12"/>
      <c r="B43" s="44">
        <v>585</v>
      </c>
      <c r="C43" s="20" t="s">
        <v>70</v>
      </c>
      <c r="D43" s="46">
        <v>0</v>
      </c>
      <c r="E43" s="46">
        <v>0</v>
      </c>
      <c r="F43" s="46">
        <v>7041103</v>
      </c>
      <c r="G43" s="46">
        <v>7241151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14282254</v>
      </c>
      <c r="O43" s="47">
        <f t="shared" si="1"/>
        <v>188.32085970464135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3" ref="D44:M44">SUM(D5,D14,D20,D26,D29,D33,D35,D41)</f>
        <v>81400828</v>
      </c>
      <c r="E44" s="15">
        <f t="shared" si="13"/>
        <v>11405792</v>
      </c>
      <c r="F44" s="15">
        <f t="shared" si="13"/>
        <v>18885451</v>
      </c>
      <c r="G44" s="15">
        <f t="shared" si="13"/>
        <v>10814786</v>
      </c>
      <c r="H44" s="15">
        <f t="shared" si="13"/>
        <v>286605</v>
      </c>
      <c r="I44" s="15">
        <f t="shared" si="13"/>
        <v>36931921</v>
      </c>
      <c r="J44" s="15">
        <f t="shared" si="13"/>
        <v>0</v>
      </c>
      <c r="K44" s="15">
        <f t="shared" si="13"/>
        <v>17977593</v>
      </c>
      <c r="L44" s="15">
        <f t="shared" si="13"/>
        <v>0</v>
      </c>
      <c r="M44" s="15">
        <f t="shared" si="13"/>
        <v>0</v>
      </c>
      <c r="N44" s="15">
        <f>SUM(D44:M44)</f>
        <v>177702976</v>
      </c>
      <c r="O44" s="37">
        <f t="shared" si="1"/>
        <v>2343.129957805907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73</v>
      </c>
      <c r="M46" s="93"/>
      <c r="N46" s="93"/>
      <c r="O46" s="41">
        <v>75840</v>
      </c>
    </row>
    <row r="47" spans="1:15" ht="1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5" ht="15.75" customHeight="1" thickBot="1">
      <c r="A48" s="97" t="s">
        <v>64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2022-11-08T17:17:59Z</cp:lastPrinted>
  <dcterms:created xsi:type="dcterms:W3CDTF">2000-08-31T21:26:31Z</dcterms:created>
  <dcterms:modified xsi:type="dcterms:W3CDTF">2022-11-08T17:18:03Z</dcterms:modified>
  <cp:category/>
  <cp:version/>
  <cp:contentType/>
  <cp:contentStatus/>
</cp:coreProperties>
</file>